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215" windowWidth="17235" windowHeight="10680" activeTab="3"/>
  </bookViews>
  <sheets>
    <sheet name="SEPTEMBER 20" sheetId="1" r:id="rId1"/>
    <sheet name="OCTOBER20" sheetId="2" r:id="rId2"/>
    <sheet name="NOVEMBER 20" sheetId="3" r:id="rId3"/>
    <sheet name="DECEMBER 20" sheetId="4" r:id="rId4"/>
    <sheet name="Sheet1" sheetId="5" r:id="rId5"/>
  </sheets>
  <calcPr calcId="144525" iterate="1" iterateCount="300"/>
</workbook>
</file>

<file path=xl/calcChain.xml><?xml version="1.0" encoding="utf-8"?>
<calcChain xmlns="http://schemas.openxmlformats.org/spreadsheetml/2006/main">
  <c r="D6" i="2" l="1"/>
  <c r="D7" i="2"/>
  <c r="D25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5" i="2"/>
  <c r="F19" i="2"/>
  <c r="I41" i="4"/>
  <c r="E41" i="4"/>
  <c r="G25" i="4"/>
  <c r="H30" i="4" s="1"/>
  <c r="E25" i="4"/>
  <c r="D30" i="4" s="1"/>
  <c r="C25" i="4"/>
  <c r="I41" i="3"/>
  <c r="E41" i="3"/>
  <c r="G25" i="3"/>
  <c r="H30" i="3" s="1"/>
  <c r="E25" i="3"/>
  <c r="D30" i="3" s="1"/>
  <c r="C25" i="3"/>
  <c r="F25" i="1"/>
  <c r="E33" i="4" l="1"/>
  <c r="I33" i="4" s="1"/>
  <c r="E33" i="3"/>
  <c r="I33" i="3" s="1"/>
  <c r="I41" i="2"/>
  <c r="E41" i="2"/>
  <c r="G25" i="2"/>
  <c r="H30" i="2" s="1"/>
  <c r="E25" i="2"/>
  <c r="D30" i="2" s="1"/>
  <c r="C25" i="2"/>
  <c r="F24" i="2"/>
  <c r="H24" i="2" s="1"/>
  <c r="D24" i="3" s="1"/>
  <c r="F24" i="3" s="1"/>
  <c r="H24" i="3" s="1"/>
  <c r="D24" i="4" s="1"/>
  <c r="F24" i="4" s="1"/>
  <c r="H24" i="4" s="1"/>
  <c r="F23" i="2"/>
  <c r="H23" i="2" s="1"/>
  <c r="D23" i="3" s="1"/>
  <c r="F23" i="3" s="1"/>
  <c r="H23" i="3" s="1"/>
  <c r="D23" i="4" s="1"/>
  <c r="F23" i="4" s="1"/>
  <c r="H23" i="4" s="1"/>
  <c r="F22" i="2"/>
  <c r="H22" i="2" s="1"/>
  <c r="D22" i="3" s="1"/>
  <c r="F22" i="3" s="1"/>
  <c r="H22" i="3" s="1"/>
  <c r="D22" i="4" s="1"/>
  <c r="F22" i="4" s="1"/>
  <c r="H22" i="4" s="1"/>
  <c r="F21" i="2"/>
  <c r="H21" i="2" s="1"/>
  <c r="D21" i="3" s="1"/>
  <c r="F21" i="3" s="1"/>
  <c r="H21" i="3" s="1"/>
  <c r="D21" i="4" s="1"/>
  <c r="F21" i="4" s="1"/>
  <c r="H21" i="4" s="1"/>
  <c r="F20" i="2"/>
  <c r="H20" i="2" s="1"/>
  <c r="D20" i="3" s="1"/>
  <c r="F20" i="3" s="1"/>
  <c r="H20" i="3" s="1"/>
  <c r="D20" i="4" s="1"/>
  <c r="F20" i="4" s="1"/>
  <c r="H20" i="4" s="1"/>
  <c r="H19" i="2"/>
  <c r="D19" i="3" s="1"/>
  <c r="F19" i="3" s="1"/>
  <c r="H19" i="3" s="1"/>
  <c r="D19" i="4" s="1"/>
  <c r="F19" i="4" s="1"/>
  <c r="H19" i="4" s="1"/>
  <c r="F18" i="2"/>
  <c r="H18" i="2" s="1"/>
  <c r="D18" i="3" s="1"/>
  <c r="F18" i="3" s="1"/>
  <c r="H18" i="3" s="1"/>
  <c r="D18" i="4" s="1"/>
  <c r="F18" i="4" s="1"/>
  <c r="H18" i="4" s="1"/>
  <c r="F17" i="2"/>
  <c r="H17" i="2" s="1"/>
  <c r="D17" i="3" s="1"/>
  <c r="F17" i="3" s="1"/>
  <c r="H17" i="3" s="1"/>
  <c r="D17" i="4" s="1"/>
  <c r="F17" i="4" s="1"/>
  <c r="H17" i="4" s="1"/>
  <c r="F16" i="2"/>
  <c r="H16" i="2" s="1"/>
  <c r="D16" i="3" s="1"/>
  <c r="F16" i="3" s="1"/>
  <c r="H16" i="3" s="1"/>
  <c r="D16" i="4" s="1"/>
  <c r="F16" i="4" s="1"/>
  <c r="H16" i="4" s="1"/>
  <c r="F15" i="2"/>
  <c r="H15" i="2" s="1"/>
  <c r="D15" i="3" s="1"/>
  <c r="F15" i="3" s="1"/>
  <c r="H15" i="3" s="1"/>
  <c r="D15" i="4" s="1"/>
  <c r="F15" i="4" s="1"/>
  <c r="H15" i="4" s="1"/>
  <c r="F14" i="2"/>
  <c r="H14" i="2" s="1"/>
  <c r="D14" i="3" s="1"/>
  <c r="F14" i="3" s="1"/>
  <c r="H14" i="3" s="1"/>
  <c r="D14" i="4" s="1"/>
  <c r="F14" i="4" s="1"/>
  <c r="H14" i="4" s="1"/>
  <c r="F13" i="2"/>
  <c r="H13" i="2" s="1"/>
  <c r="D13" i="3" s="1"/>
  <c r="F13" i="3" s="1"/>
  <c r="H13" i="3" s="1"/>
  <c r="D13" i="4" s="1"/>
  <c r="F13" i="4" s="1"/>
  <c r="H13" i="4" s="1"/>
  <c r="F12" i="2"/>
  <c r="H12" i="2" s="1"/>
  <c r="D12" i="3" s="1"/>
  <c r="F12" i="3" s="1"/>
  <c r="H12" i="3" s="1"/>
  <c r="D12" i="4" s="1"/>
  <c r="F12" i="4" s="1"/>
  <c r="H12" i="4" s="1"/>
  <c r="F11" i="2"/>
  <c r="H11" i="2" s="1"/>
  <c r="D11" i="3" s="1"/>
  <c r="F11" i="3" s="1"/>
  <c r="H11" i="3" s="1"/>
  <c r="D11" i="4" s="1"/>
  <c r="F11" i="4" s="1"/>
  <c r="H11" i="4" s="1"/>
  <c r="F10" i="2"/>
  <c r="H10" i="2" s="1"/>
  <c r="D10" i="3" s="1"/>
  <c r="F10" i="3" s="1"/>
  <c r="H10" i="3" s="1"/>
  <c r="D10" i="4" s="1"/>
  <c r="F10" i="4" s="1"/>
  <c r="H10" i="4" s="1"/>
  <c r="F9" i="2"/>
  <c r="H9" i="2" s="1"/>
  <c r="D9" i="3" s="1"/>
  <c r="F9" i="3" s="1"/>
  <c r="H9" i="3" s="1"/>
  <c r="D9" i="4" s="1"/>
  <c r="F9" i="4" s="1"/>
  <c r="H9" i="4" s="1"/>
  <c r="F8" i="2"/>
  <c r="H8" i="2" s="1"/>
  <c r="D8" i="3" s="1"/>
  <c r="F8" i="3" s="1"/>
  <c r="H8" i="3" s="1"/>
  <c r="D8" i="4" s="1"/>
  <c r="F8" i="4" s="1"/>
  <c r="H8" i="4" s="1"/>
  <c r="F7" i="2"/>
  <c r="H7" i="2" s="1"/>
  <c r="D7" i="3" s="1"/>
  <c r="F7" i="3" s="1"/>
  <c r="H7" i="3" s="1"/>
  <c r="D7" i="4" s="1"/>
  <c r="F7" i="4" s="1"/>
  <c r="H7" i="4" s="1"/>
  <c r="F6" i="2"/>
  <c r="H6" i="2" s="1"/>
  <c r="D6" i="3" s="1"/>
  <c r="F6" i="3" s="1"/>
  <c r="H6" i="3" s="1"/>
  <c r="D6" i="4" s="1"/>
  <c r="F6" i="4" s="1"/>
  <c r="H6" i="4" s="1"/>
  <c r="F5" i="2"/>
  <c r="H5" i="2" s="1"/>
  <c r="D5" i="3" s="1"/>
  <c r="D25" i="3" l="1"/>
  <c r="F25" i="3" s="1"/>
  <c r="F5" i="3"/>
  <c r="H5" i="3" s="1"/>
  <c r="F25" i="2"/>
  <c r="H25" i="2"/>
  <c r="E33" i="2"/>
  <c r="I33" i="2" s="1"/>
  <c r="G25" i="1"/>
  <c r="H5" i="1"/>
  <c r="H6" i="1"/>
  <c r="I5" i="1"/>
  <c r="I4" i="1"/>
  <c r="E25" i="1"/>
  <c r="F19" i="1"/>
  <c r="F5" i="1"/>
  <c r="F6" i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I41" i="1"/>
  <c r="E41" i="1"/>
  <c r="D30" i="1"/>
  <c r="C25" i="1"/>
  <c r="F24" i="1"/>
  <c r="H24" i="1" s="1"/>
  <c r="F23" i="1"/>
  <c r="F22" i="1"/>
  <c r="H22" i="1" s="1"/>
  <c r="F21" i="1"/>
  <c r="H21" i="1" s="1"/>
  <c r="F20" i="1"/>
  <c r="H20" i="1" s="1"/>
  <c r="H30" i="1"/>
  <c r="H19" i="1"/>
  <c r="H25" i="3" l="1"/>
  <c r="D5" i="4"/>
  <c r="H25" i="1"/>
  <c r="E33" i="1"/>
  <c r="I33" i="1" s="1"/>
  <c r="H41" i="1" s="1"/>
  <c r="J41" i="1" s="1"/>
  <c r="F5" i="4" l="1"/>
  <c r="D25" i="4"/>
  <c r="H41" i="3"/>
  <c r="J41" i="3" s="1"/>
  <c r="H31" i="4" s="1"/>
  <c r="H41" i="4" s="1"/>
  <c r="J41" i="4" s="1"/>
  <c r="H31" i="2"/>
  <c r="H41" i="2" s="1"/>
  <c r="J41" i="2" s="1"/>
  <c r="H31" i="3" s="1"/>
  <c r="D41" i="1"/>
  <c r="F41" i="1" s="1"/>
  <c r="H5" i="4" l="1"/>
  <c r="H25" i="4" s="1"/>
  <c r="F25" i="4"/>
  <c r="D31" i="2"/>
  <c r="D41" i="2" s="1"/>
  <c r="F41" i="2" s="1"/>
  <c r="D31" i="3" s="1"/>
  <c r="D41" i="3" s="1"/>
  <c r="F41" i="3" s="1"/>
  <c r="D31" i="4" s="1"/>
  <c r="D41" i="4" s="1"/>
  <c r="F41" i="4" s="1"/>
</calcChain>
</file>

<file path=xl/sharedStrings.xml><?xml version="1.0" encoding="utf-8"?>
<sst xmlns="http://schemas.openxmlformats.org/spreadsheetml/2006/main" count="218" uniqueCount="48">
  <si>
    <t xml:space="preserve">RENT STATEMENT </t>
  </si>
  <si>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</si>
  <si>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</si>
  <si>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</si>
  <si>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</si>
  <si>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</si>
  <si>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</si>
  <si>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</si>
  <si>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</si>
  <si>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</si>
  <si>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</si>
  <si>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</si>
  <si>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</si>
  <si>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</si>
  <si>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</si>
  <si>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</si>
  <si>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</si>
  <si>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</si>
  <si>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</si>
  <si>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</si>
  <si>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</si>
  <si>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</si>
  <si>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</si>
  <si>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</si>
  <si>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</si>
  <si>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ANTONY $ GRACE</t>
  </si>
  <si>
    <t>FOR THE MONTH OF OCTOBER 2020</t>
  </si>
  <si>
    <t>A17</t>
  </si>
  <si>
    <t>A18</t>
  </si>
  <si>
    <t>B17</t>
  </si>
  <si>
    <t>B18</t>
  </si>
  <si>
    <t>PETER WASIKE</t>
  </si>
  <si>
    <t>KENNEDY</t>
  </si>
  <si>
    <t>MWANGI</t>
  </si>
  <si>
    <t>KIMANI</t>
  </si>
  <si>
    <t>CHURCH</t>
  </si>
  <si>
    <t>SIMIYU</t>
  </si>
  <si>
    <t>PIUS</t>
  </si>
  <si>
    <t>EMMAH</t>
  </si>
  <si>
    <t>HELSON</t>
  </si>
  <si>
    <t>ANTONY/GRACE</t>
  </si>
  <si>
    <t>FOR THE MONTH OF NOVEMBER 2020</t>
  </si>
  <si>
    <t>NOVEMBER</t>
  </si>
  <si>
    <t>PAID LL</t>
  </si>
  <si>
    <t>VACCATED</t>
  </si>
  <si>
    <t>EMMAH VACCATED</t>
  </si>
  <si>
    <t>FOR THE MONTH OF DECEMBER 2020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</si>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</sst>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2" xfId="0" applyFill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0" fontId="3" fillId="0" borderId="0" xfId="0" applyFont="1" applyFill="1" applyBorder="1"/>
    <xf numFmtId="9" fontId="3" fillId="0" borderId="1" xfId="0" applyNumberFormat="1" applyFont="1" applyBorder="1"/>
    <xf numFmtId="3" fontId="5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0" workbookViewId="0">
      <selection activeCell="L29" sqref="L29"/>
    </sheetView>
  </sheetViews>
  <sheetFormatPr defaultRowHeight="15" x14ac:dyDescent="0.25"/>
  <cols>
    <col min="1" max="1" width="6.5703125" customWidth="1"/>
  </cols>
  <sheetData>
    <row r="1" spans="1:9" x14ac:dyDescent="0.25">
      <c r="A1" s="1"/>
      <c r="B1" s="1"/>
      <c r="C1" s="1"/>
      <c r="D1" s="1" t="s">
        <v>25</v>
      </c>
      <c r="E1" s="1"/>
      <c r="F1" s="1"/>
      <c r="G1" s="1"/>
      <c r="H1" s="1"/>
    </row>
    <row r="2" spans="1:9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26</v>
      </c>
      <c r="E3" s="1"/>
      <c r="F3" s="1"/>
      <c r="G3" s="1"/>
      <c r="H3" s="1"/>
    </row>
    <row r="4" spans="1:9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>
        <f>450/5</f>
        <v>90</v>
      </c>
    </row>
    <row r="5" spans="1:9" x14ac:dyDescent="0.25">
      <c r="A5" s="2">
        <v>1</v>
      </c>
      <c r="B5" s="2"/>
      <c r="C5" s="2"/>
      <c r="D5" s="2"/>
      <c r="E5" s="2"/>
      <c r="F5" s="3">
        <f t="shared" ref="F5:F17" si="0">C5+D5+E5</f>
        <v>0</v>
      </c>
      <c r="G5" s="2"/>
      <c r="H5" s="3">
        <f t="shared" ref="H5:H18" si="1">F5-G5</f>
        <v>0</v>
      </c>
      <c r="I5">
        <f>I4*2</f>
        <v>180</v>
      </c>
    </row>
    <row r="6" spans="1:9" x14ac:dyDescent="0.25">
      <c r="A6" s="2">
        <v>2</v>
      </c>
      <c r="B6" s="2"/>
      <c r="C6" s="2"/>
      <c r="D6" s="2"/>
      <c r="E6" s="2"/>
      <c r="F6" s="3">
        <f t="shared" si="0"/>
        <v>0</v>
      </c>
      <c r="G6" s="2"/>
      <c r="H6" s="3">
        <f t="shared" si="1"/>
        <v>0</v>
      </c>
    </row>
    <row r="7" spans="1:9" x14ac:dyDescent="0.25">
      <c r="A7" s="2">
        <v>3</v>
      </c>
      <c r="B7" s="2"/>
      <c r="C7" s="2"/>
      <c r="D7" s="2"/>
      <c r="E7" s="2"/>
      <c r="F7" s="3">
        <f t="shared" si="0"/>
        <v>0</v>
      </c>
      <c r="G7" s="2"/>
      <c r="H7" s="3">
        <f t="shared" si="1"/>
        <v>0</v>
      </c>
    </row>
    <row r="8" spans="1:9" x14ac:dyDescent="0.25">
      <c r="A8" s="2">
        <v>4</v>
      </c>
      <c r="B8" s="2" t="s">
        <v>31</v>
      </c>
      <c r="C8" s="2"/>
      <c r="D8" s="2"/>
      <c r="E8" s="2">
        <v>2000</v>
      </c>
      <c r="F8" s="3">
        <f t="shared" si="0"/>
        <v>2000</v>
      </c>
      <c r="G8" s="2"/>
      <c r="H8" s="3">
        <f t="shared" si="1"/>
        <v>2000</v>
      </c>
    </row>
    <row r="9" spans="1:9" x14ac:dyDescent="0.25">
      <c r="A9" s="2">
        <v>5</v>
      </c>
      <c r="B9" s="2"/>
      <c r="C9" s="2"/>
      <c r="D9" s="2"/>
      <c r="E9" s="2"/>
      <c r="F9" s="3">
        <f t="shared" si="0"/>
        <v>0</v>
      </c>
      <c r="G9" s="2"/>
      <c r="H9" s="3">
        <f t="shared" si="1"/>
        <v>0</v>
      </c>
    </row>
    <row r="10" spans="1:9" x14ac:dyDescent="0.25">
      <c r="A10" s="2">
        <v>6</v>
      </c>
      <c r="B10" s="2" t="s">
        <v>32</v>
      </c>
      <c r="C10" s="2"/>
      <c r="D10" s="2"/>
      <c r="E10" s="2">
        <v>2000</v>
      </c>
      <c r="F10" s="3">
        <f t="shared" si="0"/>
        <v>2000</v>
      </c>
      <c r="G10" s="2"/>
      <c r="H10" s="3">
        <f t="shared" si="1"/>
        <v>2000</v>
      </c>
    </row>
    <row r="11" spans="1:9" x14ac:dyDescent="0.25">
      <c r="A11" s="2">
        <v>7</v>
      </c>
      <c r="B11" s="2" t="s">
        <v>33</v>
      </c>
      <c r="C11" s="2"/>
      <c r="D11" s="2"/>
      <c r="E11" s="2">
        <v>2000</v>
      </c>
      <c r="F11" s="3">
        <f t="shared" si="0"/>
        <v>2000</v>
      </c>
      <c r="G11" s="2"/>
      <c r="H11" s="3">
        <f t="shared" si="1"/>
        <v>2000</v>
      </c>
    </row>
    <row r="12" spans="1:9" x14ac:dyDescent="0.25">
      <c r="A12" s="2">
        <v>8</v>
      </c>
      <c r="B12" s="2" t="s">
        <v>34</v>
      </c>
      <c r="C12" s="2"/>
      <c r="D12" s="2"/>
      <c r="E12" s="2"/>
      <c r="F12" s="3">
        <f t="shared" si="0"/>
        <v>0</v>
      </c>
      <c r="G12" s="2"/>
      <c r="H12" s="3">
        <f t="shared" si="1"/>
        <v>0</v>
      </c>
    </row>
    <row r="13" spans="1:9" x14ac:dyDescent="0.25">
      <c r="A13" s="2">
        <v>9</v>
      </c>
      <c r="B13" s="2"/>
      <c r="C13" s="2"/>
      <c r="D13" s="2"/>
      <c r="E13" s="2"/>
      <c r="F13" s="3">
        <f t="shared" si="0"/>
        <v>0</v>
      </c>
      <c r="G13" s="2"/>
      <c r="H13" s="3">
        <f t="shared" si="1"/>
        <v>0</v>
      </c>
    </row>
    <row r="14" spans="1:9" x14ac:dyDescent="0.25">
      <c r="A14" s="2">
        <v>10</v>
      </c>
      <c r="B14" s="2"/>
      <c r="C14" s="2"/>
      <c r="D14" s="2"/>
      <c r="E14" s="2"/>
      <c r="F14" s="3">
        <f t="shared" si="0"/>
        <v>0</v>
      </c>
      <c r="G14" s="2"/>
      <c r="H14" s="3">
        <f t="shared" si="1"/>
        <v>0</v>
      </c>
    </row>
    <row r="15" spans="1:9" x14ac:dyDescent="0.25">
      <c r="A15" s="2">
        <v>11</v>
      </c>
      <c r="B15" s="2"/>
      <c r="C15" s="2"/>
      <c r="D15" s="2"/>
      <c r="E15" s="2"/>
      <c r="F15" s="3">
        <f t="shared" si="0"/>
        <v>0</v>
      </c>
      <c r="G15" s="2"/>
      <c r="H15" s="3">
        <f t="shared" si="1"/>
        <v>0</v>
      </c>
    </row>
    <row r="16" spans="1:9" x14ac:dyDescent="0.25">
      <c r="A16" s="2">
        <v>12</v>
      </c>
      <c r="B16" s="2"/>
      <c r="C16" s="2"/>
      <c r="D16" s="2"/>
      <c r="E16" s="2"/>
      <c r="F16" s="3">
        <f t="shared" si="0"/>
        <v>0</v>
      </c>
      <c r="G16" s="2"/>
      <c r="H16" s="3">
        <f t="shared" si="1"/>
        <v>0</v>
      </c>
    </row>
    <row r="17" spans="1:11" x14ac:dyDescent="0.25">
      <c r="A17" s="2">
        <v>13</v>
      </c>
      <c r="B17" s="2"/>
      <c r="C17" s="2"/>
      <c r="D17" s="2"/>
      <c r="E17" s="2"/>
      <c r="F17" s="3">
        <f t="shared" si="0"/>
        <v>0</v>
      </c>
      <c r="G17" s="2"/>
      <c r="H17" s="3">
        <f t="shared" si="1"/>
        <v>0</v>
      </c>
    </row>
    <row r="18" spans="1:11" x14ac:dyDescent="0.25">
      <c r="A18" s="2">
        <v>14</v>
      </c>
      <c r="B18" s="2" t="s">
        <v>35</v>
      </c>
      <c r="C18" s="2"/>
      <c r="D18" s="2"/>
      <c r="E18" s="2">
        <v>2100</v>
      </c>
      <c r="F18" s="3">
        <f t="shared" ref="F18:F24" si="2">C18+D18+E18</f>
        <v>2100</v>
      </c>
      <c r="G18" s="2">
        <v>2100</v>
      </c>
      <c r="H18" s="3">
        <f t="shared" si="1"/>
        <v>0</v>
      </c>
      <c r="I18" t="s">
        <v>43</v>
      </c>
    </row>
    <row r="19" spans="1:11" x14ac:dyDescent="0.25">
      <c r="A19" s="2">
        <v>15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1" x14ac:dyDescent="0.25">
      <c r="A20" s="2">
        <v>16</v>
      </c>
      <c r="B20" s="3" t="s">
        <v>36</v>
      </c>
      <c r="C20" s="3"/>
      <c r="D20" s="3"/>
      <c r="E20" s="3">
        <v>2000</v>
      </c>
      <c r="F20" s="3">
        <f t="shared" si="2"/>
        <v>2000</v>
      </c>
      <c r="G20" s="3"/>
      <c r="H20" s="3">
        <f>F20-G20</f>
        <v>2000</v>
      </c>
    </row>
    <row r="21" spans="1:11" x14ac:dyDescent="0.25">
      <c r="A21" s="3" t="s">
        <v>27</v>
      </c>
      <c r="B21" s="3" t="s">
        <v>37</v>
      </c>
      <c r="C21" s="3"/>
      <c r="D21" s="3"/>
      <c r="E21" s="3">
        <v>2000</v>
      </c>
      <c r="F21" s="3">
        <f t="shared" si="2"/>
        <v>2000</v>
      </c>
      <c r="G21" s="3"/>
      <c r="H21" s="3">
        <f>F21-G21</f>
        <v>2000</v>
      </c>
    </row>
    <row r="22" spans="1:11" x14ac:dyDescent="0.25">
      <c r="A22" s="3" t="s">
        <v>28</v>
      </c>
      <c r="B22" s="3" t="s">
        <v>39</v>
      </c>
      <c r="C22" s="3"/>
      <c r="D22" s="3"/>
      <c r="E22" s="3">
        <v>2000</v>
      </c>
      <c r="F22" s="3">
        <f t="shared" si="2"/>
        <v>2000</v>
      </c>
      <c r="G22" s="3"/>
      <c r="H22" s="3">
        <f>F22-G22</f>
        <v>2000</v>
      </c>
    </row>
    <row r="23" spans="1:11" x14ac:dyDescent="0.25">
      <c r="A23" s="3" t="s">
        <v>29</v>
      </c>
      <c r="B23" s="3" t="s">
        <v>38</v>
      </c>
      <c r="C23" s="3"/>
      <c r="D23" s="3"/>
      <c r="E23" s="3">
        <v>2000</v>
      </c>
      <c r="F23" s="3">
        <f t="shared" si="2"/>
        <v>2000</v>
      </c>
      <c r="G23" s="3"/>
      <c r="H23" s="3"/>
      <c r="I23" t="s">
        <v>44</v>
      </c>
    </row>
    <row r="24" spans="1:11" x14ac:dyDescent="0.25">
      <c r="A24" s="3" t="s">
        <v>30</v>
      </c>
      <c r="B24" s="4"/>
      <c r="C24" s="4"/>
      <c r="D24" s="3"/>
      <c r="E24" s="3"/>
      <c r="F24" s="3">
        <f t="shared" si="2"/>
        <v>0</v>
      </c>
      <c r="G24" s="3"/>
      <c r="H24" s="3">
        <f>F24-G24</f>
        <v>0</v>
      </c>
    </row>
    <row r="25" spans="1:11" x14ac:dyDescent="0.25">
      <c r="A25" s="3"/>
      <c r="B25" s="2" t="s">
        <v>9</v>
      </c>
      <c r="C25" s="2">
        <f>SUM(C19:C24)</f>
        <v>0</v>
      </c>
      <c r="D25" s="3"/>
      <c r="E25" s="2">
        <f>SUM(E5:E24)</f>
        <v>16100</v>
      </c>
      <c r="F25" s="3">
        <f>SUM(C25:E25)</f>
        <v>16100</v>
      </c>
      <c r="G25" s="2">
        <f>SUM(G5:G24)</f>
        <v>2100</v>
      </c>
      <c r="H25" s="2">
        <f>SUM(H5:H24)</f>
        <v>12000</v>
      </c>
    </row>
    <row r="26" spans="1:11" x14ac:dyDescent="0.25">
      <c r="A26" s="5"/>
      <c r="B26" s="6"/>
      <c r="C26" s="6"/>
      <c r="D26" s="3"/>
      <c r="E26" s="6" t="s">
        <v>9</v>
      </c>
      <c r="F26" s="6"/>
      <c r="G26" s="6"/>
      <c r="H26" s="7"/>
    </row>
    <row r="27" spans="1:11" x14ac:dyDescent="0.25">
      <c r="B27" s="8" t="s">
        <v>10</v>
      </c>
      <c r="C27" s="8"/>
      <c r="D27" s="9"/>
      <c r="E27" s="10"/>
      <c r="F27" s="11"/>
      <c r="G27" s="12"/>
      <c r="H27" s="13"/>
      <c r="I27" s="12"/>
      <c r="J27" s="8"/>
      <c r="K27" s="14"/>
    </row>
    <row r="28" spans="1:11" x14ac:dyDescent="0.25">
      <c r="B28" s="15" t="s">
        <v>11</v>
      </c>
      <c r="C28" s="15"/>
      <c r="D28" s="15"/>
      <c r="E28" s="15"/>
      <c r="F28" s="16"/>
      <c r="G28" s="15" t="s">
        <v>7</v>
      </c>
      <c r="H28" s="8"/>
      <c r="I28" s="8"/>
      <c r="J28" s="8"/>
      <c r="K28" s="14"/>
    </row>
    <row r="29" spans="1:11" x14ac:dyDescent="0.25">
      <c r="B29" s="17" t="s">
        <v>12</v>
      </c>
      <c r="C29" s="17"/>
      <c r="D29" s="17" t="s">
        <v>13</v>
      </c>
      <c r="E29" s="17" t="s">
        <v>14</v>
      </c>
      <c r="F29" s="17" t="s">
        <v>15</v>
      </c>
      <c r="G29" s="17" t="s">
        <v>12</v>
      </c>
      <c r="H29" s="17" t="s">
        <v>13</v>
      </c>
      <c r="I29" s="17" t="s">
        <v>14</v>
      </c>
      <c r="J29" s="17" t="s">
        <v>15</v>
      </c>
    </row>
    <row r="30" spans="1:11" x14ac:dyDescent="0.25">
      <c r="B30" s="18" t="s">
        <v>16</v>
      </c>
      <c r="C30" s="18"/>
      <c r="D30" s="19">
        <f>E25</f>
        <v>16100</v>
      </c>
      <c r="E30" s="18"/>
      <c r="F30" s="18"/>
      <c r="G30" s="18" t="s">
        <v>16</v>
      </c>
      <c r="H30" s="19">
        <f>G25</f>
        <v>2100</v>
      </c>
      <c r="I30" s="18"/>
      <c r="J30" s="18"/>
      <c r="K30" s="14"/>
    </row>
    <row r="31" spans="1:11" x14ac:dyDescent="0.25">
      <c r="B31" s="18" t="s">
        <v>4</v>
      </c>
      <c r="C31" s="18"/>
      <c r="D31" s="19"/>
      <c r="E31" s="18"/>
      <c r="F31" s="18"/>
      <c r="G31" s="18" t="s">
        <v>4</v>
      </c>
      <c r="H31" s="19"/>
      <c r="I31" s="18"/>
      <c r="J31" s="18"/>
      <c r="K31" s="14"/>
    </row>
    <row r="32" spans="1:11" x14ac:dyDescent="0.25">
      <c r="B32" s="20" t="s">
        <v>3</v>
      </c>
      <c r="I32" s="18"/>
      <c r="J32" s="18"/>
    </row>
    <row r="33" spans="2:11" x14ac:dyDescent="0.25">
      <c r="B33" s="18" t="s">
        <v>17</v>
      </c>
      <c r="C33" s="18"/>
      <c r="D33" s="21">
        <v>0.1</v>
      </c>
      <c r="E33" s="19">
        <f>D30*D33</f>
        <v>1610</v>
      </c>
      <c r="F33" s="18"/>
      <c r="G33" s="18" t="s">
        <v>17</v>
      </c>
      <c r="H33" s="21">
        <v>0.1</v>
      </c>
      <c r="I33" s="19">
        <f>E33</f>
        <v>1610</v>
      </c>
      <c r="J33" s="18"/>
    </row>
    <row r="34" spans="2:11" x14ac:dyDescent="0.25">
      <c r="B34" s="17" t="s">
        <v>18</v>
      </c>
      <c r="D34" s="19"/>
      <c r="E34" s="17"/>
      <c r="F34" s="17"/>
      <c r="G34" s="17" t="s">
        <v>18</v>
      </c>
      <c r="H34" s="22"/>
      <c r="I34" s="17"/>
      <c r="J34" s="17"/>
    </row>
    <row r="35" spans="2:11" x14ac:dyDescent="0.25">
      <c r="B35" s="23" t="s">
        <v>35</v>
      </c>
      <c r="C35" s="21"/>
      <c r="D35" s="18"/>
      <c r="E35" s="18">
        <v>2100</v>
      </c>
      <c r="F35" s="18"/>
      <c r="G35" s="23" t="s">
        <v>35</v>
      </c>
      <c r="H35" s="21"/>
      <c r="I35" s="18">
        <v>2100</v>
      </c>
      <c r="J35" s="18"/>
    </row>
    <row r="36" spans="2:11" x14ac:dyDescent="0.25">
      <c r="B36" s="24" t="s">
        <v>45</v>
      </c>
      <c r="C36" s="24"/>
      <c r="D36" s="18"/>
      <c r="E36" s="18">
        <v>2000</v>
      </c>
      <c r="F36" s="18"/>
      <c r="G36" s="24"/>
      <c r="H36" s="24"/>
      <c r="I36" s="18"/>
      <c r="J36" s="18"/>
    </row>
    <row r="37" spans="2:11" x14ac:dyDescent="0.25">
      <c r="B37" s="24"/>
      <c r="C37" s="24"/>
      <c r="D37" s="18"/>
      <c r="E37" s="18"/>
      <c r="F37" s="18"/>
      <c r="G37" s="24"/>
      <c r="H37" s="24"/>
      <c r="I37" s="18"/>
      <c r="J37" s="18"/>
    </row>
    <row r="38" spans="2:11" x14ac:dyDescent="0.25">
      <c r="B38" s="24"/>
      <c r="C38" s="24"/>
      <c r="D38" s="18"/>
      <c r="E38" s="18"/>
      <c r="F38" s="18"/>
      <c r="G38" s="24"/>
      <c r="H38" s="24"/>
      <c r="I38" s="18"/>
      <c r="J38" s="18"/>
    </row>
    <row r="39" spans="2:11" x14ac:dyDescent="0.25">
      <c r="B39" s="25"/>
      <c r="C39" s="25"/>
      <c r="D39" s="18"/>
      <c r="E39" s="18"/>
      <c r="F39" s="18"/>
      <c r="H39" s="24"/>
      <c r="I39" s="26"/>
      <c r="J39" s="18"/>
    </row>
    <row r="40" spans="2:11" x14ac:dyDescent="0.25">
      <c r="B40" s="24"/>
      <c r="C40" s="24"/>
      <c r="D40" s="18"/>
      <c r="E40" s="26"/>
      <c r="F40" s="18"/>
      <c r="G40" s="18"/>
      <c r="H40" s="18"/>
      <c r="I40" s="18"/>
      <c r="J40" s="18"/>
    </row>
    <row r="41" spans="2:11" x14ac:dyDescent="0.25">
      <c r="B41" s="17" t="s">
        <v>19</v>
      </c>
      <c r="C41" s="17"/>
      <c r="D41" s="22">
        <f>D30+D31+D32-E33</f>
        <v>14490</v>
      </c>
      <c r="E41" s="22">
        <f>SUM(E35:E40)</f>
        <v>4100</v>
      </c>
      <c r="F41" s="22">
        <f>D41-E41</f>
        <v>10390</v>
      </c>
      <c r="G41" s="17" t="s">
        <v>19</v>
      </c>
      <c r="H41" s="22">
        <f>H30+H31-I33</f>
        <v>490</v>
      </c>
      <c r="I41" s="22">
        <f>SUM(I35:I40)</f>
        <v>2100</v>
      </c>
      <c r="J41" s="22">
        <f>H41-I41</f>
        <v>-1610</v>
      </c>
    </row>
    <row r="43" spans="2:11" x14ac:dyDescent="0.25">
      <c r="B43" t="s">
        <v>20</v>
      </c>
      <c r="E43" t="s">
        <v>21</v>
      </c>
      <c r="H43" t="s">
        <v>22</v>
      </c>
      <c r="K43" s="14"/>
    </row>
    <row r="44" spans="2:11" x14ac:dyDescent="0.25">
      <c r="K44" s="14"/>
    </row>
    <row r="45" spans="2:11" x14ac:dyDescent="0.25">
      <c r="B45" t="s">
        <v>23</v>
      </c>
      <c r="E45" t="s">
        <v>24</v>
      </c>
      <c r="H4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0" workbookViewId="0">
      <selection activeCell="L47" sqref="L47"/>
    </sheetView>
  </sheetViews>
  <sheetFormatPr defaultRowHeight="15" x14ac:dyDescent="0.25"/>
  <cols>
    <col min="1" max="1" width="5.85546875" customWidth="1"/>
  </cols>
  <sheetData>
    <row r="1" spans="1:8" x14ac:dyDescent="0.25">
      <c r="A1" s="1"/>
      <c r="B1" s="1"/>
      <c r="C1" s="1"/>
      <c r="D1" s="1" t="s">
        <v>25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26</v>
      </c>
      <c r="E3" s="1"/>
      <c r="F3" s="1"/>
      <c r="G3" s="1"/>
      <c r="H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A5" s="2">
        <v>1</v>
      </c>
      <c r="B5" s="2"/>
      <c r="C5" s="2"/>
      <c r="D5" s="2">
        <f>'SEPTEMBER 20'!H5:H24</f>
        <v>0</v>
      </c>
      <c r="E5" s="2"/>
      <c r="F5" s="3">
        <f t="shared" ref="F5:F17" si="0">C5+D5+E5</f>
        <v>0</v>
      </c>
      <c r="G5" s="2"/>
      <c r="H5" s="3">
        <f t="shared" ref="H5:H18" si="1">F5-G5</f>
        <v>0</v>
      </c>
    </row>
    <row r="6" spans="1:8" x14ac:dyDescent="0.25">
      <c r="A6" s="2">
        <v>2</v>
      </c>
      <c r="B6" s="2"/>
      <c r="C6" s="2"/>
      <c r="D6" s="2">
        <f>'SEPTEMBER 20'!H6:H25</f>
        <v>0</v>
      </c>
      <c r="E6" s="2"/>
      <c r="F6" s="3">
        <f t="shared" si="0"/>
        <v>0</v>
      </c>
      <c r="G6" s="2"/>
      <c r="H6" s="3">
        <f t="shared" si="1"/>
        <v>0</v>
      </c>
    </row>
    <row r="7" spans="1:8" x14ac:dyDescent="0.25">
      <c r="A7" s="2">
        <v>3</v>
      </c>
      <c r="B7" s="2"/>
      <c r="C7" s="2"/>
      <c r="D7" s="2">
        <f>'SEPTEMBER 20'!H7:H26</f>
        <v>0</v>
      </c>
      <c r="E7" s="2"/>
      <c r="F7" s="3">
        <f t="shared" si="0"/>
        <v>0</v>
      </c>
      <c r="G7" s="2"/>
      <c r="H7" s="3">
        <f t="shared" si="1"/>
        <v>0</v>
      </c>
    </row>
    <row r="8" spans="1:8" x14ac:dyDescent="0.25">
      <c r="A8" s="2">
        <v>4</v>
      </c>
      <c r="B8" s="2" t="s">
        <v>31</v>
      </c>
      <c r="C8" s="2"/>
      <c r="D8" s="2">
        <f>'SEPTEMBER 20'!H8:H27</f>
        <v>2000</v>
      </c>
      <c r="E8" s="2">
        <v>2000</v>
      </c>
      <c r="F8" s="3">
        <f t="shared" si="0"/>
        <v>4000</v>
      </c>
      <c r="G8" s="2"/>
      <c r="H8" s="3">
        <f t="shared" si="1"/>
        <v>4000</v>
      </c>
    </row>
    <row r="9" spans="1:8" x14ac:dyDescent="0.25">
      <c r="A9" s="2">
        <v>5</v>
      </c>
      <c r="B9" s="2"/>
      <c r="C9" s="2"/>
      <c r="D9" s="2">
        <f>'SEPTEMBER 20'!H9:H28</f>
        <v>0</v>
      </c>
      <c r="E9" s="2"/>
      <c r="F9" s="3">
        <f t="shared" si="0"/>
        <v>0</v>
      </c>
      <c r="G9" s="2"/>
      <c r="H9" s="3">
        <f t="shared" si="1"/>
        <v>0</v>
      </c>
    </row>
    <row r="10" spans="1:8" x14ac:dyDescent="0.25">
      <c r="A10" s="2">
        <v>6</v>
      </c>
      <c r="B10" s="2" t="s">
        <v>32</v>
      </c>
      <c r="C10" s="2"/>
      <c r="D10" s="2">
        <f>'SEPTEMBER 20'!H10:H29</f>
        <v>2000</v>
      </c>
      <c r="E10" s="2">
        <v>2000</v>
      </c>
      <c r="F10" s="3">
        <f t="shared" si="0"/>
        <v>4000</v>
      </c>
      <c r="G10" s="2"/>
      <c r="H10" s="3">
        <f t="shared" si="1"/>
        <v>4000</v>
      </c>
    </row>
    <row r="11" spans="1:8" x14ac:dyDescent="0.25">
      <c r="A11" s="2">
        <v>7</v>
      </c>
      <c r="B11" s="2" t="s">
        <v>33</v>
      </c>
      <c r="C11" s="2"/>
      <c r="D11" s="2">
        <f>'SEPTEMBER 20'!H11:H30</f>
        <v>2000</v>
      </c>
      <c r="E11" s="2">
        <v>2000</v>
      </c>
      <c r="F11" s="3">
        <f t="shared" si="0"/>
        <v>4000</v>
      </c>
      <c r="G11" s="2"/>
      <c r="H11" s="3">
        <f t="shared" si="1"/>
        <v>4000</v>
      </c>
    </row>
    <row r="12" spans="1:8" x14ac:dyDescent="0.25">
      <c r="A12" s="2">
        <v>8</v>
      </c>
      <c r="B12" s="2" t="s">
        <v>34</v>
      </c>
      <c r="C12" s="2"/>
      <c r="D12" s="2">
        <f>'SEPTEMBER 20'!H12:H31</f>
        <v>0</v>
      </c>
      <c r="E12" s="2"/>
      <c r="F12" s="3">
        <f t="shared" si="0"/>
        <v>0</v>
      </c>
      <c r="G12" s="2"/>
      <c r="H12" s="3">
        <f t="shared" si="1"/>
        <v>0</v>
      </c>
    </row>
    <row r="13" spans="1:8" x14ac:dyDescent="0.25">
      <c r="A13" s="2">
        <v>9</v>
      </c>
      <c r="B13" s="2"/>
      <c r="C13" s="2"/>
      <c r="D13" s="2">
        <f>'SEPTEMBER 20'!H13:H32</f>
        <v>0</v>
      </c>
      <c r="E13" s="2"/>
      <c r="F13" s="3">
        <f t="shared" si="0"/>
        <v>0</v>
      </c>
      <c r="G13" s="2"/>
      <c r="H13" s="3">
        <f t="shared" si="1"/>
        <v>0</v>
      </c>
    </row>
    <row r="14" spans="1:8" x14ac:dyDescent="0.25">
      <c r="A14" s="2">
        <v>10</v>
      </c>
      <c r="B14" s="2"/>
      <c r="C14" s="2"/>
      <c r="D14" s="2">
        <f>'SEPTEMBER 20'!H14:H33</f>
        <v>0</v>
      </c>
      <c r="E14" s="2"/>
      <c r="F14" s="3">
        <f t="shared" si="0"/>
        <v>0</v>
      </c>
      <c r="G14" s="2"/>
      <c r="H14" s="3">
        <f t="shared" si="1"/>
        <v>0</v>
      </c>
    </row>
    <row r="15" spans="1:8" x14ac:dyDescent="0.25">
      <c r="A15" s="2">
        <v>11</v>
      </c>
      <c r="B15" s="2"/>
      <c r="C15" s="2"/>
      <c r="D15" s="2">
        <f>'SEPTEMBER 20'!H15:H34</f>
        <v>0</v>
      </c>
      <c r="E15" s="2"/>
      <c r="F15" s="3">
        <f t="shared" si="0"/>
        <v>0</v>
      </c>
      <c r="G15" s="2"/>
      <c r="H15" s="3">
        <f t="shared" si="1"/>
        <v>0</v>
      </c>
    </row>
    <row r="16" spans="1:8" x14ac:dyDescent="0.25">
      <c r="A16" s="2">
        <v>12</v>
      </c>
      <c r="B16" s="2"/>
      <c r="C16" s="2"/>
      <c r="D16" s="2">
        <f>'SEPTEMBER 20'!H16:H35</f>
        <v>0</v>
      </c>
      <c r="E16" s="2"/>
      <c r="F16" s="3">
        <f t="shared" si="0"/>
        <v>0</v>
      </c>
      <c r="G16" s="2"/>
      <c r="H16" s="3">
        <f t="shared" si="1"/>
        <v>0</v>
      </c>
    </row>
    <row r="17" spans="1:11" x14ac:dyDescent="0.25">
      <c r="A17" s="2">
        <v>13</v>
      </c>
      <c r="B17" s="2"/>
      <c r="C17" s="2"/>
      <c r="D17" s="2">
        <f>'SEPTEMBER 20'!H17:H36</f>
        <v>0</v>
      </c>
      <c r="E17" s="2"/>
      <c r="F17" s="3">
        <f t="shared" si="0"/>
        <v>0</v>
      </c>
      <c r="G17" s="2"/>
      <c r="H17" s="3">
        <f t="shared" si="1"/>
        <v>0</v>
      </c>
    </row>
    <row r="18" spans="1:11" x14ac:dyDescent="0.25">
      <c r="A18" s="2">
        <v>14</v>
      </c>
      <c r="B18" s="2" t="s">
        <v>35</v>
      </c>
      <c r="C18" s="2"/>
      <c r="D18" s="2">
        <f>'SEPTEMBER 20'!H18:H37</f>
        <v>0</v>
      </c>
      <c r="E18" s="2">
        <v>2100</v>
      </c>
      <c r="F18" s="3">
        <f t="shared" ref="F18:F24" si="2">C18+D18+E18</f>
        <v>2100</v>
      </c>
      <c r="G18" s="2">
        <v>2100</v>
      </c>
      <c r="H18" s="3">
        <f t="shared" si="1"/>
        <v>0</v>
      </c>
    </row>
    <row r="19" spans="1:11" x14ac:dyDescent="0.25">
      <c r="A19" s="2">
        <v>15</v>
      </c>
      <c r="B19" s="3"/>
      <c r="C19" s="3"/>
      <c r="D19" s="2">
        <f>'SEPTEMBER 20'!H19:H38</f>
        <v>0</v>
      </c>
      <c r="E19" s="3"/>
      <c r="F19" s="3">
        <f t="shared" si="2"/>
        <v>0</v>
      </c>
      <c r="G19" s="3"/>
      <c r="H19" s="3">
        <f t="shared" ref="H19:H24" si="3">F19-G19</f>
        <v>0</v>
      </c>
    </row>
    <row r="20" spans="1:11" x14ac:dyDescent="0.25">
      <c r="A20" s="2">
        <v>16</v>
      </c>
      <c r="B20" s="3" t="s">
        <v>36</v>
      </c>
      <c r="C20" s="3"/>
      <c r="D20" s="2">
        <f>'SEPTEMBER 20'!H20:H39</f>
        <v>2000</v>
      </c>
      <c r="E20" s="3">
        <v>2000</v>
      </c>
      <c r="F20" s="3">
        <f t="shared" si="2"/>
        <v>4000</v>
      </c>
      <c r="G20" s="3"/>
      <c r="H20" s="3">
        <f t="shared" si="3"/>
        <v>4000</v>
      </c>
    </row>
    <row r="21" spans="1:11" x14ac:dyDescent="0.25">
      <c r="A21" s="3" t="s">
        <v>27</v>
      </c>
      <c r="B21" s="3" t="s">
        <v>37</v>
      </c>
      <c r="C21" s="3"/>
      <c r="D21" s="2">
        <f>'SEPTEMBER 20'!H21:H40</f>
        <v>2000</v>
      </c>
      <c r="E21" s="3">
        <v>2000</v>
      </c>
      <c r="F21" s="3">
        <f t="shared" si="2"/>
        <v>4000</v>
      </c>
      <c r="G21" s="3"/>
      <c r="H21" s="3">
        <f t="shared" si="3"/>
        <v>4000</v>
      </c>
    </row>
    <row r="22" spans="1:11" x14ac:dyDescent="0.25">
      <c r="A22" s="3" t="s">
        <v>28</v>
      </c>
      <c r="B22" s="3" t="s">
        <v>39</v>
      </c>
      <c r="C22" s="3"/>
      <c r="D22" s="2">
        <f>'SEPTEMBER 20'!H22:H41</f>
        <v>2000</v>
      </c>
      <c r="E22" s="3">
        <v>2000</v>
      </c>
      <c r="F22" s="3">
        <f t="shared" si="2"/>
        <v>4000</v>
      </c>
      <c r="G22" s="3"/>
      <c r="H22" s="3">
        <f t="shared" si="3"/>
        <v>4000</v>
      </c>
    </row>
    <row r="23" spans="1:11" x14ac:dyDescent="0.25">
      <c r="A23" s="3" t="s">
        <v>29</v>
      </c>
      <c r="B23" s="3"/>
      <c r="C23" s="3"/>
      <c r="D23" s="2"/>
      <c r="E23" s="3"/>
      <c r="F23" s="3">
        <f t="shared" si="2"/>
        <v>0</v>
      </c>
      <c r="G23" s="3"/>
      <c r="H23" s="3">
        <f t="shared" si="3"/>
        <v>0</v>
      </c>
    </row>
    <row r="24" spans="1:11" x14ac:dyDescent="0.25">
      <c r="A24" s="3" t="s">
        <v>30</v>
      </c>
      <c r="B24" s="4"/>
      <c r="C24" s="4"/>
      <c r="D24" s="2">
        <f>'SEPTEMBER 20'!H24:H43</f>
        <v>0</v>
      </c>
      <c r="E24" s="3"/>
      <c r="F24" s="3">
        <f t="shared" si="2"/>
        <v>0</v>
      </c>
      <c r="G24" s="3"/>
      <c r="H24" s="3">
        <f t="shared" si="3"/>
        <v>0</v>
      </c>
    </row>
    <row r="25" spans="1:11" x14ac:dyDescent="0.25">
      <c r="A25" s="3"/>
      <c r="B25" s="2" t="s">
        <v>9</v>
      </c>
      <c r="C25" s="2">
        <f>SUM(C19:C24)</f>
        <v>0</v>
      </c>
      <c r="D25" s="3">
        <f>SUM(D5:D24)</f>
        <v>12000</v>
      </c>
      <c r="E25" s="2">
        <f>SUM(E5:E24)</f>
        <v>14100</v>
      </c>
      <c r="F25" s="3">
        <f>SUM(C25:E25)</f>
        <v>26100</v>
      </c>
      <c r="G25" s="2">
        <f>SUM(G5:G24)</f>
        <v>2100</v>
      </c>
      <c r="H25" s="2">
        <f>SUM(H5:H24)</f>
        <v>24000</v>
      </c>
    </row>
    <row r="26" spans="1:11" x14ac:dyDescent="0.25">
      <c r="A26" s="5"/>
      <c r="B26" s="6"/>
      <c r="C26" s="6"/>
      <c r="D26" s="3"/>
      <c r="E26" s="6" t="s">
        <v>9</v>
      </c>
      <c r="F26" s="6"/>
      <c r="G26" s="6"/>
      <c r="H26" s="7"/>
    </row>
    <row r="27" spans="1:11" x14ac:dyDescent="0.25">
      <c r="B27" s="8" t="s">
        <v>10</v>
      </c>
      <c r="C27" s="8"/>
      <c r="D27" s="9"/>
      <c r="E27" s="10"/>
      <c r="F27" s="11"/>
      <c r="G27" s="12"/>
      <c r="H27" s="13"/>
      <c r="I27" s="12"/>
      <c r="J27" s="8"/>
      <c r="K27" s="14"/>
    </row>
    <row r="28" spans="1:11" x14ac:dyDescent="0.25">
      <c r="B28" s="15" t="s">
        <v>11</v>
      </c>
      <c r="C28" s="15"/>
      <c r="D28" s="15"/>
      <c r="E28" s="15"/>
      <c r="F28" s="16"/>
      <c r="G28" s="15" t="s">
        <v>7</v>
      </c>
      <c r="H28" s="8"/>
      <c r="I28" s="8"/>
      <c r="J28" s="8"/>
      <c r="K28" s="14"/>
    </row>
    <row r="29" spans="1:11" x14ac:dyDescent="0.25">
      <c r="B29" s="17" t="s">
        <v>12</v>
      </c>
      <c r="C29" s="17"/>
      <c r="D29" s="17" t="s">
        <v>13</v>
      </c>
      <c r="E29" s="17" t="s">
        <v>14</v>
      </c>
      <c r="F29" s="17" t="s">
        <v>15</v>
      </c>
      <c r="G29" s="17" t="s">
        <v>12</v>
      </c>
      <c r="H29" s="17" t="s">
        <v>13</v>
      </c>
      <c r="I29" s="17" t="s">
        <v>14</v>
      </c>
      <c r="J29" s="17" t="s">
        <v>15</v>
      </c>
    </row>
    <row r="30" spans="1:11" x14ac:dyDescent="0.25">
      <c r="B30" s="18" t="s">
        <v>42</v>
      </c>
      <c r="C30" s="18"/>
      <c r="D30" s="19">
        <f>E25</f>
        <v>14100</v>
      </c>
      <c r="E30" s="18"/>
      <c r="F30" s="18"/>
      <c r="G30" s="18" t="s">
        <v>42</v>
      </c>
      <c r="H30" s="19">
        <f>G25</f>
        <v>2100</v>
      </c>
      <c r="I30" s="18"/>
      <c r="J30" s="18"/>
      <c r="K30" s="14"/>
    </row>
    <row r="31" spans="1:11" x14ac:dyDescent="0.25">
      <c r="B31" s="18" t="s">
        <v>4</v>
      </c>
      <c r="C31" s="18"/>
      <c r="D31" s="19">
        <f>'SEPTEMBER 20'!F41</f>
        <v>10390</v>
      </c>
      <c r="E31" s="18"/>
      <c r="F31" s="18"/>
      <c r="G31" s="18" t="s">
        <v>4</v>
      </c>
      <c r="H31" s="19">
        <f>'SEPTEMBER 20'!J41</f>
        <v>-1610</v>
      </c>
      <c r="I31" s="18"/>
      <c r="J31" s="18"/>
      <c r="K31" s="14"/>
    </row>
    <row r="32" spans="1:11" x14ac:dyDescent="0.25">
      <c r="B32" s="20" t="s">
        <v>3</v>
      </c>
      <c r="I32" s="18"/>
      <c r="J32" s="18"/>
    </row>
    <row r="33" spans="2:11" x14ac:dyDescent="0.25">
      <c r="B33" s="18" t="s">
        <v>17</v>
      </c>
      <c r="C33" s="18"/>
      <c r="D33" s="21">
        <v>0.1</v>
      </c>
      <c r="E33" s="19">
        <f>D30*D33</f>
        <v>1410</v>
      </c>
      <c r="F33" s="18"/>
      <c r="G33" s="18" t="s">
        <v>17</v>
      </c>
      <c r="H33" s="21">
        <v>0.1</v>
      </c>
      <c r="I33" s="19">
        <f>E33</f>
        <v>1410</v>
      </c>
      <c r="J33" s="18"/>
    </row>
    <row r="34" spans="2:11" x14ac:dyDescent="0.25">
      <c r="B34" s="17" t="s">
        <v>18</v>
      </c>
      <c r="D34" s="19"/>
      <c r="E34" s="17"/>
      <c r="F34" s="17"/>
      <c r="G34" s="17" t="s">
        <v>18</v>
      </c>
      <c r="H34" s="22"/>
      <c r="I34" s="17"/>
      <c r="J34" s="17"/>
    </row>
    <row r="35" spans="2:11" x14ac:dyDescent="0.25">
      <c r="B35" s="23"/>
      <c r="C35" s="21"/>
      <c r="D35" s="18"/>
      <c r="E35" s="18"/>
      <c r="F35" s="18"/>
      <c r="G35" s="23"/>
      <c r="H35" s="21"/>
      <c r="I35" s="18"/>
      <c r="J35" s="18"/>
    </row>
    <row r="36" spans="2:11" x14ac:dyDescent="0.25">
      <c r="B36" s="24"/>
      <c r="C36" s="24"/>
      <c r="D36" s="18"/>
      <c r="E36" s="18"/>
      <c r="F36" s="18"/>
      <c r="G36" s="24"/>
      <c r="H36" s="24"/>
      <c r="I36" s="18"/>
      <c r="J36" s="18"/>
    </row>
    <row r="37" spans="2:11" x14ac:dyDescent="0.25">
      <c r="B37" s="24"/>
      <c r="C37" s="24"/>
      <c r="D37" s="18"/>
      <c r="E37" s="18"/>
      <c r="F37" s="18"/>
      <c r="G37" s="24"/>
      <c r="H37" s="24"/>
      <c r="I37" s="18"/>
      <c r="J37" s="18"/>
    </row>
    <row r="38" spans="2:11" x14ac:dyDescent="0.25">
      <c r="B38" s="24"/>
      <c r="C38" s="24"/>
      <c r="D38" s="18"/>
      <c r="E38" s="18"/>
      <c r="F38" s="18"/>
      <c r="G38" s="24"/>
      <c r="H38" s="24"/>
      <c r="I38" s="18"/>
      <c r="J38" s="18"/>
    </row>
    <row r="39" spans="2:11" x14ac:dyDescent="0.25">
      <c r="B39" s="25"/>
      <c r="C39" s="25"/>
      <c r="D39" s="18"/>
      <c r="E39" s="18"/>
      <c r="F39" s="18"/>
      <c r="H39" s="24"/>
      <c r="I39" s="26"/>
      <c r="J39" s="18"/>
    </row>
    <row r="40" spans="2:11" x14ac:dyDescent="0.25">
      <c r="B40" s="24"/>
      <c r="C40" s="24"/>
      <c r="D40" s="18"/>
      <c r="E40" s="26"/>
      <c r="F40" s="18"/>
      <c r="G40" s="18"/>
      <c r="H40" s="18"/>
      <c r="I40" s="18"/>
      <c r="J40" s="18"/>
    </row>
    <row r="41" spans="2:11" x14ac:dyDescent="0.25">
      <c r="B41" s="17" t="s">
        <v>19</v>
      </c>
      <c r="C41" s="17"/>
      <c r="D41" s="22">
        <f>D30+D31+D32-E33</f>
        <v>23080</v>
      </c>
      <c r="E41" s="22">
        <f>SUM(E35:E40)</f>
        <v>0</v>
      </c>
      <c r="F41" s="22">
        <f>D41-E41</f>
        <v>23080</v>
      </c>
      <c r="G41" s="17" t="s">
        <v>19</v>
      </c>
      <c r="H41" s="22">
        <f>H30+H31-I33</f>
        <v>-920</v>
      </c>
      <c r="I41" s="22">
        <f>SUM(I35:I40)</f>
        <v>0</v>
      </c>
      <c r="J41" s="22">
        <f>H41-I41</f>
        <v>-920</v>
      </c>
    </row>
    <row r="43" spans="2:11" x14ac:dyDescent="0.25">
      <c r="B43" t="s">
        <v>20</v>
      </c>
      <c r="E43" t="s">
        <v>21</v>
      </c>
      <c r="H43" t="s">
        <v>22</v>
      </c>
      <c r="K43" s="14"/>
    </row>
    <row r="44" spans="2:11" x14ac:dyDescent="0.25">
      <c r="K44" s="14"/>
    </row>
    <row r="45" spans="2:11" x14ac:dyDescent="0.25">
      <c r="B45" t="s">
        <v>23</v>
      </c>
      <c r="E45" t="s">
        <v>24</v>
      </c>
      <c r="H4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workbookViewId="0">
      <selection activeCell="K26" sqref="K26"/>
    </sheetView>
  </sheetViews>
  <sheetFormatPr defaultRowHeight="15" x14ac:dyDescent="0.25"/>
  <sheetData>
    <row r="1" spans="1:8" x14ac:dyDescent="0.25">
      <c r="A1" s="1"/>
      <c r="B1" s="1"/>
      <c r="C1" s="1"/>
      <c r="D1" s="1" t="s">
        <v>25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41</v>
      </c>
      <c r="E3" s="1"/>
      <c r="F3" s="1"/>
      <c r="G3" s="1"/>
      <c r="H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A5" s="2">
        <v>1</v>
      </c>
      <c r="B5" s="2"/>
      <c r="C5" s="2"/>
      <c r="D5" s="2">
        <f>OCTOBER20!H5:H24</f>
        <v>0</v>
      </c>
      <c r="E5" s="2"/>
      <c r="F5" s="3">
        <f t="shared" ref="F5:F24" si="0">C5+D5+E5</f>
        <v>0</v>
      </c>
      <c r="G5" s="2"/>
      <c r="H5" s="3">
        <f t="shared" ref="H5:H18" si="1">F5-G5</f>
        <v>0</v>
      </c>
    </row>
    <row r="6" spans="1:8" x14ac:dyDescent="0.25">
      <c r="A6" s="2">
        <v>2</v>
      </c>
      <c r="B6" s="2"/>
      <c r="C6" s="2"/>
      <c r="D6" s="2">
        <f>OCTOBER20!H6:H25</f>
        <v>0</v>
      </c>
      <c r="E6" s="2"/>
      <c r="F6" s="3">
        <f t="shared" si="0"/>
        <v>0</v>
      </c>
      <c r="G6" s="2"/>
      <c r="H6" s="3">
        <f t="shared" si="1"/>
        <v>0</v>
      </c>
    </row>
    <row r="7" spans="1:8" x14ac:dyDescent="0.25">
      <c r="A7" s="2">
        <v>3</v>
      </c>
      <c r="B7" s="2"/>
      <c r="C7" s="2"/>
      <c r="D7" s="2">
        <f>OCTOBER20!H7:H26</f>
        <v>0</v>
      </c>
      <c r="E7" s="2"/>
      <c r="F7" s="3">
        <f t="shared" si="0"/>
        <v>0</v>
      </c>
      <c r="G7" s="2"/>
      <c r="H7" s="3">
        <f t="shared" si="1"/>
        <v>0</v>
      </c>
    </row>
    <row r="8" spans="1:8" x14ac:dyDescent="0.25">
      <c r="A8" s="2">
        <v>4</v>
      </c>
      <c r="B8" s="2" t="s">
        <v>31</v>
      </c>
      <c r="C8" s="2"/>
      <c r="D8" s="2">
        <f>OCTOBER20!H8:H27</f>
        <v>4000</v>
      </c>
      <c r="E8" s="2">
        <v>2000</v>
      </c>
      <c r="F8" s="3">
        <f t="shared" si="0"/>
        <v>6000</v>
      </c>
      <c r="G8" s="2"/>
      <c r="H8" s="3">
        <f t="shared" si="1"/>
        <v>6000</v>
      </c>
    </row>
    <row r="9" spans="1:8" x14ac:dyDescent="0.25">
      <c r="A9" s="2">
        <v>5</v>
      </c>
      <c r="B9" s="2"/>
      <c r="C9" s="2"/>
      <c r="D9" s="2">
        <f>OCTOBER20!H9:H28</f>
        <v>0</v>
      </c>
      <c r="E9" s="2"/>
      <c r="F9" s="3">
        <f t="shared" si="0"/>
        <v>0</v>
      </c>
      <c r="G9" s="2"/>
      <c r="H9" s="3">
        <f t="shared" si="1"/>
        <v>0</v>
      </c>
    </row>
    <row r="10" spans="1:8" x14ac:dyDescent="0.25">
      <c r="A10" s="2">
        <v>6</v>
      </c>
      <c r="B10" s="2" t="s">
        <v>32</v>
      </c>
      <c r="C10" s="2"/>
      <c r="D10" s="2">
        <f>OCTOBER20!H10:H29</f>
        <v>4000</v>
      </c>
      <c r="E10" s="2">
        <v>2000</v>
      </c>
      <c r="F10" s="3">
        <f t="shared" si="0"/>
        <v>6000</v>
      </c>
      <c r="G10" s="2"/>
      <c r="H10" s="3">
        <f t="shared" si="1"/>
        <v>6000</v>
      </c>
    </row>
    <row r="11" spans="1:8" x14ac:dyDescent="0.25">
      <c r="A11" s="2">
        <v>7</v>
      </c>
      <c r="B11" s="2" t="s">
        <v>33</v>
      </c>
      <c r="C11" s="2"/>
      <c r="D11" s="2">
        <f>OCTOBER20!H11:H30</f>
        <v>4000</v>
      </c>
      <c r="E11" s="2">
        <v>2000</v>
      </c>
      <c r="F11" s="3">
        <f t="shared" si="0"/>
        <v>6000</v>
      </c>
      <c r="G11" s="2"/>
      <c r="H11" s="3">
        <f t="shared" si="1"/>
        <v>6000</v>
      </c>
    </row>
    <row r="12" spans="1:8" x14ac:dyDescent="0.25">
      <c r="A12" s="2">
        <v>8</v>
      </c>
      <c r="B12" s="2" t="s">
        <v>34</v>
      </c>
      <c r="C12" s="2"/>
      <c r="D12" s="2">
        <f>OCTOBER20!H12:H31</f>
        <v>0</v>
      </c>
      <c r="E12" s="2"/>
      <c r="F12" s="3">
        <f t="shared" si="0"/>
        <v>0</v>
      </c>
      <c r="G12" s="2"/>
      <c r="H12" s="3">
        <f t="shared" si="1"/>
        <v>0</v>
      </c>
    </row>
    <row r="13" spans="1:8" x14ac:dyDescent="0.25">
      <c r="A13" s="2">
        <v>9</v>
      </c>
      <c r="B13" s="2"/>
      <c r="C13" s="2"/>
      <c r="D13" s="2">
        <f>OCTOBER20!H13:H32</f>
        <v>0</v>
      </c>
      <c r="E13" s="2"/>
      <c r="F13" s="3">
        <f t="shared" si="0"/>
        <v>0</v>
      </c>
      <c r="G13" s="2"/>
      <c r="H13" s="3">
        <f t="shared" si="1"/>
        <v>0</v>
      </c>
    </row>
    <row r="14" spans="1:8" x14ac:dyDescent="0.25">
      <c r="A14" s="2">
        <v>10</v>
      </c>
      <c r="B14" s="2"/>
      <c r="C14" s="2"/>
      <c r="D14" s="2">
        <f>OCTOBER20!H14:H33</f>
        <v>0</v>
      </c>
      <c r="E14" s="2"/>
      <c r="F14" s="3">
        <f t="shared" si="0"/>
        <v>0</v>
      </c>
      <c r="G14" s="2"/>
      <c r="H14" s="3">
        <f t="shared" si="1"/>
        <v>0</v>
      </c>
    </row>
    <row r="15" spans="1:8" x14ac:dyDescent="0.25">
      <c r="A15" s="2">
        <v>11</v>
      </c>
      <c r="B15" s="2"/>
      <c r="C15" s="2"/>
      <c r="D15" s="2">
        <f>OCTOBER20!H15:H34</f>
        <v>0</v>
      </c>
      <c r="E15" s="2"/>
      <c r="F15" s="3">
        <f t="shared" si="0"/>
        <v>0</v>
      </c>
      <c r="G15" s="2"/>
      <c r="H15" s="3">
        <f t="shared" si="1"/>
        <v>0</v>
      </c>
    </row>
    <row r="16" spans="1:8" x14ac:dyDescent="0.25">
      <c r="A16" s="2">
        <v>12</v>
      </c>
      <c r="B16" s="2"/>
      <c r="C16" s="2"/>
      <c r="D16" s="2">
        <f>OCTOBER20!H16:H35</f>
        <v>0</v>
      </c>
      <c r="E16" s="2"/>
      <c r="F16" s="3">
        <f t="shared" si="0"/>
        <v>0</v>
      </c>
      <c r="G16" s="2"/>
      <c r="H16" s="3">
        <f t="shared" si="1"/>
        <v>0</v>
      </c>
    </row>
    <row r="17" spans="1:11" x14ac:dyDescent="0.25">
      <c r="A17" s="2">
        <v>13</v>
      </c>
      <c r="B17" s="2"/>
      <c r="C17" s="2"/>
      <c r="D17" s="2">
        <f>OCTOBER20!H17:H36</f>
        <v>0</v>
      </c>
      <c r="E17" s="2"/>
      <c r="F17" s="3">
        <f t="shared" si="0"/>
        <v>0</v>
      </c>
      <c r="G17" s="2"/>
      <c r="H17" s="3">
        <f t="shared" si="1"/>
        <v>0</v>
      </c>
    </row>
    <row r="18" spans="1:11" x14ac:dyDescent="0.25">
      <c r="A18" s="2">
        <v>14</v>
      </c>
      <c r="B18" s="2" t="s">
        <v>35</v>
      </c>
      <c r="C18" s="2"/>
      <c r="D18" s="2">
        <f>OCTOBER20!H18:H37</f>
        <v>0</v>
      </c>
      <c r="E18" s="2">
        <v>2100</v>
      </c>
      <c r="F18" s="3">
        <f t="shared" si="0"/>
        <v>2100</v>
      </c>
      <c r="G18" s="2">
        <v>2100</v>
      </c>
      <c r="H18" s="3">
        <f t="shared" si="1"/>
        <v>0</v>
      </c>
    </row>
    <row r="19" spans="1:11" x14ac:dyDescent="0.25">
      <c r="A19" s="2">
        <v>15</v>
      </c>
      <c r="B19" s="3"/>
      <c r="C19" s="3"/>
      <c r="D19" s="2">
        <f>OCTOBER20!H19:H38</f>
        <v>0</v>
      </c>
      <c r="E19" s="3"/>
      <c r="F19" s="3">
        <f t="shared" si="0"/>
        <v>0</v>
      </c>
      <c r="G19" s="3"/>
      <c r="H19" s="3">
        <f t="shared" ref="H19:H24" si="2">F19-G19</f>
        <v>0</v>
      </c>
    </row>
    <row r="20" spans="1:11" x14ac:dyDescent="0.25">
      <c r="A20" s="2">
        <v>16</v>
      </c>
      <c r="B20" s="3" t="s">
        <v>36</v>
      </c>
      <c r="C20" s="3"/>
      <c r="D20" s="2">
        <f>OCTOBER20!H20:H39</f>
        <v>4000</v>
      </c>
      <c r="E20" s="3">
        <v>2000</v>
      </c>
      <c r="F20" s="3">
        <f t="shared" si="0"/>
        <v>6000</v>
      </c>
      <c r="G20" s="3"/>
      <c r="H20" s="3">
        <f t="shared" si="2"/>
        <v>6000</v>
      </c>
    </row>
    <row r="21" spans="1:11" x14ac:dyDescent="0.25">
      <c r="A21" s="3" t="s">
        <v>27</v>
      </c>
      <c r="B21" s="3" t="s">
        <v>37</v>
      </c>
      <c r="C21" s="3"/>
      <c r="D21" s="2">
        <f>OCTOBER20!H21:H40</f>
        <v>4000</v>
      </c>
      <c r="E21" s="3">
        <v>2000</v>
      </c>
      <c r="F21" s="3">
        <f t="shared" si="0"/>
        <v>6000</v>
      </c>
      <c r="G21" s="3"/>
      <c r="H21" s="3">
        <f t="shared" si="2"/>
        <v>6000</v>
      </c>
    </row>
    <row r="22" spans="1:11" x14ac:dyDescent="0.25">
      <c r="A22" s="3" t="s">
        <v>28</v>
      </c>
      <c r="B22" s="3" t="s">
        <v>39</v>
      </c>
      <c r="C22" s="3"/>
      <c r="D22" s="2">
        <f>OCTOBER20!H22:H41</f>
        <v>4000</v>
      </c>
      <c r="E22" s="3">
        <v>2000</v>
      </c>
      <c r="F22" s="3">
        <f t="shared" si="0"/>
        <v>6000</v>
      </c>
      <c r="G22" s="3"/>
      <c r="H22" s="3">
        <f t="shared" si="2"/>
        <v>6000</v>
      </c>
    </row>
    <row r="23" spans="1:11" x14ac:dyDescent="0.25">
      <c r="A23" s="3" t="s">
        <v>29</v>
      </c>
      <c r="B23" s="3"/>
      <c r="C23" s="3"/>
      <c r="D23" s="2">
        <f>OCTOBER20!H23:H42</f>
        <v>0</v>
      </c>
      <c r="E23" s="3"/>
      <c r="F23" s="3">
        <f t="shared" si="0"/>
        <v>0</v>
      </c>
      <c r="G23" s="3"/>
      <c r="H23" s="3">
        <f t="shared" si="2"/>
        <v>0</v>
      </c>
    </row>
    <row r="24" spans="1:11" x14ac:dyDescent="0.25">
      <c r="A24" s="3" t="s">
        <v>30</v>
      </c>
      <c r="B24" s="4"/>
      <c r="C24" s="4"/>
      <c r="D24" s="2">
        <f>OCTOBER20!H24:H43</f>
        <v>0</v>
      </c>
      <c r="E24" s="3"/>
      <c r="F24" s="3">
        <f t="shared" si="0"/>
        <v>0</v>
      </c>
      <c r="G24" s="3"/>
      <c r="H24" s="3">
        <f t="shared" si="2"/>
        <v>0</v>
      </c>
    </row>
    <row r="25" spans="1:11" x14ac:dyDescent="0.25">
      <c r="A25" s="3"/>
      <c r="B25" s="2" t="s">
        <v>9</v>
      </c>
      <c r="C25" s="2">
        <f>SUM(C19:C24)</f>
        <v>0</v>
      </c>
      <c r="D25" s="3">
        <f>SUM(D5:D24)</f>
        <v>24000</v>
      </c>
      <c r="E25" s="2">
        <f>SUM(E5:E24)</f>
        <v>14100</v>
      </c>
      <c r="F25" s="3">
        <f>SUM(C25:E25)</f>
        <v>38100</v>
      </c>
      <c r="G25" s="2">
        <f>SUM(G5:G24)</f>
        <v>2100</v>
      </c>
      <c r="H25" s="2">
        <f>SUM(H5:H24)</f>
        <v>36000</v>
      </c>
    </row>
    <row r="26" spans="1:11" x14ac:dyDescent="0.25">
      <c r="A26" s="5"/>
      <c r="B26" s="6"/>
      <c r="C26" s="6"/>
      <c r="D26" s="3"/>
      <c r="E26" s="6" t="s">
        <v>9</v>
      </c>
      <c r="F26" s="6"/>
      <c r="G26" s="6"/>
      <c r="H26" s="7"/>
    </row>
    <row r="27" spans="1:11" x14ac:dyDescent="0.25">
      <c r="B27" s="8" t="s">
        <v>10</v>
      </c>
      <c r="C27" s="8"/>
      <c r="D27" s="9"/>
      <c r="E27" s="10"/>
      <c r="F27" s="11"/>
      <c r="G27" s="12"/>
      <c r="H27" s="13"/>
      <c r="I27" s="12"/>
      <c r="J27" s="8"/>
      <c r="K27" s="14"/>
    </row>
    <row r="28" spans="1:11" x14ac:dyDescent="0.25">
      <c r="B28" s="15" t="s">
        <v>11</v>
      </c>
      <c r="C28" s="15"/>
      <c r="D28" s="15"/>
      <c r="E28" s="15"/>
      <c r="F28" s="16"/>
      <c r="G28" s="15" t="s">
        <v>7</v>
      </c>
      <c r="H28" s="8"/>
      <c r="I28" s="8"/>
      <c r="J28" s="8"/>
      <c r="K28" s="14"/>
    </row>
    <row r="29" spans="1:11" x14ac:dyDescent="0.25">
      <c r="B29" s="17" t="s">
        <v>12</v>
      </c>
      <c r="C29" s="17"/>
      <c r="D29" s="17" t="s">
        <v>13</v>
      </c>
      <c r="E29" s="17" t="s">
        <v>14</v>
      </c>
      <c r="F29" s="17" t="s">
        <v>15</v>
      </c>
      <c r="G29" s="17" t="s">
        <v>12</v>
      </c>
      <c r="H29" s="17" t="s">
        <v>13</v>
      </c>
      <c r="I29" s="17" t="s">
        <v>14</v>
      </c>
      <c r="J29" s="17" t="s">
        <v>15</v>
      </c>
    </row>
    <row r="30" spans="1:11" x14ac:dyDescent="0.25">
      <c r="B30" s="18" t="s">
        <v>42</v>
      </c>
      <c r="C30" s="18"/>
      <c r="D30" s="19">
        <f>E25</f>
        <v>14100</v>
      </c>
      <c r="E30" s="18"/>
      <c r="F30" s="18"/>
      <c r="G30" s="18" t="s">
        <v>42</v>
      </c>
      <c r="H30" s="19">
        <f>G25</f>
        <v>2100</v>
      </c>
      <c r="I30" s="18"/>
      <c r="J30" s="18"/>
      <c r="K30" s="14"/>
    </row>
    <row r="31" spans="1:11" x14ac:dyDescent="0.25">
      <c r="B31" s="18" t="s">
        <v>4</v>
      </c>
      <c r="C31" s="18"/>
      <c r="D31" s="19">
        <f>OCTOBER20!F41</f>
        <v>23080</v>
      </c>
      <c r="E31" s="18"/>
      <c r="F31" s="18"/>
      <c r="G31" s="18" t="s">
        <v>4</v>
      </c>
      <c r="H31" s="19">
        <f>OCTOBER20!J41</f>
        <v>-920</v>
      </c>
      <c r="I31" s="18"/>
      <c r="J31" s="18"/>
      <c r="K31" s="14"/>
    </row>
    <row r="32" spans="1:11" x14ac:dyDescent="0.25">
      <c r="B32" s="20" t="s">
        <v>3</v>
      </c>
      <c r="I32" s="18"/>
      <c r="J32" s="18"/>
    </row>
    <row r="33" spans="2:11" x14ac:dyDescent="0.25">
      <c r="B33" s="18" t="s">
        <v>17</v>
      </c>
      <c r="C33" s="18"/>
      <c r="D33" s="21">
        <v>0.1</v>
      </c>
      <c r="E33" s="19">
        <f>D30*D33</f>
        <v>1410</v>
      </c>
      <c r="F33" s="18"/>
      <c r="G33" s="18" t="s">
        <v>17</v>
      </c>
      <c r="H33" s="21">
        <v>0.1</v>
      </c>
      <c r="I33" s="19">
        <f>E33</f>
        <v>1410</v>
      </c>
      <c r="J33" s="18"/>
    </row>
    <row r="34" spans="2:11" x14ac:dyDescent="0.25">
      <c r="B34" s="17" t="s">
        <v>18</v>
      </c>
      <c r="D34" s="19"/>
      <c r="E34" s="17"/>
      <c r="F34" s="17"/>
      <c r="G34" s="17" t="s">
        <v>18</v>
      </c>
      <c r="H34" s="22"/>
      <c r="I34" s="17"/>
      <c r="J34" s="17"/>
    </row>
    <row r="35" spans="2:11" x14ac:dyDescent="0.25">
      <c r="B35" s="23"/>
      <c r="C35" s="21"/>
      <c r="D35" s="18"/>
      <c r="E35" s="18"/>
      <c r="F35" s="18"/>
      <c r="G35" s="23"/>
      <c r="H35" s="21"/>
      <c r="I35" s="18"/>
      <c r="J35" s="18"/>
    </row>
    <row r="36" spans="2:11" x14ac:dyDescent="0.25">
      <c r="B36" s="24"/>
      <c r="C36" s="24"/>
      <c r="D36" s="18"/>
      <c r="E36" s="18"/>
      <c r="F36" s="18"/>
      <c r="G36" s="24"/>
      <c r="H36" s="24"/>
      <c r="I36" s="18"/>
      <c r="J36" s="18"/>
    </row>
    <row r="37" spans="2:11" x14ac:dyDescent="0.25">
      <c r="B37" s="24"/>
      <c r="C37" s="24"/>
      <c r="D37" s="18"/>
      <c r="E37" s="18"/>
      <c r="F37" s="18"/>
      <c r="G37" s="24"/>
      <c r="H37" s="24"/>
      <c r="I37" s="18"/>
      <c r="J37" s="18"/>
    </row>
    <row r="38" spans="2:11" x14ac:dyDescent="0.25">
      <c r="B38" s="24"/>
      <c r="C38" s="24"/>
      <c r="D38" s="18"/>
      <c r="E38" s="18"/>
      <c r="F38" s="18"/>
      <c r="G38" s="24"/>
      <c r="H38" s="24"/>
      <c r="I38" s="18"/>
      <c r="J38" s="18"/>
    </row>
    <row r="39" spans="2:11" x14ac:dyDescent="0.25">
      <c r="B39" s="25"/>
      <c r="C39" s="25"/>
      <c r="D39" s="18"/>
      <c r="E39" s="18"/>
      <c r="F39" s="18"/>
      <c r="H39" s="24"/>
      <c r="I39" s="26"/>
      <c r="J39" s="18"/>
    </row>
    <row r="40" spans="2:11" x14ac:dyDescent="0.25">
      <c r="B40" s="24"/>
      <c r="C40" s="24"/>
      <c r="D40" s="18"/>
      <c r="E40" s="26"/>
      <c r="F40" s="18"/>
      <c r="G40" s="18"/>
      <c r="H40" s="18"/>
      <c r="I40" s="18"/>
      <c r="J40" s="18"/>
    </row>
    <row r="41" spans="2:11" x14ac:dyDescent="0.25">
      <c r="B41" s="17" t="s">
        <v>19</v>
      </c>
      <c r="C41" s="17"/>
      <c r="D41" s="22">
        <f>D30+D31+D32-E33</f>
        <v>35770</v>
      </c>
      <c r="E41" s="22">
        <f>SUM(E35:E40)</f>
        <v>0</v>
      </c>
      <c r="F41" s="22">
        <f>D41-E41</f>
        <v>35770</v>
      </c>
      <c r="G41" s="17" t="s">
        <v>19</v>
      </c>
      <c r="H41" s="22">
        <f>H30+H31-I33</f>
        <v>-230</v>
      </c>
      <c r="I41" s="22">
        <f>SUM(I35:I40)</f>
        <v>0</v>
      </c>
      <c r="J41" s="22">
        <f>H41-I41</f>
        <v>-230</v>
      </c>
    </row>
    <row r="43" spans="2:11" x14ac:dyDescent="0.25">
      <c r="B43" t="s">
        <v>20</v>
      </c>
      <c r="E43" t="s">
        <v>21</v>
      </c>
      <c r="H43" t="s">
        <v>22</v>
      </c>
      <c r="K43" s="14"/>
    </row>
    <row r="44" spans="2:11" x14ac:dyDescent="0.25">
      <c r="K44" s="14"/>
    </row>
    <row r="45" spans="2:11" x14ac:dyDescent="0.25">
      <c r="B45" t="s">
        <v>23</v>
      </c>
      <c r="E45" t="s">
        <v>24</v>
      </c>
      <c r="H4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G7" sqref="G6:G7"/>
    </sheetView>
  </sheetViews>
  <sheetFormatPr defaultRowHeight="15" x14ac:dyDescent="0.25"/>
  <cols>
    <col min="6" max="6" width="10.7109375" bestFit="1" customWidth="1"/>
  </cols>
  <sheetData>
    <row r="1" spans="1:8" x14ac:dyDescent="0.25">
      <c r="A1" s="1"/>
      <c r="B1" s="1"/>
      <c r="C1" s="1"/>
      <c r="D1" s="1" t="s">
        <v>25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46</v>
      </c>
      <c r="E3" s="1"/>
      <c r="F3" s="1"/>
      <c r="G3" s="1"/>
      <c r="H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A5" s="2">
        <v>1</v>
      </c>
      <c r="B5" s="2"/>
      <c r="C5" s="2"/>
      <c r="D5" s="2">
        <f>'NOVEMBER 20'!H5:H24</f>
        <v>0</v>
      </c>
      <c r="E5" s="2"/>
      <c r="F5" s="3">
        <f t="shared" ref="F5:F18" si="0">C5+D5+E5</f>
        <v>0</v>
      </c>
      <c r="G5" s="2"/>
      <c r="H5" s="3">
        <f t="shared" ref="H5:H18" si="1">F5-G5</f>
        <v>0</v>
      </c>
    </row>
    <row r="6" spans="1:8" x14ac:dyDescent="0.25">
      <c r="A6" s="2">
        <v>2</v>
      </c>
      <c r="B6" s="2"/>
      <c r="C6" s="2"/>
      <c r="D6" s="2">
        <f>'NOVEMBER 20'!H6:H25</f>
        <v>0</v>
      </c>
      <c r="E6" s="2"/>
      <c r="F6" s="3">
        <f t="shared" si="0"/>
        <v>0</v>
      </c>
      <c r="G6" s="2"/>
      <c r="H6" s="3">
        <f t="shared" si="1"/>
        <v>0</v>
      </c>
    </row>
    <row r="7" spans="1:8" x14ac:dyDescent="0.25">
      <c r="A7" s="2">
        <v>3</v>
      </c>
      <c r="B7" s="2"/>
      <c r="C7" s="2"/>
      <c r="D7" s="2">
        <f>'NOVEMBER 20'!H7:H26</f>
        <v>0</v>
      </c>
      <c r="E7" s="2"/>
      <c r="F7" s="3">
        <f t="shared" si="0"/>
        <v>0</v>
      </c>
      <c r="G7" s="2"/>
      <c r="H7" s="3">
        <f t="shared" si="1"/>
        <v>0</v>
      </c>
    </row>
    <row r="8" spans="1:8" x14ac:dyDescent="0.25">
      <c r="A8" s="2">
        <v>4</v>
      </c>
      <c r="B8" s="2" t="s">
        <v>31</v>
      </c>
      <c r="C8" s="2"/>
      <c r="D8" s="2">
        <f>'NOVEMBER 20'!H8:H27</f>
        <v>6000</v>
      </c>
      <c r="E8" s="2">
        <v>2000</v>
      </c>
      <c r="F8" s="3">
        <f t="shared" si="0"/>
        <v>8000</v>
      </c>
      <c r="G8" s="2"/>
      <c r="H8" s="3">
        <f t="shared" si="1"/>
        <v>8000</v>
      </c>
    </row>
    <row r="9" spans="1:8" x14ac:dyDescent="0.25">
      <c r="A9" s="2">
        <v>5</v>
      </c>
      <c r="B9" s="2"/>
      <c r="C9" s="2"/>
      <c r="D9" s="2">
        <f>'NOVEMBER 20'!H9:H28</f>
        <v>0</v>
      </c>
      <c r="E9" s="2"/>
      <c r="F9" s="3">
        <f t="shared" si="0"/>
        <v>0</v>
      </c>
      <c r="G9" s="2"/>
      <c r="H9" s="3">
        <f t="shared" si="1"/>
        <v>0</v>
      </c>
    </row>
    <row r="10" spans="1:8" x14ac:dyDescent="0.25">
      <c r="A10" s="2">
        <v>6</v>
      </c>
      <c r="B10" s="2" t="s">
        <v>32</v>
      </c>
      <c r="C10" s="2"/>
      <c r="D10" s="2">
        <f>'NOVEMBER 20'!H10:H29</f>
        <v>6000</v>
      </c>
      <c r="E10" s="2">
        <v>2000</v>
      </c>
      <c r="F10" s="3">
        <f t="shared" si="0"/>
        <v>8000</v>
      </c>
      <c r="G10" s="2"/>
      <c r="H10" s="3">
        <f t="shared" si="1"/>
        <v>8000</v>
      </c>
    </row>
    <row r="11" spans="1:8" x14ac:dyDescent="0.25">
      <c r="A11" s="2">
        <v>7</v>
      </c>
      <c r="B11" s="2" t="s">
        <v>33</v>
      </c>
      <c r="C11" s="2"/>
      <c r="D11" s="2">
        <f>'NOVEMBER 20'!H11:H30</f>
        <v>6000</v>
      </c>
      <c r="E11" s="2">
        <v>2000</v>
      </c>
      <c r="F11" s="3">
        <f t="shared" si="0"/>
        <v>8000</v>
      </c>
      <c r="G11" s="2"/>
      <c r="H11" s="3">
        <f t="shared" si="1"/>
        <v>8000</v>
      </c>
    </row>
    <row r="12" spans="1:8" x14ac:dyDescent="0.25">
      <c r="A12" s="2">
        <v>8</v>
      </c>
      <c r="B12" s="2" t="s">
        <v>34</v>
      </c>
      <c r="C12" s="2"/>
      <c r="D12" s="2">
        <f>'NOVEMBER 20'!H12:H31</f>
        <v>0</v>
      </c>
      <c r="E12" s="2"/>
      <c r="F12" s="3">
        <f t="shared" si="0"/>
        <v>0</v>
      </c>
      <c r="G12" s="2"/>
      <c r="H12" s="3">
        <f t="shared" si="1"/>
        <v>0</v>
      </c>
    </row>
    <row r="13" spans="1:8" x14ac:dyDescent="0.25">
      <c r="A13" s="2">
        <v>9</v>
      </c>
      <c r="B13" s="2"/>
      <c r="C13" s="2"/>
      <c r="D13" s="2">
        <f>'NOVEMBER 20'!H13:H32</f>
        <v>0</v>
      </c>
      <c r="E13" s="2"/>
      <c r="F13" s="3">
        <f t="shared" si="0"/>
        <v>0</v>
      </c>
      <c r="G13" s="2"/>
      <c r="H13" s="3">
        <f t="shared" si="1"/>
        <v>0</v>
      </c>
    </row>
    <row r="14" spans="1:8" x14ac:dyDescent="0.25">
      <c r="A14" s="2">
        <v>10</v>
      </c>
      <c r="B14" s="2"/>
      <c r="C14" s="2"/>
      <c r="D14" s="2">
        <f>'NOVEMBER 20'!H14:H33</f>
        <v>0</v>
      </c>
      <c r="E14" s="2"/>
      <c r="F14" s="3">
        <f t="shared" si="0"/>
        <v>0</v>
      </c>
      <c r="G14" s="2"/>
      <c r="H14" s="3">
        <f t="shared" si="1"/>
        <v>0</v>
      </c>
    </row>
    <row r="15" spans="1:8" x14ac:dyDescent="0.25">
      <c r="A15" s="2">
        <v>11</v>
      </c>
      <c r="B15" s="2"/>
      <c r="C15" s="2"/>
      <c r="D15" s="2">
        <f>'NOVEMBER 20'!H15:H34</f>
        <v>0</v>
      </c>
      <c r="E15" s="2"/>
      <c r="F15" s="3">
        <f t="shared" si="0"/>
        <v>0</v>
      </c>
      <c r="G15" s="2"/>
      <c r="H15" s="3">
        <f t="shared" si="1"/>
        <v>0</v>
      </c>
    </row>
    <row r="16" spans="1:8" x14ac:dyDescent="0.25">
      <c r="A16" s="2">
        <v>12</v>
      </c>
      <c r="B16" s="2"/>
      <c r="C16" s="2"/>
      <c r="D16" s="2">
        <f>'NOVEMBER 20'!H16:H35</f>
        <v>0</v>
      </c>
      <c r="E16" s="2"/>
      <c r="F16" s="3">
        <f t="shared" si="0"/>
        <v>0</v>
      </c>
      <c r="G16" s="2"/>
      <c r="H16" s="3">
        <f t="shared" si="1"/>
        <v>0</v>
      </c>
    </row>
    <row r="17" spans="1:11" x14ac:dyDescent="0.25">
      <c r="A17" s="2">
        <v>13</v>
      </c>
      <c r="B17" s="2"/>
      <c r="C17" s="2"/>
      <c r="D17" s="2">
        <f>'NOVEMBER 20'!H17:H36</f>
        <v>0</v>
      </c>
      <c r="E17" s="2"/>
      <c r="F17" s="3">
        <f t="shared" si="0"/>
        <v>0</v>
      </c>
      <c r="G17" s="2"/>
      <c r="H17" s="3">
        <f t="shared" si="1"/>
        <v>0</v>
      </c>
    </row>
    <row r="18" spans="1:11" x14ac:dyDescent="0.25">
      <c r="A18" s="2">
        <v>14</v>
      </c>
      <c r="B18" s="2" t="s">
        <v>35</v>
      </c>
      <c r="C18" s="2"/>
      <c r="D18" s="2">
        <f>'NOVEMBER 20'!H18:H37</f>
        <v>0</v>
      </c>
      <c r="E18" s="2">
        <v>2100</v>
      </c>
      <c r="F18" s="3">
        <f t="shared" si="0"/>
        <v>2100</v>
      </c>
      <c r="G18" s="2"/>
      <c r="H18" s="3">
        <f t="shared" si="1"/>
        <v>2100</v>
      </c>
    </row>
    <row r="19" spans="1:11" x14ac:dyDescent="0.25">
      <c r="A19" s="2">
        <v>15</v>
      </c>
      <c r="B19" s="3"/>
      <c r="C19" s="3"/>
      <c r="D19" s="2">
        <f>'NOVEMBER 20'!H19:H38</f>
        <v>0</v>
      </c>
      <c r="E19" s="3"/>
      <c r="F19" s="3">
        <f t="shared" ref="F19:F24" si="2">C19+D19+E19</f>
        <v>0</v>
      </c>
      <c r="G19" s="3"/>
      <c r="H19" s="3">
        <f t="shared" ref="H19:H24" si="3">F19-G19</f>
        <v>0</v>
      </c>
    </row>
    <row r="20" spans="1:11" x14ac:dyDescent="0.25">
      <c r="A20" s="2">
        <v>16</v>
      </c>
      <c r="B20" s="3" t="s">
        <v>36</v>
      </c>
      <c r="C20" s="3"/>
      <c r="D20" s="2">
        <f>'NOVEMBER 20'!H20:H39</f>
        <v>6000</v>
      </c>
      <c r="E20" s="3">
        <v>2000</v>
      </c>
      <c r="F20" s="3">
        <f t="shared" si="2"/>
        <v>8000</v>
      </c>
      <c r="G20" s="3"/>
      <c r="H20" s="3">
        <f t="shared" si="3"/>
        <v>8000</v>
      </c>
    </row>
    <row r="21" spans="1:11" x14ac:dyDescent="0.25">
      <c r="A21" s="3" t="s">
        <v>27</v>
      </c>
      <c r="B21" s="3" t="s">
        <v>37</v>
      </c>
      <c r="C21" s="3"/>
      <c r="D21" s="2">
        <f>'NOVEMBER 20'!H21:H40</f>
        <v>6000</v>
      </c>
      <c r="E21" s="3">
        <v>2000</v>
      </c>
      <c r="F21" s="3">
        <f t="shared" si="2"/>
        <v>8000</v>
      </c>
      <c r="G21" s="3"/>
      <c r="H21" s="3">
        <f t="shared" si="3"/>
        <v>8000</v>
      </c>
    </row>
    <row r="22" spans="1:11" x14ac:dyDescent="0.25">
      <c r="A22" s="3" t="s">
        <v>28</v>
      </c>
      <c r="B22" s="3" t="s">
        <v>39</v>
      </c>
      <c r="C22" s="3"/>
      <c r="D22" s="2">
        <f>'NOVEMBER 20'!H22:H41</f>
        <v>6000</v>
      </c>
      <c r="E22" s="3">
        <v>2000</v>
      </c>
      <c r="F22" s="3">
        <f t="shared" si="2"/>
        <v>8000</v>
      </c>
      <c r="G22" s="3"/>
      <c r="H22" s="3">
        <f t="shared" si="3"/>
        <v>8000</v>
      </c>
    </row>
    <row r="23" spans="1:11" x14ac:dyDescent="0.25">
      <c r="A23" s="3" t="s">
        <v>29</v>
      </c>
      <c r="B23" s="3"/>
      <c r="C23" s="3"/>
      <c r="D23" s="2">
        <f>'NOVEMBER 20'!H23:H42</f>
        <v>0</v>
      </c>
      <c r="E23" s="3"/>
      <c r="F23" s="3">
        <f t="shared" si="2"/>
        <v>0</v>
      </c>
      <c r="G23" s="3"/>
      <c r="H23" s="3">
        <f t="shared" si="3"/>
        <v>0</v>
      </c>
    </row>
    <row r="24" spans="1:11" x14ac:dyDescent="0.25">
      <c r="A24" s="3" t="s">
        <v>30</v>
      </c>
      <c r="B24" s="4"/>
      <c r="C24" s="4"/>
      <c r="D24" s="2">
        <f>'NOVEMBER 20'!H24:H43</f>
        <v>0</v>
      </c>
      <c r="E24" s="3"/>
      <c r="F24" s="3">
        <f t="shared" si="2"/>
        <v>0</v>
      </c>
      <c r="G24" s="3"/>
      <c r="H24" s="3">
        <f t="shared" si="3"/>
        <v>0</v>
      </c>
    </row>
    <row r="25" spans="1:11" x14ac:dyDescent="0.25">
      <c r="A25" s="3"/>
      <c r="B25" s="2" t="s">
        <v>9</v>
      </c>
      <c r="C25" s="2">
        <f>SUM(C19:C24)</f>
        <v>0</v>
      </c>
      <c r="D25" s="3">
        <f>SUM(D5:D24)</f>
        <v>36000</v>
      </c>
      <c r="E25" s="2">
        <f>SUM(E5:E24)</f>
        <v>14100</v>
      </c>
      <c r="F25" s="3">
        <f>SUM(F5:F24)</f>
        <v>50100</v>
      </c>
      <c r="G25" s="2">
        <f>SUM(G5:G24)</f>
        <v>0</v>
      </c>
      <c r="H25" s="2">
        <f>SUM(H5:H24)</f>
        <v>50100</v>
      </c>
    </row>
    <row r="26" spans="1:11" x14ac:dyDescent="0.25">
      <c r="A26" s="5"/>
      <c r="B26" s="6"/>
      <c r="C26" s="6"/>
      <c r="D26" s="3"/>
      <c r="E26" s="6" t="s">
        <v>9</v>
      </c>
      <c r="F26" s="6"/>
      <c r="G26" s="6"/>
      <c r="H26" s="7"/>
    </row>
    <row r="27" spans="1:11" x14ac:dyDescent="0.25">
      <c r="B27" s="8" t="s">
        <v>10</v>
      </c>
      <c r="C27" s="8"/>
      <c r="D27" s="9"/>
      <c r="E27" s="10"/>
      <c r="F27" s="11"/>
      <c r="G27" s="12"/>
      <c r="H27" s="13"/>
      <c r="I27" s="12"/>
      <c r="J27" s="8"/>
      <c r="K27" s="14"/>
    </row>
    <row r="28" spans="1:11" x14ac:dyDescent="0.25">
      <c r="B28" s="15" t="s">
        <v>11</v>
      </c>
      <c r="C28" s="15"/>
      <c r="D28" s="15"/>
      <c r="E28" s="15"/>
      <c r="F28" s="16"/>
      <c r="G28" s="15" t="s">
        <v>7</v>
      </c>
      <c r="H28" s="8"/>
      <c r="I28" s="8"/>
      <c r="J28" s="8"/>
      <c r="K28" s="14"/>
    </row>
    <row r="29" spans="1:11" x14ac:dyDescent="0.25">
      <c r="B29" s="17" t="s">
        <v>12</v>
      </c>
      <c r="C29" s="17"/>
      <c r="D29" s="17" t="s">
        <v>13</v>
      </c>
      <c r="E29" s="17" t="s">
        <v>14</v>
      </c>
      <c r="F29" s="17" t="s">
        <v>15</v>
      </c>
      <c r="G29" s="17" t="s">
        <v>12</v>
      </c>
      <c r="H29" s="17" t="s">
        <v>13</v>
      </c>
      <c r="I29" s="17" t="s">
        <v>14</v>
      </c>
      <c r="J29" s="17" t="s">
        <v>15</v>
      </c>
    </row>
    <row r="30" spans="1:11" x14ac:dyDescent="0.25">
      <c r="B30" s="18" t="s">
        <v>47</v>
      </c>
      <c r="C30" s="18"/>
      <c r="D30" s="19">
        <f>E25</f>
        <v>14100</v>
      </c>
      <c r="E30" s="18"/>
      <c r="F30" s="18"/>
      <c r="G30" s="18" t="s">
        <v>47</v>
      </c>
      <c r="H30" s="19">
        <f>G25</f>
        <v>0</v>
      </c>
      <c r="I30" s="18"/>
      <c r="J30" s="18"/>
      <c r="K30" s="14"/>
    </row>
    <row r="31" spans="1:11" x14ac:dyDescent="0.25">
      <c r="B31" s="18" t="s">
        <v>4</v>
      </c>
      <c r="C31" s="18"/>
      <c r="D31" s="19">
        <f>'NOVEMBER 20'!F41</f>
        <v>35770</v>
      </c>
      <c r="E31" s="18"/>
      <c r="F31" s="18"/>
      <c r="G31" s="18" t="s">
        <v>4</v>
      </c>
      <c r="H31" s="19">
        <f>'NOVEMBER 20'!J41</f>
        <v>-230</v>
      </c>
      <c r="I31" s="18"/>
      <c r="J31" s="18"/>
      <c r="K31" s="14"/>
    </row>
    <row r="32" spans="1:11" x14ac:dyDescent="0.25">
      <c r="B32" s="20" t="s">
        <v>3</v>
      </c>
      <c r="I32" s="18"/>
      <c r="J32" s="18"/>
    </row>
    <row r="33" spans="2:11" x14ac:dyDescent="0.25">
      <c r="B33" s="18" t="s">
        <v>17</v>
      </c>
      <c r="C33" s="18"/>
      <c r="D33" s="21">
        <v>0.1</v>
      </c>
      <c r="E33" s="19">
        <f>D30*D33</f>
        <v>1410</v>
      </c>
      <c r="F33" s="18"/>
      <c r="G33" s="18" t="s">
        <v>17</v>
      </c>
      <c r="H33" s="21">
        <v>0.1</v>
      </c>
      <c r="I33" s="19">
        <f>E33</f>
        <v>1410</v>
      </c>
      <c r="J33" s="18"/>
    </row>
    <row r="34" spans="2:11" x14ac:dyDescent="0.25">
      <c r="B34" s="17" t="s">
        <v>18</v>
      </c>
      <c r="D34" s="19"/>
      <c r="E34" s="17"/>
      <c r="F34" s="17"/>
      <c r="G34" s="17" t="s">
        <v>18</v>
      </c>
      <c r="H34" s="22"/>
      <c r="I34" s="17"/>
      <c r="J34" s="17"/>
    </row>
    <row r="35" spans="2:11" x14ac:dyDescent="0.25">
      <c r="B35" s="23"/>
      <c r="C35" s="21"/>
      <c r="D35" s="18"/>
      <c r="E35" s="18"/>
      <c r="F35" s="18"/>
      <c r="G35" s="23"/>
      <c r="H35" s="21"/>
      <c r="I35" s="18"/>
      <c r="J35" s="18"/>
    </row>
    <row r="36" spans="2:11" x14ac:dyDescent="0.25">
      <c r="B36" s="24"/>
      <c r="C36" s="24"/>
      <c r="D36" s="18"/>
      <c r="E36" s="18"/>
      <c r="F36" s="18"/>
      <c r="G36" s="24"/>
      <c r="H36" s="24"/>
      <c r="I36" s="18"/>
      <c r="J36" s="18"/>
    </row>
    <row r="37" spans="2:11" x14ac:dyDescent="0.25">
      <c r="B37" s="24"/>
      <c r="C37" s="24"/>
      <c r="D37" s="18"/>
      <c r="E37" s="18"/>
      <c r="F37" s="18"/>
      <c r="G37" s="24"/>
      <c r="H37" s="24"/>
      <c r="I37" s="18"/>
      <c r="J37" s="18"/>
    </row>
    <row r="38" spans="2:11" x14ac:dyDescent="0.25">
      <c r="B38" s="24"/>
      <c r="C38" s="24"/>
      <c r="D38" s="18"/>
      <c r="E38" s="18"/>
      <c r="F38" s="18"/>
      <c r="G38" s="24"/>
      <c r="H38" s="24"/>
      <c r="I38" s="18"/>
      <c r="J38" s="18"/>
    </row>
    <row r="39" spans="2:11" x14ac:dyDescent="0.25">
      <c r="B39" s="25"/>
      <c r="C39" s="25"/>
      <c r="D39" s="18"/>
      <c r="E39" s="18"/>
      <c r="F39" s="18"/>
      <c r="H39" s="24"/>
      <c r="I39" s="26"/>
      <c r="J39" s="18"/>
    </row>
    <row r="40" spans="2:11" x14ac:dyDescent="0.25">
      <c r="B40" s="24"/>
      <c r="C40" s="24"/>
      <c r="D40" s="18"/>
      <c r="E40" s="26"/>
      <c r="F40" s="18"/>
      <c r="G40" s="18"/>
      <c r="H40" s="18"/>
      <c r="I40" s="18"/>
      <c r="J40" s="18"/>
    </row>
    <row r="41" spans="2:11" x14ac:dyDescent="0.25">
      <c r="B41" s="17" t="s">
        <v>19</v>
      </c>
      <c r="C41" s="17"/>
      <c r="D41" s="22">
        <f>D30+D31+D32-E33</f>
        <v>48460</v>
      </c>
      <c r="E41" s="22">
        <f>SUM(E35:E40)</f>
        <v>0</v>
      </c>
      <c r="F41" s="22">
        <f>D41-E41</f>
        <v>48460</v>
      </c>
      <c r="G41" s="17" t="s">
        <v>19</v>
      </c>
      <c r="H41" s="22">
        <f>H30+H31-I33</f>
        <v>-1640</v>
      </c>
      <c r="I41" s="22">
        <f>SUM(I35:I40)</f>
        <v>0</v>
      </c>
      <c r="J41" s="22">
        <f>H41-I41</f>
        <v>-1640</v>
      </c>
    </row>
    <row r="43" spans="2:11" x14ac:dyDescent="0.25">
      <c r="B43" t="s">
        <v>20</v>
      </c>
      <c r="E43" t="s">
        <v>21</v>
      </c>
      <c r="H43" t="s">
        <v>22</v>
      </c>
      <c r="K43" s="14"/>
    </row>
    <row r="44" spans="2:11" x14ac:dyDescent="0.25">
      <c r="K44" s="14"/>
    </row>
    <row r="45" spans="2:11" x14ac:dyDescent="0.25">
      <c r="B45" t="s">
        <v>23</v>
      </c>
      <c r="E45" t="s">
        <v>24</v>
      </c>
      <c r="H45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SEPTEMBER 20</vt:lpstr>
      <vt:lpstr>OCTOBER20</vt:lpstr>
      <vt:lpstr>NOVEMBER 20</vt:lpstr>
      <vt:lpstr>DECEMBER 20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2020-10-28T13:14:01Z</dcterms:created>
  <dcterms:modified xsi:type="dcterms:W3CDTF">2021-09-27T06:27:46Z</dcterms:modified>
</cp:coreProperties>
</file>