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720" yWindow="360" windowWidth="17955" windowHeight="11535" activeTab="2"/>
  </bookViews>
  <sheets>
    <sheet name="NOVEMBER 19" sheetId="1" r:id="rId1"/>
    <sheet name="DECEMBER 19" sheetId="2" r:id="rId2"/>
    <sheet name="JANUARY 20" sheetId="3" r:id="rId3"/>
  </sheets>
  <calcPr calcId="162913"/>
</workbook>
</file>

<file path=xl/calcChain.xml><?xml version="1.0" encoding="utf-8"?>
<calcChain xmlns="http://schemas.openxmlformats.org/spreadsheetml/2006/main">
  <c r="D17" i="3" l="1"/>
  <c r="D19" i="3"/>
  <c r="I38" i="3"/>
  <c r="E38" i="3"/>
  <c r="D30" i="3"/>
  <c r="G26" i="3"/>
  <c r="H30" i="3" s="1"/>
  <c r="E26" i="3"/>
  <c r="H18" i="3"/>
  <c r="F17" i="3"/>
  <c r="E32" i="3" l="1"/>
  <c r="I32" i="3" s="1"/>
  <c r="D31" i="2" l="1"/>
  <c r="D17" i="2" l="1"/>
  <c r="D19" i="2"/>
  <c r="I38" i="2"/>
  <c r="E38" i="2"/>
  <c r="E26" i="2"/>
  <c r="D30" i="2" s="1"/>
  <c r="F21" i="2"/>
  <c r="H21" i="2" s="1"/>
  <c r="D21" i="3" s="1"/>
  <c r="F21" i="3" s="1"/>
  <c r="H21" i="3" s="1"/>
  <c r="F20" i="2"/>
  <c r="H20" i="2" s="1"/>
  <c r="D20" i="3" s="1"/>
  <c r="F20" i="3" s="1"/>
  <c r="H20" i="3" s="1"/>
  <c r="G26" i="2"/>
  <c r="H30" i="2" s="1"/>
  <c r="H18" i="2"/>
  <c r="D18" i="3" s="1"/>
  <c r="F17" i="2"/>
  <c r="I38" i="1"/>
  <c r="F21" i="1"/>
  <c r="E32" i="2" l="1"/>
  <c r="I32" i="2" s="1"/>
  <c r="F9" i="1"/>
  <c r="E26" i="1"/>
  <c r="G19" i="1"/>
  <c r="F17" i="1"/>
  <c r="F15" i="1"/>
  <c r="D38" i="2" l="1"/>
  <c r="F38" i="2" s="1"/>
  <c r="D31" i="3" s="1"/>
  <c r="D38" i="3" s="1"/>
  <c r="F38" i="3" s="1"/>
  <c r="E38" i="1"/>
  <c r="G26" i="1"/>
  <c r="H30" i="1" s="1"/>
  <c r="D30" i="1"/>
  <c r="F25" i="1"/>
  <c r="H25" i="1" s="1"/>
  <c r="D25" i="2" s="1"/>
  <c r="F25" i="2" s="1"/>
  <c r="H25" i="2" s="1"/>
  <c r="D25" i="3" s="1"/>
  <c r="F25" i="3" s="1"/>
  <c r="H25" i="3" s="1"/>
  <c r="F24" i="1"/>
  <c r="F23" i="1"/>
  <c r="H23" i="1" s="1"/>
  <c r="D23" i="2" s="1"/>
  <c r="F23" i="2" s="1"/>
  <c r="H23" i="2" s="1"/>
  <c r="D23" i="3" s="1"/>
  <c r="F23" i="3" s="1"/>
  <c r="H23" i="3" s="1"/>
  <c r="F22" i="1"/>
  <c r="H22" i="1" s="1"/>
  <c r="D22" i="2" s="1"/>
  <c r="F22" i="2" s="1"/>
  <c r="H22" i="2" s="1"/>
  <c r="D22" i="3" s="1"/>
  <c r="F22" i="3" s="1"/>
  <c r="H22" i="3" s="1"/>
  <c r="H21" i="1"/>
  <c r="F20" i="1"/>
  <c r="H20" i="1" s="1"/>
  <c r="H18" i="1"/>
  <c r="D18" i="2" s="1"/>
  <c r="F16" i="1"/>
  <c r="H16" i="1" s="1"/>
  <c r="D16" i="2" s="1"/>
  <c r="F16" i="2" s="1"/>
  <c r="H16" i="2" s="1"/>
  <c r="D16" i="3" s="1"/>
  <c r="F16" i="3" s="1"/>
  <c r="H16" i="3" s="1"/>
  <c r="H15" i="1"/>
  <c r="F15" i="2" s="1"/>
  <c r="F14" i="1"/>
  <c r="H14" i="1" s="1"/>
  <c r="D14" i="2" s="1"/>
  <c r="F14" i="2" s="1"/>
  <c r="H14" i="2" s="1"/>
  <c r="D14" i="3" s="1"/>
  <c r="F14" i="3" s="1"/>
  <c r="H14" i="3" s="1"/>
  <c r="F13" i="1"/>
  <c r="H13" i="1" s="1"/>
  <c r="D13" i="2" s="1"/>
  <c r="F13" i="2" s="1"/>
  <c r="H13" i="2" s="1"/>
  <c r="D13" i="3" s="1"/>
  <c r="F13" i="3" s="1"/>
  <c r="H13" i="3" s="1"/>
  <c r="F12" i="1"/>
  <c r="H12" i="1" s="1"/>
  <c r="D12" i="2" s="1"/>
  <c r="F12" i="2" s="1"/>
  <c r="H12" i="2" s="1"/>
  <c r="D12" i="3" s="1"/>
  <c r="F12" i="3" s="1"/>
  <c r="H12" i="3" s="1"/>
  <c r="F11" i="1"/>
  <c r="H11" i="1" s="1"/>
  <c r="F11" i="2" s="1"/>
  <c r="H11" i="2" s="1"/>
  <c r="D11" i="3" s="1"/>
  <c r="F11" i="3" s="1"/>
  <c r="H11" i="3" s="1"/>
  <c r="F10" i="1"/>
  <c r="H10" i="1" s="1"/>
  <c r="D10" i="2" s="1"/>
  <c r="F10" i="2" s="1"/>
  <c r="H10" i="2" s="1"/>
  <c r="D10" i="3" s="1"/>
  <c r="F10" i="3" s="1"/>
  <c r="H10" i="3" s="1"/>
  <c r="H9" i="1"/>
  <c r="D9" i="2" s="1"/>
  <c r="F9" i="2" s="1"/>
  <c r="H9" i="2" s="1"/>
  <c r="D9" i="3" s="1"/>
  <c r="F9" i="3" s="1"/>
  <c r="H9" i="3" s="1"/>
  <c r="F8" i="1"/>
  <c r="H8" i="1" s="1"/>
  <c r="D8" i="2" s="1"/>
  <c r="F8" i="2" s="1"/>
  <c r="H8" i="2" s="1"/>
  <c r="D8" i="3" s="1"/>
  <c r="F8" i="3" s="1"/>
  <c r="H8" i="3" s="1"/>
  <c r="F7" i="1"/>
  <c r="H7" i="1" s="1"/>
  <c r="D7" i="2" s="1"/>
  <c r="F7" i="2" s="1"/>
  <c r="H7" i="2" s="1"/>
  <c r="D7" i="3" s="1"/>
  <c r="F7" i="3" s="1"/>
  <c r="H7" i="3" s="1"/>
  <c r="F6" i="1"/>
  <c r="K25" i="1" s="1"/>
  <c r="H15" i="2" l="1"/>
  <c r="H24" i="1"/>
  <c r="D24" i="2" s="1"/>
  <c r="F24" i="2" s="1"/>
  <c r="H24" i="2" s="1"/>
  <c r="D24" i="3" s="1"/>
  <c r="F24" i="3" s="1"/>
  <c r="H24" i="3" s="1"/>
  <c r="F26" i="1"/>
  <c r="E32" i="1"/>
  <c r="I32" i="1" s="1"/>
  <c r="H38" i="1" s="1"/>
  <c r="J38" i="1" s="1"/>
  <c r="H31" i="2" s="1"/>
  <c r="H38" i="2" s="1"/>
  <c r="J38" i="2" s="1"/>
  <c r="H31" i="3" s="1"/>
  <c r="H38" i="3" s="1"/>
  <c r="J38" i="3" s="1"/>
  <c r="H6" i="1"/>
  <c r="H26" i="1" l="1"/>
  <c r="D6" i="2"/>
  <c r="D15" i="3"/>
  <c r="F15" i="3" s="1"/>
  <c r="H15" i="3" s="1"/>
  <c r="D38" i="1"/>
  <c r="F38" i="1" s="1"/>
  <c r="F6" i="2" l="1"/>
  <c r="D26" i="2"/>
  <c r="K25" i="2" l="1"/>
  <c r="H6" i="2"/>
  <c r="F26" i="2"/>
  <c r="D6" i="3" l="1"/>
  <c r="H26" i="2"/>
  <c r="D26" i="3" l="1"/>
  <c r="F6" i="3"/>
  <c r="F26" i="3" l="1"/>
  <c r="H6" i="3"/>
  <c r="H26" i="3" s="1"/>
  <c r="K25" i="3"/>
</calcChain>
</file>

<file path=xl/sharedStrings.xml><?xml version="1.0" encoding="utf-8"?>
<sst xmlns="http://schemas.openxmlformats.org/spreadsheetml/2006/main" count="174" uniqueCount="49">
  <si>
    <t xml:space="preserve">RENT STATEMENT </t>
  </si>
  <si>
    <t>MABATI</t>
  </si>
  <si>
    <t>NO.</t>
  </si>
  <si>
    <t>NAME</t>
  </si>
  <si>
    <t>B/F</t>
  </si>
  <si>
    <t>RENT</t>
  </si>
  <si>
    <t>TOTAL DUE</t>
  </si>
  <si>
    <t>PAID</t>
  </si>
  <si>
    <t>BAL</t>
  </si>
  <si>
    <t>LL</t>
  </si>
  <si>
    <t>TOTAL</t>
  </si>
  <si>
    <t>BY EXPECTED</t>
  </si>
  <si>
    <t>BY PAID</t>
  </si>
  <si>
    <t>DETAILS</t>
  </si>
  <si>
    <t>CR</t>
  </si>
  <si>
    <t>DR</t>
  </si>
  <si>
    <t>BF</t>
  </si>
  <si>
    <t>COMM</t>
  </si>
  <si>
    <t>PAYMENTS</t>
  </si>
  <si>
    <t>Prepared by</t>
  </si>
  <si>
    <t>APPROVED BY</t>
  </si>
  <si>
    <t>Received by</t>
  </si>
  <si>
    <t>FLORENCE</t>
  </si>
  <si>
    <t>GRACE</t>
  </si>
  <si>
    <t>THOMAS LAKI</t>
  </si>
  <si>
    <t>VACCANT</t>
  </si>
  <si>
    <t>AGGREY AKIVUTI</t>
  </si>
  <si>
    <t>LEAH MURAGE</t>
  </si>
  <si>
    <t>AGNES KAGWIRIA</t>
  </si>
  <si>
    <t>NOVEMBER</t>
  </si>
  <si>
    <t>JOHN MWAURA</t>
  </si>
  <si>
    <t>JOHN MWAURA GICHANGA</t>
  </si>
  <si>
    <t>FOR THE MONTH OF NOVEMBER 2019</t>
  </si>
  <si>
    <t>MAWE</t>
  </si>
  <si>
    <t>MILLICENT</t>
  </si>
  <si>
    <t>SAMUEL MUTUA</t>
  </si>
  <si>
    <t>GRACE GATHECHA</t>
  </si>
  <si>
    <t>RAPAEL KINUTHIA</t>
  </si>
  <si>
    <t>PAID ON 11/11</t>
  </si>
  <si>
    <t>PAID ON 18/11</t>
  </si>
  <si>
    <t>PAID ON 21/11</t>
  </si>
  <si>
    <t>PAID ON21/11</t>
  </si>
  <si>
    <t>DECEMBER</t>
  </si>
  <si>
    <t>FOR THE MONTH OF DECEMBER 2019</t>
  </si>
  <si>
    <t>PAID ON 9/12</t>
  </si>
  <si>
    <t>PAID ON 11/12</t>
  </si>
  <si>
    <t xml:space="preserve">JANUARY </t>
  </si>
  <si>
    <t>JANUARY</t>
  </si>
  <si>
    <t>FOR THE MONTH OF 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</si>
</sst>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 val="double"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Fill="1" applyBorder="1"/>
    <xf numFmtId="0" fontId="0" fillId="0" borderId="1" xfId="0" applyFill="1" applyBorder="1"/>
    <xf numFmtId="0" fontId="2" fillId="0" borderId="0" xfId="0" applyFont="1"/>
    <xf numFmtId="0" fontId="2" fillId="0" borderId="2" xfId="0" applyFont="1" applyBorder="1"/>
    <xf numFmtId="0" fontId="4" fillId="0" borderId="1" xfId="0" applyFont="1" applyBorder="1"/>
    <xf numFmtId="0" fontId="4" fillId="0" borderId="1" xfId="0" applyFont="1" applyFill="1" applyBorder="1"/>
    <xf numFmtId="9" fontId="0" fillId="0" borderId="1" xfId="0" applyNumberFormat="1" applyBorder="1"/>
    <xf numFmtId="14" fontId="0" fillId="0" borderId="1" xfId="0" applyNumberFormat="1" applyFill="1" applyBorder="1"/>
    <xf numFmtId="0" fontId="0" fillId="0" borderId="1" xfId="0" quotePrefix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3" workbookViewId="0">
      <selection activeCell="Q21" sqref="Q21"/>
    </sheetView>
  </sheetViews>
  <sheetFormatPr defaultRowHeight="15" x14ac:dyDescent="0.25"/>
  <cols>
    <col min="2" max="2" width="4.42578125" bestFit="1" customWidth="1"/>
    <col min="3" max="3" width="18.140625" customWidth="1"/>
  </cols>
  <sheetData>
    <row r="1" spans="1:8" ht="18.75" x14ac:dyDescent="0.3">
      <c r="D1" s="1" t="s">
        <v>31</v>
      </c>
      <c r="E1" s="2"/>
      <c r="F1" s="2"/>
      <c r="G1" s="2"/>
      <c r="H1" s="3"/>
    </row>
    <row r="2" spans="1:8" ht="15.75" x14ac:dyDescent="0.25">
      <c r="D2" s="4" t="s">
        <v>0</v>
      </c>
      <c r="E2" s="4"/>
      <c r="F2" s="4"/>
      <c r="G2" s="4"/>
      <c r="H2" s="3"/>
    </row>
    <row r="3" spans="1:8" ht="15.75" x14ac:dyDescent="0.25">
      <c r="D3" s="4" t="s">
        <v>32</v>
      </c>
      <c r="E3" s="4"/>
      <c r="F3" s="4"/>
      <c r="G3" s="4"/>
      <c r="H3" s="3"/>
    </row>
    <row r="4" spans="1:8" ht="18.75" x14ac:dyDescent="0.3">
      <c r="E4" s="5"/>
      <c r="F4" s="1"/>
      <c r="G4" s="1"/>
    </row>
    <row r="5" spans="1:8" x14ac:dyDescent="0.25">
      <c r="A5" s="6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</row>
    <row r="6" spans="1:8" x14ac:dyDescent="0.25">
      <c r="A6" s="18" t="s">
        <v>33</v>
      </c>
      <c r="B6" s="7">
        <v>1</v>
      </c>
      <c r="C6" s="7" t="s">
        <v>24</v>
      </c>
      <c r="D6" s="7"/>
      <c r="E6" s="7">
        <v>3500</v>
      </c>
      <c r="F6" s="7">
        <f>E6+D6</f>
        <v>3500</v>
      </c>
      <c r="G6" s="7">
        <v>3500</v>
      </c>
      <c r="H6" s="7">
        <f>F6-G6</f>
        <v>0</v>
      </c>
    </row>
    <row r="7" spans="1:8" x14ac:dyDescent="0.25">
      <c r="A7" s="7"/>
      <c r="B7" s="7">
        <v>2</v>
      </c>
      <c r="C7" s="18" t="s">
        <v>9</v>
      </c>
      <c r="D7" s="7"/>
      <c r="E7" s="7"/>
      <c r="F7" s="7">
        <f t="shared" ref="F7:G24" si="0">E7+D7</f>
        <v>0</v>
      </c>
      <c r="G7" s="7"/>
      <c r="H7" s="7">
        <f t="shared" ref="H7:H25" si="1">F7-G7</f>
        <v>0</v>
      </c>
    </row>
    <row r="8" spans="1:8" x14ac:dyDescent="0.25">
      <c r="A8" s="8"/>
      <c r="B8" s="8">
        <v>3</v>
      </c>
      <c r="C8" s="9" t="s">
        <v>28</v>
      </c>
      <c r="D8" s="7"/>
      <c r="E8" s="9">
        <v>3500</v>
      </c>
      <c r="F8" s="8">
        <f>E8+D8</f>
        <v>3500</v>
      </c>
      <c r="G8" s="8">
        <v>3500</v>
      </c>
      <c r="H8" s="7">
        <f>F8-G8</f>
        <v>0</v>
      </c>
    </row>
    <row r="9" spans="1:8" x14ac:dyDescent="0.25">
      <c r="A9" s="8"/>
      <c r="B9" s="8">
        <v>4</v>
      </c>
      <c r="C9" s="8" t="s">
        <v>36</v>
      </c>
      <c r="D9" s="7"/>
      <c r="E9" s="8">
        <v>3500</v>
      </c>
      <c r="F9" s="8">
        <f>E9+D9</f>
        <v>3500</v>
      </c>
      <c r="G9" s="8">
        <v>3500</v>
      </c>
      <c r="H9" s="7">
        <f t="shared" si="1"/>
        <v>0</v>
      </c>
    </row>
    <row r="10" spans="1:8" x14ac:dyDescent="0.25">
      <c r="A10" s="8"/>
      <c r="B10" s="8">
        <v>5</v>
      </c>
      <c r="C10" s="8" t="s">
        <v>37</v>
      </c>
      <c r="D10" s="7"/>
      <c r="E10" s="8">
        <v>3500</v>
      </c>
      <c r="F10" s="8">
        <f t="shared" si="0"/>
        <v>3500</v>
      </c>
      <c r="G10" s="8">
        <v>3500</v>
      </c>
      <c r="H10" s="7">
        <f t="shared" si="1"/>
        <v>0</v>
      </c>
    </row>
    <row r="11" spans="1:8" x14ac:dyDescent="0.25">
      <c r="A11" s="8"/>
      <c r="B11" s="8">
        <v>6</v>
      </c>
      <c r="C11" s="8"/>
      <c r="D11" s="7"/>
      <c r="E11" s="8">
        <v>3500</v>
      </c>
      <c r="F11" s="8">
        <f t="shared" si="0"/>
        <v>3500</v>
      </c>
      <c r="G11" s="8"/>
      <c r="H11" s="7">
        <f t="shared" si="1"/>
        <v>3500</v>
      </c>
    </row>
    <row r="12" spans="1:8" x14ac:dyDescent="0.25">
      <c r="A12" s="8"/>
      <c r="B12" s="8">
        <v>7</v>
      </c>
      <c r="C12" s="18" t="s">
        <v>25</v>
      </c>
      <c r="D12" s="7"/>
      <c r="E12" s="8"/>
      <c r="F12" s="8">
        <f t="shared" si="0"/>
        <v>0</v>
      </c>
      <c r="G12" s="8"/>
      <c r="H12" s="7">
        <f t="shared" si="1"/>
        <v>0</v>
      </c>
    </row>
    <row r="13" spans="1:8" x14ac:dyDescent="0.25">
      <c r="A13" s="8"/>
      <c r="B13" s="8">
        <v>8</v>
      </c>
      <c r="C13" s="8" t="s">
        <v>35</v>
      </c>
      <c r="D13" s="7"/>
      <c r="E13" s="8">
        <v>3500</v>
      </c>
      <c r="F13" s="8">
        <f t="shared" si="0"/>
        <v>3500</v>
      </c>
      <c r="G13" s="8">
        <v>3500</v>
      </c>
      <c r="H13" s="7">
        <f t="shared" si="1"/>
        <v>0</v>
      </c>
    </row>
    <row r="14" spans="1:8" x14ac:dyDescent="0.25">
      <c r="A14" s="18" t="s">
        <v>1</v>
      </c>
      <c r="B14" s="8">
        <v>9</v>
      </c>
      <c r="C14" s="18" t="s">
        <v>9</v>
      </c>
      <c r="D14" s="7"/>
      <c r="E14" s="7"/>
      <c r="F14" s="8">
        <f t="shared" si="0"/>
        <v>0</v>
      </c>
      <c r="G14" s="7"/>
      <c r="H14" s="7">
        <f t="shared" si="1"/>
        <v>0</v>
      </c>
    </row>
    <row r="15" spans="1:8" x14ac:dyDescent="0.25">
      <c r="A15" s="8"/>
      <c r="B15" s="8">
        <v>10</v>
      </c>
      <c r="C15" s="8"/>
      <c r="D15" s="7"/>
      <c r="E15" s="8">
        <v>2500</v>
      </c>
      <c r="F15" s="8">
        <f>E15+D15</f>
        <v>2500</v>
      </c>
      <c r="G15" s="8"/>
      <c r="H15" s="7">
        <f>F15-G15</f>
        <v>2500</v>
      </c>
    </row>
    <row r="16" spans="1:8" x14ac:dyDescent="0.25">
      <c r="A16" s="8"/>
      <c r="B16" s="8">
        <v>11</v>
      </c>
      <c r="C16" s="19" t="s">
        <v>25</v>
      </c>
      <c r="D16" s="7"/>
      <c r="E16" s="9"/>
      <c r="F16" s="8">
        <f t="shared" si="0"/>
        <v>0</v>
      </c>
      <c r="G16" s="9"/>
      <c r="H16" s="10">
        <f t="shared" si="1"/>
        <v>0</v>
      </c>
    </row>
    <row r="17" spans="1:11" x14ac:dyDescent="0.25">
      <c r="A17" s="8"/>
      <c r="B17" s="8">
        <v>12</v>
      </c>
      <c r="C17" s="7" t="s">
        <v>34</v>
      </c>
      <c r="D17" s="7"/>
      <c r="E17" s="7">
        <v>2000</v>
      </c>
      <c r="F17" s="8">
        <f t="shared" si="0"/>
        <v>2000</v>
      </c>
      <c r="G17" s="7">
        <v>2000</v>
      </c>
      <c r="H17" s="7"/>
    </row>
    <row r="18" spans="1:11" x14ac:dyDescent="0.25">
      <c r="A18" s="8"/>
      <c r="B18" s="8">
        <v>13</v>
      </c>
      <c r="C18" s="18" t="s">
        <v>9</v>
      </c>
      <c r="D18" s="7"/>
      <c r="E18" s="8"/>
      <c r="F18" s="8"/>
      <c r="G18" s="8"/>
      <c r="H18" s="7">
        <f t="shared" si="1"/>
        <v>0</v>
      </c>
    </row>
    <row r="19" spans="1:11" x14ac:dyDescent="0.25">
      <c r="A19" s="8"/>
      <c r="B19" s="8">
        <v>14</v>
      </c>
      <c r="C19" s="18" t="s">
        <v>9</v>
      </c>
      <c r="D19" s="7"/>
      <c r="E19" s="8"/>
      <c r="F19" s="8"/>
      <c r="G19" s="8">
        <f t="shared" si="0"/>
        <v>0</v>
      </c>
      <c r="H19" s="7"/>
    </row>
    <row r="20" spans="1:11" x14ac:dyDescent="0.25">
      <c r="A20" s="8"/>
      <c r="B20" s="8">
        <v>15</v>
      </c>
      <c r="C20" s="8"/>
      <c r="D20" s="7"/>
      <c r="E20" s="8">
        <v>2500</v>
      </c>
      <c r="F20" s="8">
        <f t="shared" si="0"/>
        <v>2500</v>
      </c>
      <c r="G20" s="8"/>
      <c r="H20" s="7">
        <f t="shared" si="1"/>
        <v>2500</v>
      </c>
    </row>
    <row r="21" spans="1:11" x14ac:dyDescent="0.25">
      <c r="A21" s="8"/>
      <c r="B21" s="8">
        <v>16</v>
      </c>
      <c r="C21" s="7"/>
      <c r="D21" s="7"/>
      <c r="E21" s="7">
        <v>2500</v>
      </c>
      <c r="F21" s="7">
        <f>E21+D21</f>
        <v>2500</v>
      </c>
      <c r="G21" s="7"/>
      <c r="H21" s="7">
        <f>F21-G21</f>
        <v>2500</v>
      </c>
    </row>
    <row r="22" spans="1:11" x14ac:dyDescent="0.25">
      <c r="A22" s="8"/>
      <c r="B22" s="8">
        <v>17</v>
      </c>
      <c r="C22" s="18" t="s">
        <v>25</v>
      </c>
      <c r="D22" s="7"/>
      <c r="E22" s="8"/>
      <c r="F22" s="8">
        <f t="shared" si="0"/>
        <v>0</v>
      </c>
      <c r="G22" s="8"/>
      <c r="H22" s="7">
        <f t="shared" si="1"/>
        <v>0</v>
      </c>
    </row>
    <row r="23" spans="1:11" x14ac:dyDescent="0.25">
      <c r="A23" s="7"/>
      <c r="B23" s="7">
        <v>18</v>
      </c>
      <c r="C23" s="9" t="s">
        <v>26</v>
      </c>
      <c r="D23" s="7"/>
      <c r="E23" s="7">
        <v>3500</v>
      </c>
      <c r="F23" s="8">
        <f t="shared" si="0"/>
        <v>3500</v>
      </c>
      <c r="G23" s="7">
        <v>3500</v>
      </c>
      <c r="H23" s="7">
        <f t="shared" si="1"/>
        <v>0</v>
      </c>
    </row>
    <row r="24" spans="1:11" x14ac:dyDescent="0.25">
      <c r="A24" s="7"/>
      <c r="B24" s="7">
        <v>19</v>
      </c>
      <c r="C24" s="9" t="s">
        <v>27</v>
      </c>
      <c r="D24" s="7"/>
      <c r="E24" s="7">
        <v>1000</v>
      </c>
      <c r="F24" s="8">
        <f t="shared" si="0"/>
        <v>1000</v>
      </c>
      <c r="G24" s="7">
        <v>1000</v>
      </c>
      <c r="H24" s="7">
        <f t="shared" si="1"/>
        <v>0</v>
      </c>
    </row>
    <row r="25" spans="1:11" x14ac:dyDescent="0.25">
      <c r="A25" s="7"/>
      <c r="B25" s="7">
        <v>20</v>
      </c>
      <c r="C25" s="9"/>
      <c r="D25" s="7"/>
      <c r="E25" s="7"/>
      <c r="F25" s="8">
        <f>E25+D25</f>
        <v>0</v>
      </c>
      <c r="G25" s="7"/>
      <c r="H25" s="7">
        <f t="shared" si="1"/>
        <v>0</v>
      </c>
      <c r="K25">
        <f>F6+F8+F10+F11+F15+F17+F20+F21+F23+F24+F13+F9</f>
        <v>35000</v>
      </c>
    </row>
    <row r="26" spans="1:11" x14ac:dyDescent="0.25">
      <c r="C26" s="6" t="s">
        <v>10</v>
      </c>
      <c r="D26" s="17"/>
      <c r="E26" s="6">
        <f>SUM(E6:E25)</f>
        <v>35000</v>
      </c>
      <c r="F26" s="6">
        <f>SUM(F6:F25)</f>
        <v>35000</v>
      </c>
      <c r="G26" s="6">
        <f>SUM(G6:G25)</f>
        <v>24000</v>
      </c>
      <c r="H26" s="6">
        <f>SUM(H6:H25)</f>
        <v>11000</v>
      </c>
    </row>
    <row r="28" spans="1:11" x14ac:dyDescent="0.25">
      <c r="C28" s="11" t="s">
        <v>11</v>
      </c>
      <c r="D28" s="11"/>
      <c r="E28" s="11"/>
      <c r="F28" s="12"/>
      <c r="G28" s="11" t="s">
        <v>12</v>
      </c>
      <c r="H28" s="11"/>
    </row>
    <row r="29" spans="1:11" ht="15.75" x14ac:dyDescent="0.25">
      <c r="C29" s="13" t="s">
        <v>13</v>
      </c>
      <c r="D29" s="13" t="s">
        <v>14</v>
      </c>
      <c r="E29" s="13" t="s">
        <v>15</v>
      </c>
      <c r="F29" s="13" t="s">
        <v>8</v>
      </c>
      <c r="G29" s="14" t="s">
        <v>13</v>
      </c>
      <c r="H29" s="13" t="s">
        <v>14</v>
      </c>
      <c r="I29" s="13" t="s">
        <v>15</v>
      </c>
      <c r="J29" s="13" t="s">
        <v>8</v>
      </c>
    </row>
    <row r="30" spans="1:11" x14ac:dyDescent="0.25">
      <c r="C30" s="7" t="s">
        <v>29</v>
      </c>
      <c r="D30" s="7">
        <f>E26</f>
        <v>35000</v>
      </c>
      <c r="E30" s="7"/>
      <c r="F30" s="7"/>
      <c r="G30" s="7" t="s">
        <v>29</v>
      </c>
      <c r="H30" s="7">
        <f>G26</f>
        <v>24000</v>
      </c>
      <c r="I30" s="7"/>
      <c r="J30" s="7"/>
    </row>
    <row r="31" spans="1:11" x14ac:dyDescent="0.25">
      <c r="C31" s="7" t="s">
        <v>16</v>
      </c>
      <c r="D31" s="7"/>
      <c r="E31" s="7"/>
      <c r="F31" s="7"/>
      <c r="G31" s="7" t="s">
        <v>16</v>
      </c>
      <c r="I31" s="7"/>
      <c r="J31" s="7"/>
    </row>
    <row r="32" spans="1:11" x14ac:dyDescent="0.25">
      <c r="C32" s="7" t="s">
        <v>17</v>
      </c>
      <c r="D32" s="15">
        <v>0.1</v>
      </c>
      <c r="E32" s="7">
        <f>D32*D30</f>
        <v>3500</v>
      </c>
      <c r="F32" s="7"/>
      <c r="G32" s="7" t="s">
        <v>17</v>
      </c>
      <c r="H32" s="15">
        <v>0.1</v>
      </c>
      <c r="I32" s="7">
        <f>E32</f>
        <v>3500</v>
      </c>
      <c r="J32" s="7"/>
    </row>
    <row r="33" spans="3:10" x14ac:dyDescent="0.25">
      <c r="C33" s="6" t="s">
        <v>18</v>
      </c>
      <c r="D33" s="7"/>
      <c r="E33" s="7"/>
      <c r="F33" s="7"/>
      <c r="G33" s="6" t="s">
        <v>18</v>
      </c>
      <c r="H33" s="7"/>
      <c r="I33" s="7"/>
      <c r="J33" s="7"/>
    </row>
    <row r="34" spans="3:10" x14ac:dyDescent="0.25">
      <c r="C34" s="16" t="s">
        <v>38</v>
      </c>
      <c r="D34" s="7"/>
      <c r="E34" s="7">
        <v>6000</v>
      </c>
      <c r="F34" s="7"/>
      <c r="G34" s="16" t="s">
        <v>38</v>
      </c>
      <c r="H34" s="7"/>
      <c r="I34" s="7">
        <v>6000</v>
      </c>
      <c r="J34" s="7"/>
    </row>
    <row r="35" spans="3:10" x14ac:dyDescent="0.25">
      <c r="C35" s="16" t="s">
        <v>39</v>
      </c>
      <c r="D35" s="7"/>
      <c r="E35" s="7">
        <v>11097</v>
      </c>
      <c r="F35" s="7"/>
      <c r="G35" s="16" t="s">
        <v>39</v>
      </c>
      <c r="H35" s="7"/>
      <c r="I35" s="7">
        <v>11097</v>
      </c>
      <c r="J35" s="7"/>
    </row>
    <row r="36" spans="3:10" x14ac:dyDescent="0.25">
      <c r="C36" s="16" t="s">
        <v>40</v>
      </c>
      <c r="D36" s="7"/>
      <c r="E36" s="7">
        <v>2071</v>
      </c>
      <c r="F36" s="7"/>
      <c r="G36" s="16" t="s">
        <v>41</v>
      </c>
      <c r="H36" s="7"/>
      <c r="I36" s="7">
        <v>2071</v>
      </c>
      <c r="J36" s="7"/>
    </row>
    <row r="37" spans="3:10" x14ac:dyDescent="0.25">
      <c r="C37" s="16" t="s">
        <v>40</v>
      </c>
      <c r="D37" s="7"/>
      <c r="E37" s="7">
        <v>1300</v>
      </c>
      <c r="F37" s="7"/>
      <c r="G37" s="16" t="s">
        <v>40</v>
      </c>
      <c r="H37" s="7"/>
      <c r="I37" s="7">
        <v>1300</v>
      </c>
      <c r="J37" s="7"/>
    </row>
    <row r="38" spans="3:10" x14ac:dyDescent="0.25">
      <c r="C38" s="6" t="s">
        <v>10</v>
      </c>
      <c r="D38" s="6">
        <f>D30+D31-E32</f>
        <v>31500</v>
      </c>
      <c r="E38" s="6">
        <f>SUM(E34:E37)</f>
        <v>20468</v>
      </c>
      <c r="F38" s="6">
        <f>D38-E38</f>
        <v>11032</v>
      </c>
      <c r="G38" s="6" t="s">
        <v>10</v>
      </c>
      <c r="H38" s="6">
        <f>H30+H31-I32</f>
        <v>20500</v>
      </c>
      <c r="I38" s="6">
        <f>SUM(I34:I37)</f>
        <v>20468</v>
      </c>
      <c r="J38" s="6">
        <f>H38-I38</f>
        <v>32</v>
      </c>
    </row>
    <row r="39" spans="3:10" x14ac:dyDescent="0.25">
      <c r="C39" t="s">
        <v>19</v>
      </c>
      <c r="E39" t="s">
        <v>20</v>
      </c>
      <c r="H39" t="s">
        <v>21</v>
      </c>
    </row>
    <row r="41" spans="3:10" x14ac:dyDescent="0.25">
      <c r="C41" t="s">
        <v>22</v>
      </c>
      <c r="E41" t="s">
        <v>23</v>
      </c>
      <c r="H4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" workbookViewId="0">
      <selection activeCell="B25" sqref="B25"/>
    </sheetView>
  </sheetViews>
  <sheetFormatPr defaultRowHeight="15" x14ac:dyDescent="0.25"/>
  <cols>
    <col min="2" max="2" width="7.42578125" customWidth="1"/>
    <col min="3" max="3" width="17.28515625" customWidth="1"/>
  </cols>
  <sheetData>
    <row r="1" spans="1:8" ht="18.75" x14ac:dyDescent="0.3">
      <c r="D1" s="1" t="s">
        <v>31</v>
      </c>
      <c r="E1" s="2"/>
      <c r="F1" s="2"/>
      <c r="G1" s="2"/>
      <c r="H1" s="3"/>
    </row>
    <row r="2" spans="1:8" ht="15.75" x14ac:dyDescent="0.25">
      <c r="D2" s="4" t="s">
        <v>0</v>
      </c>
      <c r="E2" s="4"/>
      <c r="F2" s="4"/>
      <c r="G2" s="4"/>
      <c r="H2" s="3"/>
    </row>
    <row r="3" spans="1:8" ht="15.75" x14ac:dyDescent="0.25">
      <c r="D3" s="4" t="s">
        <v>43</v>
      </c>
      <c r="E3" s="4"/>
      <c r="F3" s="4"/>
      <c r="G3" s="4"/>
      <c r="H3" s="3"/>
    </row>
    <row r="4" spans="1:8" ht="18.75" x14ac:dyDescent="0.3">
      <c r="E4" s="5"/>
      <c r="F4" s="1"/>
      <c r="G4" s="1"/>
    </row>
    <row r="5" spans="1:8" x14ac:dyDescent="0.25">
      <c r="A5" s="6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</row>
    <row r="6" spans="1:8" x14ac:dyDescent="0.25">
      <c r="A6" s="18" t="s">
        <v>33</v>
      </c>
      <c r="B6" s="7">
        <v>1</v>
      </c>
      <c r="C6" s="7" t="s">
        <v>24</v>
      </c>
      <c r="D6" s="7">
        <f>'NOVEMBER 19'!H6:H25</f>
        <v>0</v>
      </c>
      <c r="E6" s="7">
        <v>3500</v>
      </c>
      <c r="F6" s="7">
        <f>E6+D6</f>
        <v>3500</v>
      </c>
      <c r="G6" s="7">
        <v>3500</v>
      </c>
      <c r="H6" s="7">
        <f>F6-G6</f>
        <v>0</v>
      </c>
    </row>
    <row r="7" spans="1:8" x14ac:dyDescent="0.25">
      <c r="A7" s="7"/>
      <c r="B7" s="7">
        <v>2</v>
      </c>
      <c r="C7" s="18" t="s">
        <v>9</v>
      </c>
      <c r="D7" s="7">
        <f>'NOVEMBER 19'!H7:H26</f>
        <v>0</v>
      </c>
      <c r="E7" s="7"/>
      <c r="F7" s="7">
        <f t="shared" ref="F7:F24" si="0">E7+D7</f>
        <v>0</v>
      </c>
      <c r="G7" s="7"/>
      <c r="H7" s="7">
        <f t="shared" ref="H7:H25" si="1">F7-G7</f>
        <v>0</v>
      </c>
    </row>
    <row r="8" spans="1:8" x14ac:dyDescent="0.25">
      <c r="A8" s="8"/>
      <c r="B8" s="8">
        <v>3</v>
      </c>
      <c r="C8" s="9" t="s">
        <v>28</v>
      </c>
      <c r="D8" s="7">
        <f>'NOVEMBER 19'!H8:H27</f>
        <v>0</v>
      </c>
      <c r="E8" s="9">
        <v>3500</v>
      </c>
      <c r="F8" s="8">
        <f>E8+D8</f>
        <v>3500</v>
      </c>
      <c r="G8" s="8">
        <v>3500</v>
      </c>
      <c r="H8" s="7">
        <f>F8-G8</f>
        <v>0</v>
      </c>
    </row>
    <row r="9" spans="1:8" x14ac:dyDescent="0.25">
      <c r="A9" s="8"/>
      <c r="B9" s="8">
        <v>4</v>
      </c>
      <c r="C9" s="8" t="s">
        <v>36</v>
      </c>
      <c r="D9" s="7">
        <f>'NOVEMBER 19'!H9:H28</f>
        <v>0</v>
      </c>
      <c r="E9" s="8">
        <v>3500</v>
      </c>
      <c r="F9" s="8">
        <f>E9+D9</f>
        <v>3500</v>
      </c>
      <c r="G9" s="8">
        <v>3500</v>
      </c>
      <c r="H9" s="7">
        <f t="shared" si="1"/>
        <v>0</v>
      </c>
    </row>
    <row r="10" spans="1:8" x14ac:dyDescent="0.25">
      <c r="A10" s="8"/>
      <c r="B10" s="8">
        <v>5</v>
      </c>
      <c r="C10" s="8" t="s">
        <v>37</v>
      </c>
      <c r="D10" s="7">
        <f>'NOVEMBER 19'!H10:H29</f>
        <v>0</v>
      </c>
      <c r="E10" s="8">
        <v>3500</v>
      </c>
      <c r="F10" s="8">
        <f t="shared" si="0"/>
        <v>3500</v>
      </c>
      <c r="G10" s="8">
        <v>3500</v>
      </c>
      <c r="H10" s="7">
        <f t="shared" si="1"/>
        <v>0</v>
      </c>
    </row>
    <row r="11" spans="1:8" x14ac:dyDescent="0.25">
      <c r="A11" s="8"/>
      <c r="B11" s="8">
        <v>6</v>
      </c>
      <c r="C11" s="8"/>
      <c r="D11" s="7"/>
      <c r="E11" s="8"/>
      <c r="F11" s="8">
        <f t="shared" si="0"/>
        <v>0</v>
      </c>
      <c r="G11" s="8"/>
      <c r="H11" s="7">
        <f t="shared" si="1"/>
        <v>0</v>
      </c>
    </row>
    <row r="12" spans="1:8" x14ac:dyDescent="0.25">
      <c r="A12" s="8"/>
      <c r="B12" s="8">
        <v>7</v>
      </c>
      <c r="C12" s="18" t="s">
        <v>25</v>
      </c>
      <c r="D12" s="7">
        <f>'NOVEMBER 19'!H12:H31</f>
        <v>0</v>
      </c>
      <c r="E12" s="8"/>
      <c r="F12" s="8">
        <f t="shared" si="0"/>
        <v>0</v>
      </c>
      <c r="G12" s="8"/>
      <c r="H12" s="7">
        <f t="shared" si="1"/>
        <v>0</v>
      </c>
    </row>
    <row r="13" spans="1:8" x14ac:dyDescent="0.25">
      <c r="A13" s="8"/>
      <c r="B13" s="8">
        <v>8</v>
      </c>
      <c r="C13" s="8" t="s">
        <v>35</v>
      </c>
      <c r="D13" s="7">
        <f>'NOVEMBER 19'!H13:H32</f>
        <v>0</v>
      </c>
      <c r="E13" s="8">
        <v>3500</v>
      </c>
      <c r="F13" s="8">
        <f t="shared" si="0"/>
        <v>3500</v>
      </c>
      <c r="G13" s="8">
        <v>3500</v>
      </c>
      <c r="H13" s="7">
        <f t="shared" si="1"/>
        <v>0</v>
      </c>
    </row>
    <row r="14" spans="1:8" x14ac:dyDescent="0.25">
      <c r="A14" s="18" t="s">
        <v>1</v>
      </c>
      <c r="B14" s="8">
        <v>9</v>
      </c>
      <c r="C14" s="18" t="s">
        <v>9</v>
      </c>
      <c r="D14" s="7">
        <f>'NOVEMBER 19'!H14:H33</f>
        <v>0</v>
      </c>
      <c r="E14" s="7"/>
      <c r="F14" s="8">
        <f t="shared" si="0"/>
        <v>0</v>
      </c>
      <c r="G14" s="7"/>
      <c r="H14" s="7">
        <f t="shared" si="1"/>
        <v>0</v>
      </c>
    </row>
    <row r="15" spans="1:8" x14ac:dyDescent="0.25">
      <c r="A15" s="8"/>
      <c r="B15" s="8">
        <v>10</v>
      </c>
      <c r="C15" s="8"/>
      <c r="D15" s="7"/>
      <c r="E15" s="8"/>
      <c r="F15" s="8">
        <f>E15+D15</f>
        <v>0</v>
      </c>
      <c r="G15" s="8"/>
      <c r="H15" s="7">
        <f>F15-G15</f>
        <v>0</v>
      </c>
    </row>
    <row r="16" spans="1:8" x14ac:dyDescent="0.25">
      <c r="A16" s="8"/>
      <c r="B16" s="8">
        <v>11</v>
      </c>
      <c r="C16" s="19" t="s">
        <v>25</v>
      </c>
      <c r="D16" s="7">
        <f>'NOVEMBER 19'!H16:H35</f>
        <v>0</v>
      </c>
      <c r="E16" s="9"/>
      <c r="F16" s="8">
        <f t="shared" si="0"/>
        <v>0</v>
      </c>
      <c r="G16" s="9"/>
      <c r="H16" s="10">
        <f t="shared" si="1"/>
        <v>0</v>
      </c>
    </row>
    <row r="17" spans="1:11" x14ac:dyDescent="0.25">
      <c r="A17" s="8"/>
      <c r="B17" s="8">
        <v>12</v>
      </c>
      <c r="C17" s="7" t="s">
        <v>34</v>
      </c>
      <c r="D17" s="7">
        <f>'NOVEMBER 19'!H17:H36</f>
        <v>0</v>
      </c>
      <c r="E17" s="7">
        <v>2000</v>
      </c>
      <c r="F17" s="8">
        <f t="shared" si="0"/>
        <v>2000</v>
      </c>
      <c r="G17" s="7">
        <v>2000</v>
      </c>
      <c r="H17" s="7"/>
    </row>
    <row r="18" spans="1:11" x14ac:dyDescent="0.25">
      <c r="A18" s="8"/>
      <c r="B18" s="8">
        <v>13</v>
      </c>
      <c r="C18" s="18" t="s">
        <v>9</v>
      </c>
      <c r="D18" s="7">
        <f>'NOVEMBER 19'!H18:H37</f>
        <v>0</v>
      </c>
      <c r="E18" s="8"/>
      <c r="F18" s="8"/>
      <c r="G18" s="8"/>
      <c r="H18" s="7">
        <f t="shared" si="1"/>
        <v>0</v>
      </c>
    </row>
    <row r="19" spans="1:11" x14ac:dyDescent="0.25">
      <c r="A19" s="8"/>
      <c r="B19" s="8">
        <v>14</v>
      </c>
      <c r="C19" s="18" t="s">
        <v>9</v>
      </c>
      <c r="D19" s="7">
        <f>'NOVEMBER 19'!H19:H38</f>
        <v>0</v>
      </c>
      <c r="E19" s="8"/>
      <c r="F19" s="8"/>
      <c r="G19" s="8"/>
      <c r="H19" s="7"/>
    </row>
    <row r="20" spans="1:11" x14ac:dyDescent="0.25">
      <c r="A20" s="8"/>
      <c r="B20" s="8">
        <v>15</v>
      </c>
      <c r="C20" s="8"/>
      <c r="D20" s="7"/>
      <c r="E20" s="8"/>
      <c r="F20" s="8">
        <f t="shared" si="0"/>
        <v>0</v>
      </c>
      <c r="G20" s="8"/>
      <c r="H20" s="7">
        <f t="shared" si="1"/>
        <v>0</v>
      </c>
    </row>
    <row r="21" spans="1:11" x14ac:dyDescent="0.25">
      <c r="A21" s="8"/>
      <c r="B21" s="8">
        <v>16</v>
      </c>
      <c r="C21" s="7"/>
      <c r="D21" s="7"/>
      <c r="E21" s="7"/>
      <c r="F21" s="7">
        <f>E21+D21</f>
        <v>0</v>
      </c>
      <c r="G21" s="7"/>
      <c r="H21" s="7">
        <f>F21-G21</f>
        <v>0</v>
      </c>
    </row>
    <row r="22" spans="1:11" x14ac:dyDescent="0.25">
      <c r="A22" s="8"/>
      <c r="B22" s="8">
        <v>17</v>
      </c>
      <c r="C22" s="18" t="s">
        <v>25</v>
      </c>
      <c r="D22" s="7">
        <f>'NOVEMBER 19'!H22:H41</f>
        <v>0</v>
      </c>
      <c r="E22" s="8"/>
      <c r="F22" s="8">
        <f t="shared" si="0"/>
        <v>0</v>
      </c>
      <c r="G22" s="8"/>
      <c r="H22" s="7">
        <f t="shared" si="1"/>
        <v>0</v>
      </c>
    </row>
    <row r="23" spans="1:11" x14ac:dyDescent="0.25">
      <c r="A23" s="7"/>
      <c r="B23" s="7">
        <v>18</v>
      </c>
      <c r="C23" s="9" t="s">
        <v>26</v>
      </c>
      <c r="D23" s="7">
        <f>'NOVEMBER 19'!H23:H42</f>
        <v>0</v>
      </c>
      <c r="E23" s="7">
        <v>3500</v>
      </c>
      <c r="F23" s="8">
        <f t="shared" si="0"/>
        <v>3500</v>
      </c>
      <c r="G23" s="7">
        <v>3500</v>
      </c>
      <c r="H23" s="7">
        <f t="shared" si="1"/>
        <v>0</v>
      </c>
    </row>
    <row r="24" spans="1:11" x14ac:dyDescent="0.25">
      <c r="A24" s="7"/>
      <c r="B24" s="7">
        <v>19</v>
      </c>
      <c r="C24" s="9" t="s">
        <v>27</v>
      </c>
      <c r="D24" s="7">
        <f>'NOVEMBER 19'!H24:H43</f>
        <v>0</v>
      </c>
      <c r="E24" s="7">
        <v>1000</v>
      </c>
      <c r="F24" s="8">
        <f t="shared" si="0"/>
        <v>1000</v>
      </c>
      <c r="G24" s="7">
        <v>1000</v>
      </c>
      <c r="H24" s="7">
        <f t="shared" si="1"/>
        <v>0</v>
      </c>
    </row>
    <row r="25" spans="1:11" x14ac:dyDescent="0.25">
      <c r="A25" s="7"/>
      <c r="B25" s="7">
        <v>20</v>
      </c>
      <c r="C25" s="9"/>
      <c r="D25" s="7">
        <f>'NOVEMBER 19'!H25:H44</f>
        <v>0</v>
      </c>
      <c r="E25" s="7"/>
      <c r="F25" s="8">
        <f>E25+D25</f>
        <v>0</v>
      </c>
      <c r="G25" s="7"/>
      <c r="H25" s="7">
        <f t="shared" si="1"/>
        <v>0</v>
      </c>
      <c r="K25">
        <f>F6+F8+F10+F11+F15+F17+F20+F21+F23+F24+F13+F9</f>
        <v>24000</v>
      </c>
    </row>
    <row r="26" spans="1:11" x14ac:dyDescent="0.25">
      <c r="C26" s="6" t="s">
        <v>10</v>
      </c>
      <c r="D26" s="7">
        <f>SUM(D6:D25)</f>
        <v>0</v>
      </c>
      <c r="E26" s="6">
        <f>SUM(E6:E25)</f>
        <v>24000</v>
      </c>
      <c r="F26" s="6">
        <f>SUM(F6:F25)</f>
        <v>24000</v>
      </c>
      <c r="G26" s="6">
        <f>SUM(G6:G25)</f>
        <v>24000</v>
      </c>
      <c r="H26" s="6">
        <f>SUM(H6:H25)</f>
        <v>0</v>
      </c>
    </row>
    <row r="28" spans="1:11" x14ac:dyDescent="0.25">
      <c r="C28" s="11" t="s">
        <v>11</v>
      </c>
      <c r="D28" s="11"/>
      <c r="E28" s="11"/>
      <c r="F28" s="12"/>
      <c r="G28" s="11" t="s">
        <v>12</v>
      </c>
      <c r="H28" s="11"/>
    </row>
    <row r="29" spans="1:11" ht="15.75" x14ac:dyDescent="0.25">
      <c r="C29" s="13" t="s">
        <v>13</v>
      </c>
      <c r="D29" s="13" t="s">
        <v>14</v>
      </c>
      <c r="E29" s="13" t="s">
        <v>15</v>
      </c>
      <c r="F29" s="13" t="s">
        <v>8</v>
      </c>
      <c r="G29" s="14" t="s">
        <v>13</v>
      </c>
      <c r="H29" s="13" t="s">
        <v>14</v>
      </c>
      <c r="I29" s="13" t="s">
        <v>15</v>
      </c>
      <c r="J29" s="13" t="s">
        <v>8</v>
      </c>
    </row>
    <row r="30" spans="1:11" x14ac:dyDescent="0.25">
      <c r="C30" s="7" t="s">
        <v>42</v>
      </c>
      <c r="D30" s="7">
        <f>E26</f>
        <v>24000</v>
      </c>
      <c r="E30" s="7"/>
      <c r="F30" s="7"/>
      <c r="G30" s="7" t="s">
        <v>42</v>
      </c>
      <c r="H30" s="7">
        <f>G26</f>
        <v>24000</v>
      </c>
      <c r="I30" s="7"/>
      <c r="J30" s="7"/>
    </row>
    <row r="31" spans="1:11" x14ac:dyDescent="0.25">
      <c r="C31" s="7" t="s">
        <v>16</v>
      </c>
      <c r="D31" s="7">
        <f>32</f>
        <v>32</v>
      </c>
      <c r="E31" s="7"/>
      <c r="F31" s="7"/>
      <c r="G31" s="7" t="s">
        <v>16</v>
      </c>
      <c r="H31">
        <f>'NOVEMBER 19'!J38</f>
        <v>32</v>
      </c>
      <c r="I31" s="7"/>
      <c r="J31" s="7"/>
    </row>
    <row r="32" spans="1:11" x14ac:dyDescent="0.25">
      <c r="C32" s="7" t="s">
        <v>17</v>
      </c>
      <c r="D32" s="15">
        <v>0.1</v>
      </c>
      <c r="E32" s="7">
        <f>D32*D30</f>
        <v>2400</v>
      </c>
      <c r="F32" s="7"/>
      <c r="G32" s="7" t="s">
        <v>17</v>
      </c>
      <c r="H32" s="15">
        <v>0.1</v>
      </c>
      <c r="I32" s="7">
        <f>E32</f>
        <v>2400</v>
      </c>
      <c r="J32" s="7"/>
    </row>
    <row r="33" spans="3:10" x14ac:dyDescent="0.25">
      <c r="C33" s="6" t="s">
        <v>18</v>
      </c>
      <c r="D33" s="7"/>
      <c r="E33" s="7"/>
      <c r="F33" s="7"/>
      <c r="G33" s="6" t="s">
        <v>18</v>
      </c>
      <c r="H33" s="7"/>
      <c r="I33" s="7"/>
      <c r="J33" s="7"/>
    </row>
    <row r="34" spans="3:10" x14ac:dyDescent="0.25">
      <c r="C34" s="16" t="s">
        <v>44</v>
      </c>
      <c r="D34" s="7"/>
      <c r="E34" s="7">
        <v>5000</v>
      </c>
      <c r="F34" s="7"/>
      <c r="G34" s="16" t="s">
        <v>44</v>
      </c>
      <c r="H34" s="7"/>
      <c r="I34" s="7">
        <v>5000</v>
      </c>
      <c r="J34" s="7"/>
    </row>
    <row r="35" spans="3:10" x14ac:dyDescent="0.25">
      <c r="C35" s="16" t="s">
        <v>45</v>
      </c>
      <c r="D35" s="7"/>
      <c r="E35" s="7">
        <v>16502</v>
      </c>
      <c r="F35" s="7"/>
      <c r="G35" s="16" t="s">
        <v>45</v>
      </c>
      <c r="H35" s="7"/>
      <c r="I35" s="7">
        <v>16502</v>
      </c>
      <c r="J35" s="7"/>
    </row>
    <row r="36" spans="3:10" x14ac:dyDescent="0.25">
      <c r="C36" s="16"/>
      <c r="D36" s="7"/>
      <c r="E36" s="7"/>
      <c r="F36" s="7"/>
      <c r="G36" s="16"/>
      <c r="H36" s="7"/>
      <c r="I36" s="7"/>
      <c r="J36" s="7"/>
    </row>
    <row r="37" spans="3:10" x14ac:dyDescent="0.25">
      <c r="C37" s="16"/>
      <c r="D37" s="7"/>
      <c r="E37" s="7"/>
      <c r="F37" s="7"/>
      <c r="G37" s="16"/>
      <c r="H37" s="7"/>
      <c r="I37" s="7"/>
      <c r="J37" s="7"/>
    </row>
    <row r="38" spans="3:10" x14ac:dyDescent="0.25">
      <c r="C38" s="6" t="s">
        <v>10</v>
      </c>
      <c r="D38" s="6">
        <f>D30+D31-E32</f>
        <v>21632</v>
      </c>
      <c r="E38" s="6">
        <f>SUM(E34:E37)</f>
        <v>21502</v>
      </c>
      <c r="F38" s="6">
        <f>D38-E38</f>
        <v>130</v>
      </c>
      <c r="G38" s="6" t="s">
        <v>10</v>
      </c>
      <c r="H38" s="6">
        <f>H30+H31-I32</f>
        <v>21632</v>
      </c>
      <c r="I38" s="6">
        <f>SUM(I34:I37)</f>
        <v>21502</v>
      </c>
      <c r="J38" s="6">
        <f>H38-I38</f>
        <v>130</v>
      </c>
    </row>
    <row r="39" spans="3:10" x14ac:dyDescent="0.25">
      <c r="C39" t="s">
        <v>19</v>
      </c>
      <c r="E39" t="s">
        <v>20</v>
      </c>
      <c r="H39" t="s">
        <v>21</v>
      </c>
    </row>
    <row r="41" spans="3:10" x14ac:dyDescent="0.25">
      <c r="C41" t="s">
        <v>22</v>
      </c>
      <c r="E41" t="s">
        <v>23</v>
      </c>
      <c r="H4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12" workbookViewId="0">
      <selection activeCell="C13" sqref="C13"/>
    </sheetView>
  </sheetViews>
  <sheetFormatPr defaultRowHeight="15" x14ac:dyDescent="0.25"/>
  <cols>
    <col min="3" max="3" width="17" customWidth="1"/>
  </cols>
  <sheetData>
    <row r="1" spans="1:8" ht="18.75" x14ac:dyDescent="0.3">
      <c r="D1" s="1" t="s">
        <v>31</v>
      </c>
      <c r="E1" s="2"/>
      <c r="F1" s="2"/>
      <c r="G1" s="2"/>
      <c r="H1" s="3"/>
    </row>
    <row r="2" spans="1:8" ht="15.75" x14ac:dyDescent="0.25">
      <c r="D2" s="4" t="s">
        <v>0</v>
      </c>
      <c r="E2" s="4"/>
      <c r="F2" s="4"/>
      <c r="G2" s="4"/>
      <c r="H2" s="3"/>
    </row>
    <row r="3" spans="1:8" ht="15.75" x14ac:dyDescent="0.25">
      <c r="D3" s="4" t="s">
        <v>48</v>
      </c>
      <c r="E3" s="4"/>
      <c r="F3" s="4"/>
      <c r="G3" s="4"/>
      <c r="H3" s="3"/>
    </row>
    <row r="4" spans="1:8" ht="18.75" x14ac:dyDescent="0.3">
      <c r="E4" s="5"/>
      <c r="F4" s="1"/>
      <c r="G4" s="1"/>
    </row>
    <row r="5" spans="1:8" x14ac:dyDescent="0.25">
      <c r="A5" s="6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</row>
    <row r="6" spans="1:8" x14ac:dyDescent="0.25">
      <c r="A6" s="18" t="s">
        <v>33</v>
      </c>
      <c r="B6" s="7">
        <v>1</v>
      </c>
      <c r="C6" s="7" t="s">
        <v>24</v>
      </c>
      <c r="D6" s="7">
        <f>'DECEMBER 19'!H6:H26</f>
        <v>0</v>
      </c>
      <c r="E6" s="7">
        <v>3500</v>
      </c>
      <c r="F6" s="7">
        <f>E6+D6</f>
        <v>3500</v>
      </c>
      <c r="G6" s="7"/>
      <c r="H6" s="7">
        <f>F6-G6</f>
        <v>3500</v>
      </c>
    </row>
    <row r="7" spans="1:8" x14ac:dyDescent="0.25">
      <c r="A7" s="7"/>
      <c r="B7" s="7">
        <v>2</v>
      </c>
      <c r="C7" s="18" t="s">
        <v>9</v>
      </c>
      <c r="D7" s="7">
        <f>'DECEMBER 19'!H7:H27</f>
        <v>0</v>
      </c>
      <c r="E7" s="7"/>
      <c r="F7" s="7">
        <f t="shared" ref="F7:F24" si="0">E7+D7</f>
        <v>0</v>
      </c>
      <c r="G7" s="7"/>
      <c r="H7" s="7">
        <f t="shared" ref="H7:H25" si="1">F7-G7</f>
        <v>0</v>
      </c>
    </row>
    <row r="8" spans="1:8" x14ac:dyDescent="0.25">
      <c r="A8" s="8"/>
      <c r="B8" s="8">
        <v>3</v>
      </c>
      <c r="C8" s="9" t="s">
        <v>28</v>
      </c>
      <c r="D8" s="7">
        <f>'DECEMBER 19'!H8:H28</f>
        <v>0</v>
      </c>
      <c r="E8" s="9">
        <v>3500</v>
      </c>
      <c r="F8" s="8">
        <f>E8+D8</f>
        <v>3500</v>
      </c>
      <c r="G8" s="8"/>
      <c r="H8" s="7">
        <f>F8-G8</f>
        <v>3500</v>
      </c>
    </row>
    <row r="9" spans="1:8" x14ac:dyDescent="0.25">
      <c r="A9" s="8"/>
      <c r="B9" s="8">
        <v>4</v>
      </c>
      <c r="C9" s="8" t="s">
        <v>36</v>
      </c>
      <c r="D9" s="7">
        <f>'DECEMBER 19'!H9:H29</f>
        <v>0</v>
      </c>
      <c r="E9" s="8">
        <v>3500</v>
      </c>
      <c r="F9" s="8">
        <f>E9+D9</f>
        <v>3500</v>
      </c>
      <c r="G9" s="8"/>
      <c r="H9" s="7">
        <f t="shared" si="1"/>
        <v>3500</v>
      </c>
    </row>
    <row r="10" spans="1:8" x14ac:dyDescent="0.25">
      <c r="A10" s="8"/>
      <c r="B10" s="8">
        <v>5</v>
      </c>
      <c r="C10" s="8" t="s">
        <v>37</v>
      </c>
      <c r="D10" s="7">
        <f>'DECEMBER 19'!H10:H30</f>
        <v>0</v>
      </c>
      <c r="E10" s="8">
        <v>3500</v>
      </c>
      <c r="F10" s="8">
        <f t="shared" si="0"/>
        <v>3500</v>
      </c>
      <c r="G10" s="8"/>
      <c r="H10" s="7">
        <f t="shared" si="1"/>
        <v>3500</v>
      </c>
    </row>
    <row r="11" spans="1:8" x14ac:dyDescent="0.25">
      <c r="A11" s="8"/>
      <c r="B11" s="8">
        <v>6</v>
      </c>
      <c r="C11" s="8"/>
      <c r="D11" s="7">
        <f>'DECEMBER 19'!H11:H31</f>
        <v>0</v>
      </c>
      <c r="E11" s="8"/>
      <c r="F11" s="8">
        <f t="shared" si="0"/>
        <v>0</v>
      </c>
      <c r="G11" s="8"/>
      <c r="H11" s="7">
        <f t="shared" si="1"/>
        <v>0</v>
      </c>
    </row>
    <row r="12" spans="1:8" x14ac:dyDescent="0.25">
      <c r="A12" s="8"/>
      <c r="B12" s="8">
        <v>7</v>
      </c>
      <c r="C12" s="18" t="s">
        <v>25</v>
      </c>
      <c r="D12" s="7">
        <f>'DECEMBER 19'!H12:H32</f>
        <v>0</v>
      </c>
      <c r="E12" s="8"/>
      <c r="F12" s="8">
        <f t="shared" si="0"/>
        <v>0</v>
      </c>
      <c r="G12" s="8"/>
      <c r="H12" s="7">
        <f t="shared" si="1"/>
        <v>0</v>
      </c>
    </row>
    <row r="13" spans="1:8" x14ac:dyDescent="0.25">
      <c r="A13" s="8"/>
      <c r="B13" s="8">
        <v>8</v>
      </c>
      <c r="C13" s="8" t="s">
        <v>35</v>
      </c>
      <c r="D13" s="7">
        <f>'DECEMBER 19'!H13:H33</f>
        <v>0</v>
      </c>
      <c r="E13" s="8">
        <v>3500</v>
      </c>
      <c r="F13" s="8">
        <f t="shared" si="0"/>
        <v>3500</v>
      </c>
      <c r="G13" s="8"/>
      <c r="H13" s="7">
        <f t="shared" si="1"/>
        <v>3500</v>
      </c>
    </row>
    <row r="14" spans="1:8" x14ac:dyDescent="0.25">
      <c r="A14" s="18" t="s">
        <v>1</v>
      </c>
      <c r="B14" s="8">
        <v>9</v>
      </c>
      <c r="C14" s="18" t="s">
        <v>9</v>
      </c>
      <c r="D14" s="7">
        <f>'DECEMBER 19'!H14:H34</f>
        <v>0</v>
      </c>
      <c r="E14" s="7"/>
      <c r="F14" s="8">
        <f t="shared" si="0"/>
        <v>0</v>
      </c>
      <c r="G14" s="7"/>
      <c r="H14" s="7">
        <f t="shared" si="1"/>
        <v>0</v>
      </c>
    </row>
    <row r="15" spans="1:8" x14ac:dyDescent="0.25">
      <c r="A15" s="8"/>
      <c r="B15" s="8">
        <v>10</v>
      </c>
      <c r="C15" s="8"/>
      <c r="D15" s="7">
        <f>'DECEMBER 19'!H15:H35</f>
        <v>0</v>
      </c>
      <c r="E15" s="8"/>
      <c r="F15" s="8">
        <f>E15+D15</f>
        <v>0</v>
      </c>
      <c r="G15" s="8"/>
      <c r="H15" s="7">
        <f>F15-G15</f>
        <v>0</v>
      </c>
    </row>
    <row r="16" spans="1:8" x14ac:dyDescent="0.25">
      <c r="A16" s="8"/>
      <c r="B16" s="8">
        <v>11</v>
      </c>
      <c r="C16" s="19" t="s">
        <v>25</v>
      </c>
      <c r="D16" s="7">
        <f>'DECEMBER 19'!H16:H36</f>
        <v>0</v>
      </c>
      <c r="E16" s="9"/>
      <c r="F16" s="8">
        <f t="shared" si="0"/>
        <v>0</v>
      </c>
      <c r="G16" s="9"/>
      <c r="H16" s="10">
        <f t="shared" si="1"/>
        <v>0</v>
      </c>
    </row>
    <row r="17" spans="1:11" x14ac:dyDescent="0.25">
      <c r="A17" s="8"/>
      <c r="B17" s="8">
        <v>12</v>
      </c>
      <c r="C17" s="7" t="s">
        <v>34</v>
      </c>
      <c r="D17" s="7">
        <f>'DECEMBER 19'!H17:H37</f>
        <v>0</v>
      </c>
      <c r="E17" s="7">
        <v>2000</v>
      </c>
      <c r="F17" s="8">
        <f t="shared" si="0"/>
        <v>2000</v>
      </c>
      <c r="G17" s="7">
        <v>2000</v>
      </c>
      <c r="H17" s="7"/>
    </row>
    <row r="18" spans="1:11" x14ac:dyDescent="0.25">
      <c r="A18" s="8"/>
      <c r="B18" s="8">
        <v>13</v>
      </c>
      <c r="C18" s="18" t="s">
        <v>9</v>
      </c>
      <c r="D18" s="7">
        <f>'DECEMBER 19'!H18:H38</f>
        <v>0</v>
      </c>
      <c r="E18" s="8"/>
      <c r="F18" s="8"/>
      <c r="G18" s="8"/>
      <c r="H18" s="7">
        <f t="shared" si="1"/>
        <v>0</v>
      </c>
    </row>
    <row r="19" spans="1:11" x14ac:dyDescent="0.25">
      <c r="A19" s="8"/>
      <c r="B19" s="8">
        <v>14</v>
      </c>
      <c r="C19" s="18" t="s">
        <v>9</v>
      </c>
      <c r="D19" s="7">
        <f>'DECEMBER 19'!H19:H39</f>
        <v>0</v>
      </c>
      <c r="E19" s="8"/>
      <c r="F19" s="8"/>
      <c r="G19" s="8"/>
      <c r="H19" s="7"/>
    </row>
    <row r="20" spans="1:11" x14ac:dyDescent="0.25">
      <c r="A20" s="8"/>
      <c r="B20" s="8">
        <v>15</v>
      </c>
      <c r="C20" s="8"/>
      <c r="D20" s="7">
        <f>'DECEMBER 19'!H20:H40</f>
        <v>0</v>
      </c>
      <c r="E20" s="8"/>
      <c r="F20" s="8">
        <f t="shared" si="0"/>
        <v>0</v>
      </c>
      <c r="G20" s="8"/>
      <c r="H20" s="7">
        <f t="shared" si="1"/>
        <v>0</v>
      </c>
    </row>
    <row r="21" spans="1:11" x14ac:dyDescent="0.25">
      <c r="A21" s="8"/>
      <c r="B21" s="8">
        <v>16</v>
      </c>
      <c r="C21" s="7"/>
      <c r="D21" s="7">
        <f>'DECEMBER 19'!H21:H41</f>
        <v>0</v>
      </c>
      <c r="E21" s="7"/>
      <c r="F21" s="7">
        <f>E21+D21</f>
        <v>0</v>
      </c>
      <c r="G21" s="7"/>
      <c r="H21" s="7">
        <f>F21-G21</f>
        <v>0</v>
      </c>
    </row>
    <row r="22" spans="1:11" x14ac:dyDescent="0.25">
      <c r="A22" s="8"/>
      <c r="B22" s="8">
        <v>17</v>
      </c>
      <c r="C22" s="18" t="s">
        <v>25</v>
      </c>
      <c r="D22" s="7">
        <f>'DECEMBER 19'!H22:H42</f>
        <v>0</v>
      </c>
      <c r="E22" s="8"/>
      <c r="F22" s="8">
        <f t="shared" si="0"/>
        <v>0</v>
      </c>
      <c r="G22" s="8"/>
      <c r="H22" s="7">
        <f t="shared" si="1"/>
        <v>0</v>
      </c>
    </row>
    <row r="23" spans="1:11" x14ac:dyDescent="0.25">
      <c r="A23" s="7"/>
      <c r="B23" s="7">
        <v>18</v>
      </c>
      <c r="C23" s="9" t="s">
        <v>26</v>
      </c>
      <c r="D23" s="7">
        <f>'DECEMBER 19'!H23:H43</f>
        <v>0</v>
      </c>
      <c r="E23" s="7">
        <v>3500</v>
      </c>
      <c r="F23" s="8">
        <f t="shared" si="0"/>
        <v>3500</v>
      </c>
      <c r="G23" s="7"/>
      <c r="H23" s="7">
        <f t="shared" si="1"/>
        <v>3500</v>
      </c>
    </row>
    <row r="24" spans="1:11" x14ac:dyDescent="0.25">
      <c r="A24" s="7"/>
      <c r="B24" s="7">
        <v>19</v>
      </c>
      <c r="C24" s="9" t="s">
        <v>27</v>
      </c>
      <c r="D24" s="7">
        <f>'DECEMBER 19'!H24:H44</f>
        <v>0</v>
      </c>
      <c r="E24" s="7">
        <v>1000</v>
      </c>
      <c r="F24" s="8">
        <f t="shared" si="0"/>
        <v>1000</v>
      </c>
      <c r="G24" s="7"/>
      <c r="H24" s="7">
        <f t="shared" si="1"/>
        <v>1000</v>
      </c>
    </row>
    <row r="25" spans="1:11" x14ac:dyDescent="0.25">
      <c r="A25" s="7"/>
      <c r="B25" s="7">
        <v>20</v>
      </c>
      <c r="C25" s="9"/>
      <c r="D25" s="7">
        <f>'DECEMBER 19'!H25:H45</f>
        <v>0</v>
      </c>
      <c r="E25" s="7"/>
      <c r="F25" s="8">
        <f>E25+D25</f>
        <v>0</v>
      </c>
      <c r="G25" s="7"/>
      <c r="H25" s="7">
        <f t="shared" si="1"/>
        <v>0</v>
      </c>
      <c r="K25">
        <f>F6+F8+F10+F11+F15+F17+F20+F21+F23+F24+F13+F9</f>
        <v>24000</v>
      </c>
    </row>
    <row r="26" spans="1:11" x14ac:dyDescent="0.25">
      <c r="C26" s="6" t="s">
        <v>10</v>
      </c>
      <c r="D26" s="7">
        <f>SUM(D6:D25)</f>
        <v>0</v>
      </c>
      <c r="E26" s="6">
        <f>SUM(E6:E25)</f>
        <v>24000</v>
      </c>
      <c r="F26" s="6">
        <f>SUM(F6:F25)</f>
        <v>24000</v>
      </c>
      <c r="G26" s="6">
        <f>SUM(G6:G25)</f>
        <v>2000</v>
      </c>
      <c r="H26" s="6">
        <f>SUM(H6:H25)</f>
        <v>22000</v>
      </c>
    </row>
    <row r="28" spans="1:11" x14ac:dyDescent="0.25">
      <c r="C28" s="11" t="s">
        <v>11</v>
      </c>
      <c r="D28" s="11"/>
      <c r="E28" s="11"/>
      <c r="F28" s="12"/>
      <c r="G28" s="11" t="s">
        <v>12</v>
      </c>
      <c r="H28" s="11"/>
    </row>
    <row r="29" spans="1:11" ht="15.75" x14ac:dyDescent="0.25">
      <c r="C29" s="13" t="s">
        <v>13</v>
      </c>
      <c r="D29" s="13" t="s">
        <v>14</v>
      </c>
      <c r="E29" s="13" t="s">
        <v>15</v>
      </c>
      <c r="F29" s="13" t="s">
        <v>8</v>
      </c>
      <c r="G29" s="14" t="s">
        <v>13</v>
      </c>
      <c r="H29" s="13" t="s">
        <v>14</v>
      </c>
      <c r="I29" s="13" t="s">
        <v>15</v>
      </c>
      <c r="J29" s="13" t="s">
        <v>8</v>
      </c>
    </row>
    <row r="30" spans="1:11" x14ac:dyDescent="0.25">
      <c r="C30" s="7" t="s">
        <v>46</v>
      </c>
      <c r="D30" s="7">
        <f>E26</f>
        <v>24000</v>
      </c>
      <c r="E30" s="7"/>
      <c r="F30" s="7"/>
      <c r="G30" s="7" t="s">
        <v>47</v>
      </c>
      <c r="H30" s="7">
        <f>G26</f>
        <v>2000</v>
      </c>
      <c r="I30" s="7"/>
      <c r="J30" s="7"/>
    </row>
    <row r="31" spans="1:11" x14ac:dyDescent="0.25">
      <c r="C31" s="7" t="s">
        <v>16</v>
      </c>
      <c r="D31" s="7">
        <f>'DECEMBER 19'!F38</f>
        <v>130</v>
      </c>
      <c r="E31" s="7"/>
      <c r="F31" s="7"/>
      <c r="G31" s="7" t="s">
        <v>16</v>
      </c>
      <c r="H31">
        <f>'DECEMBER 19'!J38</f>
        <v>130</v>
      </c>
      <c r="I31" s="7"/>
      <c r="J31" s="7"/>
    </row>
    <row r="32" spans="1:11" x14ac:dyDescent="0.25">
      <c r="C32" s="7" t="s">
        <v>17</v>
      </c>
      <c r="D32" s="15">
        <v>0.1</v>
      </c>
      <c r="E32" s="7">
        <f>D32*D30</f>
        <v>2400</v>
      </c>
      <c r="F32" s="7"/>
      <c r="G32" s="7" t="s">
        <v>17</v>
      </c>
      <c r="H32" s="15">
        <v>0.1</v>
      </c>
      <c r="I32" s="7">
        <f>E32</f>
        <v>2400</v>
      </c>
      <c r="J32" s="7"/>
    </row>
    <row r="33" spans="3:10" x14ac:dyDescent="0.25">
      <c r="C33" s="6" t="s">
        <v>18</v>
      </c>
      <c r="D33" s="7"/>
      <c r="E33" s="7"/>
      <c r="F33" s="7"/>
      <c r="G33" s="6" t="s">
        <v>18</v>
      </c>
      <c r="H33" s="7"/>
      <c r="I33" s="7"/>
      <c r="J33" s="7"/>
    </row>
    <row r="34" spans="3:10" x14ac:dyDescent="0.25">
      <c r="C34" s="16"/>
      <c r="D34" s="7"/>
      <c r="E34" s="7"/>
      <c r="F34" s="7"/>
      <c r="G34" s="16"/>
      <c r="H34" s="7"/>
      <c r="I34" s="7"/>
      <c r="J34" s="7"/>
    </row>
    <row r="35" spans="3:10" x14ac:dyDescent="0.25">
      <c r="C35" s="16"/>
      <c r="D35" s="7"/>
      <c r="E35" s="7"/>
      <c r="F35" s="7"/>
      <c r="G35" s="16"/>
      <c r="H35" s="7"/>
      <c r="I35" s="7"/>
      <c r="J35" s="7"/>
    </row>
    <row r="36" spans="3:10" x14ac:dyDescent="0.25">
      <c r="C36" s="16"/>
      <c r="D36" s="7"/>
      <c r="E36" s="7"/>
      <c r="F36" s="7"/>
      <c r="G36" s="16"/>
      <c r="H36" s="7"/>
      <c r="I36" s="7"/>
      <c r="J36" s="7"/>
    </row>
    <row r="37" spans="3:10" x14ac:dyDescent="0.25">
      <c r="C37" s="16"/>
      <c r="D37" s="7"/>
      <c r="E37" s="7"/>
      <c r="F37" s="7"/>
      <c r="G37" s="16"/>
      <c r="H37" s="7"/>
      <c r="I37" s="7"/>
      <c r="J37" s="7"/>
    </row>
    <row r="38" spans="3:10" x14ac:dyDescent="0.25">
      <c r="C38" s="6" t="s">
        <v>10</v>
      </c>
      <c r="D38" s="6">
        <f>D30+D31-E32</f>
        <v>21730</v>
      </c>
      <c r="E38" s="6">
        <f>SUM(E34:E37)</f>
        <v>0</v>
      </c>
      <c r="F38" s="6">
        <f>D38-E38</f>
        <v>21730</v>
      </c>
      <c r="G38" s="6" t="s">
        <v>10</v>
      </c>
      <c r="H38" s="6">
        <f>H30+H31-I32</f>
        <v>-270</v>
      </c>
      <c r="I38" s="6">
        <f>SUM(I34:I37)</f>
        <v>0</v>
      </c>
      <c r="J38" s="6">
        <f>H38-I38</f>
        <v>-270</v>
      </c>
    </row>
    <row r="39" spans="3:10" x14ac:dyDescent="0.25">
      <c r="C39" t="s">
        <v>19</v>
      </c>
      <c r="E39" t="s">
        <v>20</v>
      </c>
      <c r="H39" t="s">
        <v>21</v>
      </c>
    </row>
    <row r="41" spans="3:10" x14ac:dyDescent="0.25">
      <c r="C41" t="s">
        <v>22</v>
      </c>
      <c r="E41" t="s">
        <v>23</v>
      </c>
      <c r="H4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 19</vt:lpstr>
      <vt:lpstr>DECEMBER 19</vt:lpstr>
      <vt:lpstr>JANUARY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2019-11-05T12:36:11Z</dcterms:created>
  <dcterms:modified xsi:type="dcterms:W3CDTF">2021-11-29T12:34:32Z</dcterms:modified>
</cp:coreProperties>
</file>