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14805" windowHeight="7965" activeTab="6"/>
  </bookViews>
  <sheets>
    <sheet name="FEBRUARY" sheetId="1" r:id="rId1"/>
    <sheet name="MARCH " sheetId="2" r:id="rId2"/>
    <sheet name="APRIL" sheetId="3" r:id="rId3"/>
    <sheet name="MAY " sheetId="4" r:id="rId4"/>
    <sheet name="JUNE " sheetId="5" r:id="rId5"/>
    <sheet name="JULY " sheetId="6" r:id="rId6"/>
    <sheet name="AUGUST19" sheetId="7" r:id="rId7"/>
  </sheets>
  <calcPr calcId="144525"/>
</workbook>
</file>

<file path=xl/calcChain.xml><?xml version="1.0" encoding="utf-8"?>
<calcChain xmlns="http://schemas.openxmlformats.org/spreadsheetml/2006/main">
  <c r="E17" i="7" l="1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5" i="7"/>
  <c r="E5" i="7" s="1"/>
  <c r="G24" i="7"/>
  <c r="C24" i="7"/>
  <c r="H30" i="7"/>
  <c r="D30" i="7"/>
  <c r="F18" i="7"/>
  <c r="G23" i="7" s="1"/>
  <c r="D18" i="7"/>
  <c r="C23" i="7" s="1"/>
  <c r="G17" i="7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18" i="7" l="1"/>
  <c r="D25" i="7"/>
  <c r="H25" i="7" s="1"/>
  <c r="G30" i="7" s="1"/>
  <c r="I30" i="7" s="1"/>
  <c r="G5" i="7"/>
  <c r="G18" i="7" s="1"/>
  <c r="H25" i="6"/>
  <c r="C30" i="7" l="1"/>
  <c r="E30" i="7" s="1"/>
  <c r="G24" i="6"/>
  <c r="C24" i="6"/>
  <c r="D30" i="6"/>
  <c r="F18" i="6"/>
  <c r="G23" i="6" s="1"/>
  <c r="D18" i="6"/>
  <c r="C23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E18" i="6" s="1"/>
  <c r="D25" i="6" l="1"/>
  <c r="G30" i="6" s="1"/>
  <c r="G5" i="6"/>
  <c r="G18" i="6" s="1"/>
  <c r="H30" i="6"/>
  <c r="D27" i="5"/>
  <c r="D30" i="5" s="1"/>
  <c r="I30" i="6" l="1"/>
  <c r="C30" i="6"/>
  <c r="E30" i="6" s="1"/>
  <c r="H27" i="5"/>
  <c r="H30" i="5" s="1"/>
  <c r="D18" i="4" l="1"/>
  <c r="D27" i="4"/>
  <c r="F18" i="5" l="1"/>
  <c r="G23" i="5" s="1"/>
  <c r="D18" i="5"/>
  <c r="C23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E18" i="5" l="1"/>
  <c r="D25" i="5"/>
  <c r="G5" i="5"/>
  <c r="G18" i="5" s="1"/>
  <c r="D33" i="4"/>
  <c r="H33" i="4"/>
  <c r="G24" i="4"/>
  <c r="C24" i="4"/>
  <c r="H25" i="5" l="1"/>
  <c r="F18" i="4"/>
  <c r="G23" i="4" s="1"/>
  <c r="C23" i="4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E18" i="4" l="1"/>
  <c r="D25" i="4"/>
  <c r="H25" i="4" s="1"/>
  <c r="G33" i="4" s="1"/>
  <c r="I33" i="4" s="1"/>
  <c r="G24" i="5" s="1"/>
  <c r="G30" i="5" s="1"/>
  <c r="I30" i="5" s="1"/>
  <c r="G5" i="4"/>
  <c r="G18" i="4" s="1"/>
  <c r="E7" i="3"/>
  <c r="C33" i="4" l="1"/>
  <c r="E33" i="4" s="1"/>
  <c r="C24" i="5" s="1"/>
  <c r="C30" i="5" s="1"/>
  <c r="E30" i="5" s="1"/>
  <c r="F18" i="3"/>
  <c r="G23" i="3" s="1"/>
  <c r="H33" i="3"/>
  <c r="D33" i="3"/>
  <c r="D18" i="3"/>
  <c r="C23" i="3" s="1"/>
  <c r="G17" i="3"/>
  <c r="E17" i="3"/>
  <c r="G16" i="3"/>
  <c r="E16" i="3"/>
  <c r="E15" i="3"/>
  <c r="G15" i="3" s="1"/>
  <c r="E14" i="3"/>
  <c r="G14" i="3" s="1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6" i="3"/>
  <c r="G6" i="3" s="1"/>
  <c r="G5" i="3"/>
  <c r="E5" i="3"/>
  <c r="E18" i="3" l="1"/>
  <c r="G18" i="3"/>
  <c r="D25" i="3"/>
  <c r="H25" i="3" s="1"/>
  <c r="G33" i="3" s="1"/>
  <c r="I33" i="3" s="1"/>
  <c r="H33" i="2"/>
  <c r="D33" i="2"/>
  <c r="F18" i="2"/>
  <c r="G23" i="2" s="1"/>
  <c r="D18" i="2"/>
  <c r="C23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C33" i="3" l="1"/>
  <c r="E33" i="3" s="1"/>
  <c r="E18" i="2"/>
  <c r="D25" i="2"/>
  <c r="H25" i="2" s="1"/>
  <c r="G33" i="2" s="1"/>
  <c r="I33" i="2" s="1"/>
  <c r="G5" i="2"/>
  <c r="G18" i="2" s="1"/>
  <c r="G33" i="1"/>
  <c r="C33" i="1"/>
  <c r="H33" i="1"/>
  <c r="D33" i="1"/>
  <c r="C33" i="2" l="1"/>
  <c r="E33" i="2" s="1"/>
  <c r="F18" i="1"/>
  <c r="E18" i="1"/>
  <c r="D18" i="1"/>
  <c r="G6" i="1" l="1"/>
  <c r="G7" i="1"/>
  <c r="G8" i="1"/>
  <c r="G9" i="1"/>
  <c r="G10" i="1"/>
  <c r="G11" i="1"/>
  <c r="G12" i="1"/>
  <c r="G13" i="1"/>
  <c r="G14" i="1"/>
  <c r="G15" i="1"/>
  <c r="G16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G17" i="1" s="1"/>
  <c r="E5" i="1"/>
  <c r="G23" i="1"/>
  <c r="C23" i="1"/>
  <c r="G18" i="1" l="1"/>
  <c r="D25" i="1"/>
  <c r="H25" i="1" l="1"/>
  <c r="E33" i="1"/>
  <c r="I33" i="1" l="1"/>
</calcChain>
</file>

<file path=xl/sharedStrings.xml><?xml version="1.0" encoding="utf-8"?>
<sst xmlns="http://schemas.openxmlformats.org/spreadsheetml/2006/main" count="400" uniqueCount="66">
  <si>
    <t xml:space="preserve">RENT STATEMENT </t>
  </si>
  <si>
    <t>FOR THE MONTH OF FEBRUARY 2019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</si>
  <si>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</si>
  <si>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</si>
  <si>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</si>
  <si>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</si>
  <si>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</si>
  <si>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</si>
  <si>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</si>
  <si>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</si>
  <si>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 xml:space="preserve">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</si>
  <si>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</si>
  <si>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</si>
  <si>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</si>
  <si>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</si>
  <si>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</si>
  <si>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</si>
  <si>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</si>
  <si>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FEB</t>
  </si>
  <si>
    <t>COMM</t>
  </si>
  <si>
    <t>PAYMENTS</t>
  </si>
  <si>
    <t xml:space="preserve">PREPARED BY </t>
  </si>
  <si>
    <t>APPROVED BY</t>
  </si>
  <si>
    <t xml:space="preserve">RECEIVED BY </t>
  </si>
  <si>
    <t>RUTH</t>
  </si>
  <si>
    <t>GRACE</t>
  </si>
  <si>
    <t>JOSEPH NGUGI</t>
  </si>
  <si>
    <t>DANIEL MWANZIA</t>
  </si>
  <si>
    <t>KEVIN MUTALA</t>
  </si>
  <si>
    <t>RICHARD ABAYETO</t>
  </si>
  <si>
    <t>EMMANUEL BOR</t>
  </si>
  <si>
    <t>ROMAN MWANGI</t>
  </si>
  <si>
    <t>RICHARD KIMANZI</t>
  </si>
  <si>
    <t>FRANCIS KIMATHI</t>
  </si>
  <si>
    <t>SAMUEL MWANZIA</t>
  </si>
  <si>
    <t>BRYAN SAGWE</t>
  </si>
  <si>
    <t>DAVID CHEGE</t>
  </si>
  <si>
    <t>BENSON MUTISIA</t>
  </si>
  <si>
    <t>J.NGUGI</t>
  </si>
  <si>
    <t>RICHARD KASYOKA</t>
  </si>
  <si>
    <t>PIUS MASINDE</t>
  </si>
  <si>
    <t>LL</t>
  </si>
  <si>
    <t>DIRECT TO LL</t>
  </si>
  <si>
    <t>PAID ON 18/2/19</t>
  </si>
  <si>
    <t>FOR THE MONTH OF MARCH 2019</t>
  </si>
  <si>
    <t>MARCH</t>
  </si>
  <si>
    <t>PAID ON 19/3/19</t>
  </si>
  <si>
    <t>FOR THE MONTH OF APRIL 2019</t>
  </si>
  <si>
    <t>APRIL</t>
  </si>
  <si>
    <t>NEW</t>
  </si>
  <si>
    <t>PAID ON 18/4/19</t>
  </si>
  <si>
    <t>FOR THE MONTH OF MAY 2019</t>
  </si>
  <si>
    <t>MAY</t>
  </si>
  <si>
    <t>ll</t>
  </si>
  <si>
    <t>PAID ON 18/5/19</t>
  </si>
  <si>
    <t>FOR THE MONTH OF JUNE 2019</t>
  </si>
  <si>
    <t>JUNE</t>
  </si>
  <si>
    <t>NEW 4</t>
  </si>
  <si>
    <t>PAID ON 17/6/19</t>
  </si>
  <si>
    <t>PAID ON 29/6/19</t>
  </si>
  <si>
    <t>FOR THE MONTH OF JULY 2019</t>
  </si>
  <si>
    <t xml:space="preserve">JULY </t>
  </si>
  <si>
    <t>JULY</t>
  </si>
  <si>
    <t>PAID ON 27/7/19</t>
  </si>
  <si>
    <t>FOR THE MONTH OF AUGUST 2019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</si>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</sst>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5" fillId="0" borderId="0" xfId="0" applyFont="1"/>
    <xf numFmtId="0" fontId="5" fillId="0" borderId="2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3" fontId="5" fillId="0" borderId="1" xfId="0" applyNumberFormat="1" applyFont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29" sqref="B29"/>
    </sheetView>
  </sheetViews>
  <sheetFormatPr defaultRowHeight="15" x14ac:dyDescent="0.25"/>
  <cols>
    <col min="1" max="1" width="4" customWidth="1"/>
    <col min="2" max="2" width="19.7109375" customWidth="1"/>
    <col min="5" max="5" width="11.28515625" customWidth="1"/>
    <col min="8" max="8" width="10" bestFit="1" customWidth="1"/>
  </cols>
  <sheetData>
    <row r="1" spans="1:8" x14ac:dyDescent="0.25">
      <c r="A1" s="1"/>
      <c r="B1" s="1"/>
      <c r="C1" s="1" t="s">
        <v>26</v>
      </c>
      <c r="D1" s="1"/>
      <c r="E1" s="1"/>
      <c r="F1" s="1"/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1</v>
      </c>
      <c r="D3" s="1"/>
      <c r="E3" s="1"/>
      <c r="F3" s="1"/>
      <c r="G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8" x14ac:dyDescent="0.25">
      <c r="A5" s="3">
        <v>1</v>
      </c>
      <c r="B5" s="3" t="s">
        <v>27</v>
      </c>
      <c r="C5" s="3"/>
      <c r="D5" s="3">
        <v>1200</v>
      </c>
      <c r="E5" s="3">
        <f>C5+D5</f>
        <v>1200</v>
      </c>
      <c r="F5" s="3">
        <v>1200</v>
      </c>
      <c r="G5" s="3">
        <f>E5-F5</f>
        <v>0</v>
      </c>
    </row>
    <row r="6" spans="1:8" x14ac:dyDescent="0.25">
      <c r="A6" s="3">
        <v>2</v>
      </c>
      <c r="B6" s="3" t="s">
        <v>28</v>
      </c>
      <c r="C6" s="3"/>
      <c r="D6" s="3">
        <v>2000</v>
      </c>
      <c r="E6" s="3">
        <f t="shared" ref="E6:E17" si="0">C6+D6</f>
        <v>2000</v>
      </c>
      <c r="F6" s="3">
        <v>2000</v>
      </c>
      <c r="G6" s="3">
        <f t="shared" ref="G6:G17" si="1">E6-F6</f>
        <v>0</v>
      </c>
    </row>
    <row r="7" spans="1:8" x14ac:dyDescent="0.25">
      <c r="A7" s="3">
        <v>3</v>
      </c>
      <c r="B7" s="3" t="s">
        <v>29</v>
      </c>
      <c r="C7" s="3"/>
      <c r="D7" s="3">
        <v>1500</v>
      </c>
      <c r="E7" s="3">
        <f t="shared" si="0"/>
        <v>1500</v>
      </c>
      <c r="F7" s="3">
        <v>1500</v>
      </c>
      <c r="G7" s="3">
        <f t="shared" si="1"/>
        <v>0</v>
      </c>
    </row>
    <row r="8" spans="1:8" x14ac:dyDescent="0.25">
      <c r="A8" s="3">
        <v>4</v>
      </c>
      <c r="B8" s="3" t="s">
        <v>30</v>
      </c>
      <c r="C8" s="3"/>
      <c r="D8" s="3">
        <v>3000</v>
      </c>
      <c r="E8" s="3">
        <f t="shared" si="0"/>
        <v>3000</v>
      </c>
      <c r="F8" s="3">
        <v>3000</v>
      </c>
      <c r="G8" s="3">
        <f t="shared" si="1"/>
        <v>0</v>
      </c>
    </row>
    <row r="9" spans="1:8" x14ac:dyDescent="0.25">
      <c r="A9" s="3">
        <v>5</v>
      </c>
      <c r="B9" s="3" t="s">
        <v>39</v>
      </c>
      <c r="C9" s="3"/>
      <c r="D9" s="3">
        <v>2500</v>
      </c>
      <c r="E9" s="3">
        <f t="shared" si="0"/>
        <v>2500</v>
      </c>
      <c r="F9" s="3">
        <v>2500</v>
      </c>
      <c r="G9" s="3">
        <f t="shared" si="1"/>
        <v>0</v>
      </c>
    </row>
    <row r="10" spans="1:8" x14ac:dyDescent="0.25">
      <c r="A10" s="3">
        <v>6</v>
      </c>
      <c r="B10" s="4" t="s">
        <v>31</v>
      </c>
      <c r="C10" s="3"/>
      <c r="D10" s="3">
        <v>1500</v>
      </c>
      <c r="E10" s="3">
        <f t="shared" si="0"/>
        <v>1500</v>
      </c>
      <c r="F10" s="3">
        <v>1500</v>
      </c>
      <c r="G10" s="3">
        <f t="shared" si="1"/>
        <v>0</v>
      </c>
    </row>
    <row r="11" spans="1:8" x14ac:dyDescent="0.25">
      <c r="A11" s="3">
        <v>7</v>
      </c>
      <c r="B11" s="3" t="s">
        <v>32</v>
      </c>
      <c r="C11" s="3"/>
      <c r="D11" s="3">
        <v>1500</v>
      </c>
      <c r="E11" s="3">
        <f t="shared" si="0"/>
        <v>1500</v>
      </c>
      <c r="F11" s="3">
        <v>1500</v>
      </c>
      <c r="G11" s="3">
        <f t="shared" si="1"/>
        <v>0</v>
      </c>
      <c r="H11" t="s">
        <v>41</v>
      </c>
    </row>
    <row r="12" spans="1:8" x14ac:dyDescent="0.25">
      <c r="A12" s="3">
        <v>8</v>
      </c>
      <c r="B12" s="3" t="s">
        <v>33</v>
      </c>
      <c r="C12" s="3"/>
      <c r="D12" s="3">
        <v>2000</v>
      </c>
      <c r="E12" s="3">
        <f t="shared" si="0"/>
        <v>2000</v>
      </c>
      <c r="F12" s="3">
        <v>2000</v>
      </c>
      <c r="G12" s="3">
        <f t="shared" si="1"/>
        <v>0</v>
      </c>
    </row>
    <row r="13" spans="1:8" x14ac:dyDescent="0.25">
      <c r="A13" s="3">
        <v>9</v>
      </c>
      <c r="B13" s="3" t="s">
        <v>34</v>
      </c>
      <c r="C13" s="3"/>
      <c r="D13" s="3">
        <v>1200</v>
      </c>
      <c r="E13" s="3">
        <f t="shared" si="0"/>
        <v>1200</v>
      </c>
      <c r="F13" s="3">
        <v>1200</v>
      </c>
      <c r="G13" s="3">
        <f t="shared" si="1"/>
        <v>0</v>
      </c>
    </row>
    <row r="14" spans="1:8" x14ac:dyDescent="0.25">
      <c r="A14" s="3">
        <v>10</v>
      </c>
      <c r="B14" s="3" t="s">
        <v>40</v>
      </c>
      <c r="C14" s="3"/>
      <c r="D14" s="3">
        <v>2000</v>
      </c>
      <c r="E14" s="3">
        <f t="shared" si="0"/>
        <v>2000</v>
      </c>
      <c r="F14" s="3">
        <v>2000</v>
      </c>
      <c r="G14" s="3">
        <f t="shared" si="1"/>
        <v>0</v>
      </c>
    </row>
    <row r="15" spans="1:8" x14ac:dyDescent="0.25">
      <c r="A15" s="3">
        <v>11</v>
      </c>
      <c r="B15" s="3" t="s">
        <v>35</v>
      </c>
      <c r="C15" s="3"/>
      <c r="D15" s="3">
        <v>3000</v>
      </c>
      <c r="E15" s="3">
        <f t="shared" si="0"/>
        <v>3000</v>
      </c>
      <c r="F15" s="3">
        <v>3000</v>
      </c>
      <c r="G15" s="3">
        <f t="shared" si="1"/>
        <v>0</v>
      </c>
    </row>
    <row r="16" spans="1:8" x14ac:dyDescent="0.25">
      <c r="A16" s="3">
        <v>12</v>
      </c>
      <c r="B16" s="3" t="s">
        <v>36</v>
      </c>
      <c r="C16" s="3"/>
      <c r="D16" s="3">
        <v>2000</v>
      </c>
      <c r="E16" s="3">
        <f t="shared" si="0"/>
        <v>2000</v>
      </c>
      <c r="F16" s="3">
        <v>2000</v>
      </c>
      <c r="G16" s="3">
        <f t="shared" si="1"/>
        <v>0</v>
      </c>
    </row>
    <row r="17" spans="1:9" x14ac:dyDescent="0.25">
      <c r="A17" s="3">
        <v>13</v>
      </c>
      <c r="B17" s="3" t="s">
        <v>37</v>
      </c>
      <c r="C17" s="3"/>
      <c r="D17" s="3">
        <v>3200</v>
      </c>
      <c r="E17" s="3">
        <f t="shared" si="0"/>
        <v>3200</v>
      </c>
      <c r="F17" s="3">
        <v>3200</v>
      </c>
      <c r="G17" s="3">
        <f t="shared" si="1"/>
        <v>0</v>
      </c>
    </row>
    <row r="18" spans="1:9" x14ac:dyDescent="0.25">
      <c r="A18" s="3"/>
      <c r="B18" s="2" t="s">
        <v>9</v>
      </c>
      <c r="C18" s="2"/>
      <c r="D18" s="2">
        <f>SUM(D5:D17)</f>
        <v>26600</v>
      </c>
      <c r="E18" s="2">
        <f>SUM(E5:E17)</f>
        <v>26600</v>
      </c>
      <c r="F18" s="2">
        <f>SUM(F5:F17)</f>
        <v>26600</v>
      </c>
      <c r="G18" s="2">
        <f>SUM(G5:G17)</f>
        <v>0</v>
      </c>
    </row>
    <row r="19" spans="1:9" x14ac:dyDescent="0.25">
      <c r="A19" s="5"/>
      <c r="B19" s="6"/>
      <c r="C19" s="6"/>
      <c r="D19" s="6" t="s">
        <v>10</v>
      </c>
      <c r="E19" s="6"/>
      <c r="F19" s="6"/>
      <c r="G19" s="5"/>
    </row>
    <row r="20" spans="1:9" x14ac:dyDescent="0.25">
      <c r="B20" s="7" t="s">
        <v>11</v>
      </c>
      <c r="C20" s="8"/>
      <c r="D20" s="9"/>
      <c r="E20" s="10"/>
      <c r="F20" s="11"/>
      <c r="G20" s="12"/>
      <c r="H20" s="11"/>
      <c r="I20" s="7"/>
    </row>
    <row r="21" spans="1:9" x14ac:dyDescent="0.25">
      <c r="B21" s="13" t="s">
        <v>12</v>
      </c>
      <c r="C21" s="13"/>
      <c r="D21" s="13"/>
      <c r="E21" s="14"/>
      <c r="F21" s="13" t="s">
        <v>13</v>
      </c>
      <c r="G21" s="7"/>
      <c r="H21" s="7"/>
      <c r="I21" s="7"/>
    </row>
    <row r="22" spans="1:9" x14ac:dyDescent="0.25">
      <c r="B22" s="15" t="s">
        <v>14</v>
      </c>
      <c r="C22" s="15" t="s">
        <v>15</v>
      </c>
      <c r="D22" s="15" t="s">
        <v>16</v>
      </c>
      <c r="E22" s="15" t="s">
        <v>17</v>
      </c>
      <c r="F22" s="15" t="s">
        <v>14</v>
      </c>
      <c r="G22" s="15" t="s">
        <v>15</v>
      </c>
      <c r="H22" s="15" t="s">
        <v>16</v>
      </c>
      <c r="I22" s="15" t="s">
        <v>17</v>
      </c>
    </row>
    <row r="23" spans="1:9" x14ac:dyDescent="0.25">
      <c r="B23" s="16" t="s">
        <v>18</v>
      </c>
      <c r="C23" s="17">
        <f>D18</f>
        <v>26600</v>
      </c>
      <c r="D23" s="16"/>
      <c r="E23" s="16"/>
      <c r="F23" s="16" t="s">
        <v>18</v>
      </c>
      <c r="G23" s="17">
        <f>F18</f>
        <v>26600</v>
      </c>
      <c r="H23" s="16"/>
      <c r="I23" s="16"/>
    </row>
    <row r="24" spans="1:9" x14ac:dyDescent="0.25">
      <c r="B24" s="16" t="s">
        <v>4</v>
      </c>
      <c r="C24" s="17"/>
      <c r="D24" s="16"/>
      <c r="E24" s="16"/>
      <c r="F24" s="16" t="s">
        <v>4</v>
      </c>
      <c r="G24" s="17"/>
      <c r="H24" s="16"/>
      <c r="I24" s="16"/>
    </row>
    <row r="25" spans="1:9" x14ac:dyDescent="0.25">
      <c r="B25" s="16" t="s">
        <v>19</v>
      </c>
      <c r="C25" s="18">
        <v>0.1</v>
      </c>
      <c r="D25" s="17">
        <f>C23*C25</f>
        <v>2660</v>
      </c>
      <c r="E25" s="16"/>
      <c r="F25" s="16" t="s">
        <v>19</v>
      </c>
      <c r="G25" s="18">
        <v>0.1</v>
      </c>
      <c r="H25" s="17">
        <f>D25</f>
        <v>2660</v>
      </c>
      <c r="I25" s="16"/>
    </row>
    <row r="26" spans="1:9" x14ac:dyDescent="0.25">
      <c r="B26" s="15" t="s">
        <v>20</v>
      </c>
      <c r="C26" s="17"/>
      <c r="D26" s="15"/>
      <c r="E26" s="15"/>
      <c r="F26" s="15" t="s">
        <v>20</v>
      </c>
      <c r="G26" s="23"/>
      <c r="H26" s="15"/>
      <c r="I26" s="15"/>
    </row>
    <row r="27" spans="1:9" x14ac:dyDescent="0.25">
      <c r="B27" s="19" t="s">
        <v>42</v>
      </c>
      <c r="C27" s="16"/>
      <c r="D27" s="16">
        <v>1500</v>
      </c>
      <c r="E27" s="16"/>
      <c r="F27" s="19" t="s">
        <v>42</v>
      </c>
      <c r="G27" s="16"/>
      <c r="H27" s="16">
        <v>1500</v>
      </c>
      <c r="I27" s="16"/>
    </row>
    <row r="28" spans="1:9" x14ac:dyDescent="0.25">
      <c r="B28" s="20" t="s">
        <v>43</v>
      </c>
      <c r="C28" s="16"/>
      <c r="D28" s="16">
        <v>22440</v>
      </c>
      <c r="E28" s="16"/>
      <c r="F28" s="20" t="s">
        <v>43</v>
      </c>
      <c r="G28" s="16"/>
      <c r="H28" s="16">
        <v>22440</v>
      </c>
      <c r="I28" s="16"/>
    </row>
    <row r="29" spans="1:9" x14ac:dyDescent="0.25">
      <c r="B29" s="20"/>
      <c r="C29" s="16"/>
      <c r="D29" s="16"/>
      <c r="E29" s="16"/>
      <c r="F29" s="20"/>
      <c r="G29" s="16"/>
      <c r="H29" s="16"/>
      <c r="I29" s="16"/>
    </row>
    <row r="30" spans="1:9" x14ac:dyDescent="0.25">
      <c r="B30" s="20"/>
      <c r="C30" s="16"/>
      <c r="D30" s="16"/>
      <c r="E30" s="16"/>
      <c r="F30" s="20"/>
      <c r="G30" s="16"/>
      <c r="H30" s="16"/>
      <c r="I30" s="16"/>
    </row>
    <row r="31" spans="1:9" x14ac:dyDescent="0.25">
      <c r="B31" s="21"/>
      <c r="C31" s="16"/>
      <c r="D31" s="16"/>
      <c r="E31" s="16"/>
      <c r="F31" s="20"/>
      <c r="G31" s="16"/>
      <c r="H31" s="22"/>
      <c r="I31" s="16"/>
    </row>
    <row r="32" spans="1:9" x14ac:dyDescent="0.25">
      <c r="B32" s="20"/>
      <c r="C32" s="16"/>
      <c r="D32" s="22"/>
      <c r="E32" s="16"/>
      <c r="F32" s="16"/>
      <c r="G32" s="16"/>
      <c r="H32" s="16"/>
      <c r="I32" s="16"/>
    </row>
    <row r="33" spans="2:9" x14ac:dyDescent="0.25">
      <c r="B33" s="15" t="s">
        <v>9</v>
      </c>
      <c r="C33" s="23">
        <f>C23+C24-D25</f>
        <v>23940</v>
      </c>
      <c r="D33" s="23">
        <f>SUM(D27:D32)</f>
        <v>23940</v>
      </c>
      <c r="E33" s="23">
        <f>C33-D33</f>
        <v>0</v>
      </c>
      <c r="F33" s="15" t="s">
        <v>9</v>
      </c>
      <c r="G33" s="23">
        <f>G23+G24-H25</f>
        <v>23940</v>
      </c>
      <c r="H33" s="23">
        <f>SUM(H27:H32)</f>
        <v>23940</v>
      </c>
      <c r="I33" s="23">
        <f>G33-H33</f>
        <v>0</v>
      </c>
    </row>
    <row r="35" spans="2:9" x14ac:dyDescent="0.25">
      <c r="B35" t="s">
        <v>21</v>
      </c>
      <c r="D35" t="s">
        <v>22</v>
      </c>
      <c r="G35" t="s">
        <v>23</v>
      </c>
    </row>
    <row r="37" spans="2:9" x14ac:dyDescent="0.25">
      <c r="B37" t="s">
        <v>24</v>
      </c>
      <c r="D37" t="s">
        <v>25</v>
      </c>
      <c r="G37" t="s">
        <v>38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C30" sqref="C30"/>
    </sheetView>
  </sheetViews>
  <sheetFormatPr defaultRowHeight="15" x14ac:dyDescent="0.25"/>
  <cols>
    <col min="1" max="1" width="4" customWidth="1"/>
    <col min="2" max="2" width="19.7109375" customWidth="1"/>
    <col min="5" max="5" width="11.28515625" customWidth="1"/>
    <col min="8" max="8" width="10" bestFit="1" customWidth="1"/>
  </cols>
  <sheetData>
    <row r="1" spans="1:8" x14ac:dyDescent="0.25">
      <c r="A1" s="1"/>
      <c r="B1" s="1"/>
      <c r="C1" s="1" t="s">
        <v>26</v>
      </c>
      <c r="D1" s="1"/>
      <c r="E1" s="1"/>
      <c r="F1" s="1"/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44</v>
      </c>
      <c r="D3" s="1"/>
      <c r="E3" s="1"/>
      <c r="F3" s="1"/>
      <c r="G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8" x14ac:dyDescent="0.25">
      <c r="A5" s="3">
        <v>1</v>
      </c>
      <c r="B5" s="3" t="s">
        <v>27</v>
      </c>
      <c r="C5" s="3"/>
      <c r="D5" s="3">
        <v>1200</v>
      </c>
      <c r="E5" s="3">
        <f>C5+D5</f>
        <v>1200</v>
      </c>
      <c r="F5" s="3">
        <v>1200</v>
      </c>
      <c r="G5" s="3">
        <f>E5-F5</f>
        <v>0</v>
      </c>
    </row>
    <row r="6" spans="1:8" x14ac:dyDescent="0.25">
      <c r="A6" s="3">
        <v>2</v>
      </c>
      <c r="B6" s="3" t="s">
        <v>28</v>
      </c>
      <c r="C6" s="3"/>
      <c r="D6" s="3">
        <v>2000</v>
      </c>
      <c r="E6" s="3">
        <f t="shared" ref="E6:E17" si="0">C6+D6</f>
        <v>2000</v>
      </c>
      <c r="F6" s="3">
        <v>2000</v>
      </c>
      <c r="G6" s="3">
        <f t="shared" ref="G6:G17" si="1">E6-F6</f>
        <v>0</v>
      </c>
    </row>
    <row r="7" spans="1:8" x14ac:dyDescent="0.25">
      <c r="A7" s="3">
        <v>3</v>
      </c>
      <c r="B7" s="3" t="s">
        <v>29</v>
      </c>
      <c r="C7" s="3"/>
      <c r="D7" s="3">
        <v>1500</v>
      </c>
      <c r="E7" s="3">
        <f t="shared" si="0"/>
        <v>1500</v>
      </c>
      <c r="F7" s="3">
        <v>1500</v>
      </c>
      <c r="G7" s="3">
        <f t="shared" si="1"/>
        <v>0</v>
      </c>
    </row>
    <row r="8" spans="1:8" x14ac:dyDescent="0.25">
      <c r="A8" s="3">
        <v>4</v>
      </c>
      <c r="B8" s="3"/>
      <c r="C8" s="3"/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3" t="s">
        <v>39</v>
      </c>
      <c r="C9" s="3"/>
      <c r="D9" s="3">
        <v>2500</v>
      </c>
      <c r="E9" s="3">
        <f t="shared" si="0"/>
        <v>2500</v>
      </c>
      <c r="F9" s="3">
        <v>2500</v>
      </c>
      <c r="G9" s="3">
        <f t="shared" si="1"/>
        <v>0</v>
      </c>
    </row>
    <row r="10" spans="1:8" x14ac:dyDescent="0.25">
      <c r="A10" s="3">
        <v>6</v>
      </c>
      <c r="B10" s="4" t="s">
        <v>31</v>
      </c>
      <c r="C10" s="3"/>
      <c r="D10" s="3">
        <v>1500</v>
      </c>
      <c r="E10" s="3">
        <f t="shared" si="0"/>
        <v>1500</v>
      </c>
      <c r="F10" s="3">
        <v>1500</v>
      </c>
      <c r="G10" s="3">
        <f t="shared" si="1"/>
        <v>0</v>
      </c>
      <c r="H10" t="s">
        <v>41</v>
      </c>
    </row>
    <row r="11" spans="1:8" x14ac:dyDescent="0.25">
      <c r="A11" s="3">
        <v>7</v>
      </c>
      <c r="B11" s="3" t="s">
        <v>32</v>
      </c>
      <c r="C11" s="3"/>
      <c r="D11" s="3">
        <v>1500</v>
      </c>
      <c r="E11" s="3">
        <f t="shared" si="0"/>
        <v>1500</v>
      </c>
      <c r="F11" s="3">
        <v>1500</v>
      </c>
      <c r="G11" s="3">
        <f t="shared" si="1"/>
        <v>0</v>
      </c>
    </row>
    <row r="12" spans="1:8" x14ac:dyDescent="0.25">
      <c r="A12" s="3">
        <v>8</v>
      </c>
      <c r="B12" s="3" t="s">
        <v>33</v>
      </c>
      <c r="C12" s="3"/>
      <c r="D12" s="3">
        <v>2000</v>
      </c>
      <c r="E12" s="3">
        <f t="shared" si="0"/>
        <v>2000</v>
      </c>
      <c r="F12" s="3">
        <v>2000</v>
      </c>
      <c r="G12" s="3">
        <f t="shared" si="1"/>
        <v>0</v>
      </c>
    </row>
    <row r="13" spans="1:8" x14ac:dyDescent="0.25">
      <c r="A13" s="3">
        <v>9</v>
      </c>
      <c r="B13" s="3" t="s">
        <v>34</v>
      </c>
      <c r="C13" s="3"/>
      <c r="D13" s="3">
        <v>1200</v>
      </c>
      <c r="E13" s="3">
        <f t="shared" si="0"/>
        <v>1200</v>
      </c>
      <c r="F13" s="3">
        <v>1200</v>
      </c>
      <c r="G13" s="3">
        <f t="shared" si="1"/>
        <v>0</v>
      </c>
    </row>
    <row r="14" spans="1:8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 t="s">
        <v>35</v>
      </c>
      <c r="C15" s="3"/>
      <c r="D15" s="3">
        <v>3000</v>
      </c>
      <c r="E15" s="3">
        <f t="shared" si="0"/>
        <v>3000</v>
      </c>
      <c r="F15" s="3">
        <v>3000</v>
      </c>
      <c r="G15" s="3">
        <f t="shared" si="1"/>
        <v>0</v>
      </c>
    </row>
    <row r="16" spans="1:8" x14ac:dyDescent="0.25">
      <c r="A16" s="3">
        <v>12</v>
      </c>
      <c r="B16" s="3" t="s">
        <v>36</v>
      </c>
      <c r="C16" s="3"/>
      <c r="D16" s="3">
        <v>2000</v>
      </c>
      <c r="E16" s="3">
        <f t="shared" si="0"/>
        <v>2000</v>
      </c>
      <c r="F16" s="3">
        <v>2000</v>
      </c>
      <c r="G16" s="3">
        <f t="shared" si="1"/>
        <v>0</v>
      </c>
    </row>
    <row r="17" spans="1:9" x14ac:dyDescent="0.25">
      <c r="A17" s="3">
        <v>13</v>
      </c>
      <c r="B17" s="3" t="s">
        <v>37</v>
      </c>
      <c r="C17" s="3"/>
      <c r="D17" s="3">
        <v>2000</v>
      </c>
      <c r="E17" s="3">
        <f t="shared" si="0"/>
        <v>2000</v>
      </c>
      <c r="F17" s="3">
        <v>2000</v>
      </c>
      <c r="G17" s="3">
        <f t="shared" si="1"/>
        <v>0</v>
      </c>
    </row>
    <row r="18" spans="1:9" x14ac:dyDescent="0.25">
      <c r="A18" s="3"/>
      <c r="B18" s="2" t="s">
        <v>9</v>
      </c>
      <c r="C18" s="2"/>
      <c r="D18" s="2">
        <f>SUM(D5:D17)</f>
        <v>20400</v>
      </c>
      <c r="E18" s="2">
        <f>SUM(E5:E17)</f>
        <v>20400</v>
      </c>
      <c r="F18" s="2">
        <f>SUM(F5:F17)</f>
        <v>20400</v>
      </c>
      <c r="G18" s="2">
        <f>SUM(G5:G17)</f>
        <v>0</v>
      </c>
    </row>
    <row r="19" spans="1:9" x14ac:dyDescent="0.25">
      <c r="A19" s="5"/>
      <c r="B19" s="6"/>
      <c r="C19" s="6"/>
      <c r="D19" s="6" t="s">
        <v>10</v>
      </c>
      <c r="E19" s="6"/>
      <c r="F19" s="6"/>
      <c r="G19" s="5"/>
    </row>
    <row r="20" spans="1:9" x14ac:dyDescent="0.25">
      <c r="B20" s="7" t="s">
        <v>11</v>
      </c>
      <c r="C20" s="8"/>
      <c r="D20" s="9"/>
      <c r="E20" s="10"/>
      <c r="F20" s="11"/>
      <c r="G20" s="12"/>
      <c r="H20" s="11"/>
      <c r="I20" s="7"/>
    </row>
    <row r="21" spans="1:9" x14ac:dyDescent="0.25">
      <c r="B21" s="13" t="s">
        <v>12</v>
      </c>
      <c r="C21" s="13"/>
      <c r="D21" s="13"/>
      <c r="E21" s="14"/>
      <c r="F21" s="13" t="s">
        <v>13</v>
      </c>
      <c r="G21" s="7"/>
      <c r="H21" s="7"/>
      <c r="I21" s="7"/>
    </row>
    <row r="22" spans="1:9" x14ac:dyDescent="0.25">
      <c r="B22" s="15" t="s">
        <v>14</v>
      </c>
      <c r="C22" s="15" t="s">
        <v>15</v>
      </c>
      <c r="D22" s="15" t="s">
        <v>16</v>
      </c>
      <c r="E22" s="15" t="s">
        <v>17</v>
      </c>
      <c r="F22" s="15" t="s">
        <v>14</v>
      </c>
      <c r="G22" s="15" t="s">
        <v>15</v>
      </c>
      <c r="H22" s="15" t="s">
        <v>16</v>
      </c>
      <c r="I22" s="15" t="s">
        <v>17</v>
      </c>
    </row>
    <row r="23" spans="1:9" x14ac:dyDescent="0.25">
      <c r="B23" s="16" t="s">
        <v>45</v>
      </c>
      <c r="C23" s="17">
        <f>D18</f>
        <v>20400</v>
      </c>
      <c r="D23" s="16"/>
      <c r="E23" s="16"/>
      <c r="F23" s="16" t="s">
        <v>45</v>
      </c>
      <c r="G23" s="17">
        <f>F18</f>
        <v>20400</v>
      </c>
      <c r="H23" s="16"/>
      <c r="I23" s="16"/>
    </row>
    <row r="24" spans="1:9" x14ac:dyDescent="0.25">
      <c r="B24" s="16" t="s">
        <v>4</v>
      </c>
      <c r="C24" s="17"/>
      <c r="D24" s="16"/>
      <c r="E24" s="16"/>
      <c r="F24" s="16" t="s">
        <v>4</v>
      </c>
      <c r="G24" s="17"/>
      <c r="H24" s="16"/>
      <c r="I24" s="16"/>
    </row>
    <row r="25" spans="1:9" x14ac:dyDescent="0.25">
      <c r="B25" s="16" t="s">
        <v>19</v>
      </c>
      <c r="C25" s="18">
        <v>0.1</v>
      </c>
      <c r="D25" s="17">
        <f>C23*C25</f>
        <v>2040</v>
      </c>
      <c r="E25" s="16"/>
      <c r="F25" s="16" t="s">
        <v>19</v>
      </c>
      <c r="G25" s="18">
        <v>0.1</v>
      </c>
      <c r="H25" s="17">
        <f>D25</f>
        <v>2040</v>
      </c>
      <c r="I25" s="16"/>
    </row>
    <row r="26" spans="1:9" x14ac:dyDescent="0.25">
      <c r="B26" s="15" t="s">
        <v>20</v>
      </c>
      <c r="C26" s="17"/>
      <c r="D26" s="15"/>
      <c r="E26" s="15"/>
      <c r="F26" s="15" t="s">
        <v>20</v>
      </c>
      <c r="G26" s="23"/>
      <c r="H26" s="15"/>
      <c r="I26" s="15"/>
    </row>
    <row r="27" spans="1:9" x14ac:dyDescent="0.25">
      <c r="B27" s="19" t="s">
        <v>31</v>
      </c>
      <c r="C27" s="16"/>
      <c r="D27" s="16">
        <v>1500</v>
      </c>
      <c r="E27" s="16"/>
      <c r="F27" s="19" t="s">
        <v>31</v>
      </c>
      <c r="G27" s="16"/>
      <c r="H27" s="16">
        <v>1500</v>
      </c>
      <c r="I27" s="16"/>
    </row>
    <row r="28" spans="1:9" x14ac:dyDescent="0.25">
      <c r="B28" s="20" t="s">
        <v>46</v>
      </c>
      <c r="C28" s="16"/>
      <c r="D28" s="16">
        <v>16860</v>
      </c>
      <c r="E28" s="16"/>
      <c r="F28" s="20" t="s">
        <v>46</v>
      </c>
      <c r="G28" s="16"/>
      <c r="H28" s="16">
        <v>16860</v>
      </c>
      <c r="I28" s="16"/>
    </row>
    <row r="29" spans="1:9" x14ac:dyDescent="0.25">
      <c r="B29" s="20"/>
      <c r="C29" s="16"/>
      <c r="D29" s="16"/>
      <c r="E29" s="16"/>
      <c r="F29" s="20"/>
      <c r="G29" s="16"/>
      <c r="H29" s="16"/>
      <c r="I29" s="16"/>
    </row>
    <row r="30" spans="1:9" x14ac:dyDescent="0.25">
      <c r="B30" s="20"/>
      <c r="C30" s="16"/>
      <c r="D30" s="16"/>
      <c r="E30" s="16"/>
      <c r="F30" s="20"/>
      <c r="G30" s="16"/>
      <c r="H30" s="16"/>
      <c r="I30" s="16"/>
    </row>
    <row r="31" spans="1:9" x14ac:dyDescent="0.25">
      <c r="B31" s="21"/>
      <c r="C31" s="16"/>
      <c r="D31" s="16"/>
      <c r="E31" s="16"/>
      <c r="F31" s="20"/>
      <c r="G31" s="16"/>
      <c r="H31" s="22"/>
      <c r="I31" s="16"/>
    </row>
    <row r="32" spans="1:9" x14ac:dyDescent="0.25">
      <c r="B32" s="20"/>
      <c r="C32" s="16"/>
      <c r="D32" s="22"/>
      <c r="E32" s="16"/>
      <c r="F32" s="16"/>
      <c r="G32" s="16"/>
      <c r="H32" s="16"/>
      <c r="I32" s="16"/>
    </row>
    <row r="33" spans="2:9" x14ac:dyDescent="0.25">
      <c r="B33" s="15" t="s">
        <v>9</v>
      </c>
      <c r="C33" s="23">
        <f>C23+C24-D25</f>
        <v>18360</v>
      </c>
      <c r="D33" s="23">
        <f>SUM(D27:D32)</f>
        <v>18360</v>
      </c>
      <c r="E33" s="23">
        <f>C33-D33</f>
        <v>0</v>
      </c>
      <c r="F33" s="15" t="s">
        <v>9</v>
      </c>
      <c r="G33" s="23">
        <f>G23+G24-H25</f>
        <v>18360</v>
      </c>
      <c r="H33" s="23">
        <f>SUM(H27:H32)</f>
        <v>18360</v>
      </c>
      <c r="I33" s="23">
        <f>G33-H33</f>
        <v>0</v>
      </c>
    </row>
    <row r="35" spans="2:9" x14ac:dyDescent="0.25">
      <c r="B35" t="s">
        <v>21</v>
      </c>
      <c r="D35" t="s">
        <v>22</v>
      </c>
      <c r="G35" t="s">
        <v>23</v>
      </c>
    </row>
    <row r="37" spans="2:9" x14ac:dyDescent="0.25">
      <c r="B37" t="s">
        <v>24</v>
      </c>
      <c r="D37" t="s">
        <v>25</v>
      </c>
      <c r="G37" t="s">
        <v>38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" workbookViewId="0">
      <selection activeCell="D48" sqref="D48"/>
    </sheetView>
  </sheetViews>
  <sheetFormatPr defaultRowHeight="15" x14ac:dyDescent="0.25"/>
  <cols>
    <col min="1" max="1" width="4" customWidth="1"/>
    <col min="2" max="2" width="19.7109375" customWidth="1"/>
    <col min="5" max="5" width="11.28515625" customWidth="1"/>
    <col min="8" max="8" width="10" bestFit="1" customWidth="1"/>
  </cols>
  <sheetData>
    <row r="1" spans="1:7" x14ac:dyDescent="0.25">
      <c r="A1" s="1"/>
      <c r="B1" s="1"/>
      <c r="C1" s="1" t="s">
        <v>26</v>
      </c>
      <c r="D1" s="1"/>
      <c r="E1" s="1"/>
      <c r="F1" s="1"/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47</v>
      </c>
      <c r="D3" s="1"/>
      <c r="E3" s="1"/>
      <c r="F3" s="1"/>
      <c r="G3" s="1"/>
    </row>
    <row r="4" spans="1:7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x14ac:dyDescent="0.25">
      <c r="A5" s="3">
        <v>1</v>
      </c>
      <c r="B5" s="3" t="s">
        <v>27</v>
      </c>
      <c r="C5" s="3"/>
      <c r="D5" s="3">
        <v>1200</v>
      </c>
      <c r="E5" s="3">
        <f>C5+D5</f>
        <v>1200</v>
      </c>
      <c r="F5" s="3">
        <v>1200</v>
      </c>
      <c r="G5" s="3">
        <f>E5-F5</f>
        <v>0</v>
      </c>
    </row>
    <row r="6" spans="1:7" x14ac:dyDescent="0.25">
      <c r="A6" s="3">
        <v>2</v>
      </c>
      <c r="B6" s="3" t="s">
        <v>28</v>
      </c>
      <c r="C6" s="3"/>
      <c r="D6" s="3"/>
      <c r="E6" s="3">
        <f t="shared" ref="E6:E17" si="0">C6+D6</f>
        <v>0</v>
      </c>
      <c r="F6" s="3"/>
      <c r="G6" s="3">
        <f t="shared" ref="G6:G17" si="1">E6-F6</f>
        <v>0</v>
      </c>
    </row>
    <row r="7" spans="1:7" x14ac:dyDescent="0.25">
      <c r="A7" s="3">
        <v>3</v>
      </c>
      <c r="B7" s="3" t="s">
        <v>29</v>
      </c>
      <c r="C7" s="3"/>
      <c r="D7" s="3">
        <v>1500</v>
      </c>
      <c r="E7" s="3">
        <f>C7+D7</f>
        <v>1500</v>
      </c>
      <c r="F7" s="3">
        <v>1500</v>
      </c>
      <c r="G7" s="3">
        <f t="shared" si="1"/>
        <v>0</v>
      </c>
    </row>
    <row r="8" spans="1:7" x14ac:dyDescent="0.25">
      <c r="A8" s="3">
        <v>4</v>
      </c>
      <c r="B8" s="3" t="s">
        <v>49</v>
      </c>
      <c r="C8" s="3"/>
      <c r="D8" s="3">
        <v>3000</v>
      </c>
      <c r="E8" s="3">
        <f t="shared" si="0"/>
        <v>3000</v>
      </c>
      <c r="F8" s="3">
        <v>3000</v>
      </c>
      <c r="G8" s="3">
        <f t="shared" si="1"/>
        <v>0</v>
      </c>
    </row>
    <row r="9" spans="1:7" x14ac:dyDescent="0.25">
      <c r="A9" s="3">
        <v>5</v>
      </c>
      <c r="B9" s="3" t="s">
        <v>39</v>
      </c>
      <c r="C9" s="3"/>
      <c r="D9" s="3">
        <v>2500</v>
      </c>
      <c r="E9" s="3">
        <f t="shared" si="0"/>
        <v>2500</v>
      </c>
      <c r="F9" s="3">
        <v>2500</v>
      </c>
      <c r="G9" s="3">
        <f t="shared" si="1"/>
        <v>0</v>
      </c>
    </row>
    <row r="10" spans="1:7" x14ac:dyDescent="0.25">
      <c r="A10" s="3">
        <v>6</v>
      </c>
      <c r="B10" s="4" t="s">
        <v>31</v>
      </c>
      <c r="C10" s="3"/>
      <c r="D10" s="3">
        <v>1500</v>
      </c>
      <c r="E10" s="3">
        <f t="shared" si="0"/>
        <v>1500</v>
      </c>
      <c r="F10" s="3">
        <v>1500</v>
      </c>
      <c r="G10" s="3">
        <f t="shared" si="1"/>
        <v>0</v>
      </c>
    </row>
    <row r="11" spans="1:7" x14ac:dyDescent="0.25">
      <c r="A11" s="3">
        <v>7</v>
      </c>
      <c r="B11" s="3" t="s">
        <v>32</v>
      </c>
      <c r="C11" s="3"/>
      <c r="D11" s="3">
        <v>1500</v>
      </c>
      <c r="E11" s="3">
        <f t="shared" si="0"/>
        <v>1500</v>
      </c>
      <c r="F11" s="3">
        <v>1500</v>
      </c>
      <c r="G11" s="3">
        <f t="shared" si="1"/>
        <v>0</v>
      </c>
    </row>
    <row r="12" spans="1:7" x14ac:dyDescent="0.25">
      <c r="A12" s="3">
        <v>8</v>
      </c>
      <c r="B12" s="3" t="s">
        <v>33</v>
      </c>
      <c r="C12" s="3"/>
      <c r="D12" s="3">
        <v>2000</v>
      </c>
      <c r="E12" s="3">
        <f t="shared" si="0"/>
        <v>2000</v>
      </c>
      <c r="F12" s="3">
        <v>2000</v>
      </c>
      <c r="G12" s="3">
        <f t="shared" si="1"/>
        <v>0</v>
      </c>
    </row>
    <row r="13" spans="1:7" x14ac:dyDescent="0.25">
      <c r="A13" s="3">
        <v>9</v>
      </c>
      <c r="B13" s="3" t="s">
        <v>34</v>
      </c>
      <c r="C13" s="3"/>
      <c r="D13" s="3">
        <v>1200</v>
      </c>
      <c r="E13" s="3">
        <f t="shared" si="0"/>
        <v>1200</v>
      </c>
      <c r="F13" s="3">
        <v>1200</v>
      </c>
      <c r="G13" s="3">
        <f t="shared" si="1"/>
        <v>0</v>
      </c>
    </row>
    <row r="14" spans="1:7" x14ac:dyDescent="0.25">
      <c r="A14" s="3">
        <v>10</v>
      </c>
      <c r="B14" s="3" t="s">
        <v>49</v>
      </c>
      <c r="C14" s="3"/>
      <c r="D14" s="3">
        <v>2000</v>
      </c>
      <c r="E14" s="3">
        <f t="shared" si="0"/>
        <v>2000</v>
      </c>
      <c r="F14" s="3">
        <v>2000</v>
      </c>
      <c r="G14" s="3">
        <f t="shared" si="1"/>
        <v>0</v>
      </c>
    </row>
    <row r="15" spans="1:7" x14ac:dyDescent="0.25">
      <c r="A15" s="3">
        <v>11</v>
      </c>
      <c r="B15" s="3" t="s">
        <v>35</v>
      </c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>
        <v>12</v>
      </c>
      <c r="B16" s="3" t="s">
        <v>36</v>
      </c>
      <c r="C16" s="3"/>
      <c r="D16" s="3">
        <v>2000</v>
      </c>
      <c r="E16" s="3">
        <f t="shared" si="0"/>
        <v>2000</v>
      </c>
      <c r="F16" s="3">
        <v>2000</v>
      </c>
      <c r="G16" s="3">
        <f t="shared" si="1"/>
        <v>0</v>
      </c>
    </row>
    <row r="17" spans="1:9" x14ac:dyDescent="0.25">
      <c r="A17" s="3">
        <v>13</v>
      </c>
      <c r="B17" s="3" t="s">
        <v>37</v>
      </c>
      <c r="C17" s="3"/>
      <c r="D17" s="3">
        <v>2000</v>
      </c>
      <c r="E17" s="3">
        <f t="shared" si="0"/>
        <v>2000</v>
      </c>
      <c r="F17" s="3"/>
      <c r="G17" s="3">
        <f t="shared" si="1"/>
        <v>2000</v>
      </c>
    </row>
    <row r="18" spans="1:9" x14ac:dyDescent="0.25">
      <c r="A18" s="3"/>
      <c r="B18" s="2" t="s">
        <v>9</v>
      </c>
      <c r="C18" s="2"/>
      <c r="D18" s="2">
        <f>SUM(D5:D17)</f>
        <v>20400</v>
      </c>
      <c r="E18" s="2">
        <f>SUM(E5:E17)</f>
        <v>20400</v>
      </c>
      <c r="F18" s="2">
        <f>SUM(F5:F17)</f>
        <v>18400</v>
      </c>
      <c r="G18" s="2">
        <f>SUM(G5:G17)</f>
        <v>2000</v>
      </c>
    </row>
    <row r="19" spans="1:9" x14ac:dyDescent="0.25">
      <c r="A19" s="5"/>
      <c r="B19" s="6"/>
      <c r="C19" s="6"/>
      <c r="D19" s="6" t="s">
        <v>10</v>
      </c>
      <c r="E19" s="6"/>
      <c r="F19" s="6"/>
      <c r="G19" s="5"/>
    </row>
    <row r="20" spans="1:9" x14ac:dyDescent="0.25">
      <c r="B20" s="7" t="s">
        <v>11</v>
      </c>
      <c r="C20" s="8"/>
      <c r="D20" s="9"/>
      <c r="E20" s="10"/>
      <c r="F20" s="11"/>
      <c r="G20" s="12"/>
      <c r="H20" s="11"/>
      <c r="I20" s="7"/>
    </row>
    <row r="21" spans="1:9" x14ac:dyDescent="0.25">
      <c r="B21" s="13" t="s">
        <v>12</v>
      </c>
      <c r="C21" s="13"/>
      <c r="D21" s="13"/>
      <c r="E21" s="14"/>
      <c r="F21" s="13" t="s">
        <v>13</v>
      </c>
      <c r="G21" s="7"/>
      <c r="H21" s="7"/>
      <c r="I21" s="7"/>
    </row>
    <row r="22" spans="1:9" x14ac:dyDescent="0.25">
      <c r="B22" s="15" t="s">
        <v>14</v>
      </c>
      <c r="C22" s="15" t="s">
        <v>15</v>
      </c>
      <c r="D22" s="15" t="s">
        <v>16</v>
      </c>
      <c r="E22" s="15" t="s">
        <v>17</v>
      </c>
      <c r="F22" s="15" t="s">
        <v>14</v>
      </c>
      <c r="G22" s="15" t="s">
        <v>15</v>
      </c>
      <c r="H22" s="15" t="s">
        <v>16</v>
      </c>
      <c r="I22" s="15" t="s">
        <v>17</v>
      </c>
    </row>
    <row r="23" spans="1:9" x14ac:dyDescent="0.25">
      <c r="B23" s="16" t="s">
        <v>48</v>
      </c>
      <c r="C23" s="17">
        <f>D18</f>
        <v>20400</v>
      </c>
      <c r="D23" s="16"/>
      <c r="E23" s="16"/>
      <c r="F23" s="16" t="s">
        <v>48</v>
      </c>
      <c r="G23" s="17">
        <f>F18</f>
        <v>18400</v>
      </c>
      <c r="H23" s="16"/>
      <c r="I23" s="16"/>
    </row>
    <row r="24" spans="1:9" x14ac:dyDescent="0.25">
      <c r="B24" s="16" t="s">
        <v>4</v>
      </c>
      <c r="C24" s="17"/>
      <c r="D24" s="16"/>
      <c r="E24" s="16"/>
      <c r="F24" s="16" t="s">
        <v>4</v>
      </c>
      <c r="G24" s="17"/>
      <c r="H24" s="16"/>
      <c r="I24" s="16"/>
    </row>
    <row r="25" spans="1:9" x14ac:dyDescent="0.25">
      <c r="B25" s="16" t="s">
        <v>19</v>
      </c>
      <c r="C25" s="18">
        <v>0.1</v>
      </c>
      <c r="D25" s="17">
        <f>C23*C25</f>
        <v>2040</v>
      </c>
      <c r="E25" s="16"/>
      <c r="F25" s="16" t="s">
        <v>19</v>
      </c>
      <c r="G25" s="18">
        <v>0.1</v>
      </c>
      <c r="H25" s="17">
        <f>D25</f>
        <v>2040</v>
      </c>
      <c r="I25" s="16"/>
    </row>
    <row r="26" spans="1:9" x14ac:dyDescent="0.25">
      <c r="B26" s="15" t="s">
        <v>20</v>
      </c>
      <c r="C26" s="17"/>
      <c r="D26" s="15"/>
      <c r="E26" s="15"/>
      <c r="F26" s="15" t="s">
        <v>20</v>
      </c>
      <c r="G26" s="23"/>
      <c r="H26" s="15"/>
      <c r="I26" s="15"/>
    </row>
    <row r="27" spans="1:9" x14ac:dyDescent="0.25">
      <c r="B27" s="19" t="s">
        <v>50</v>
      </c>
      <c r="C27" s="16"/>
      <c r="D27" s="16">
        <v>18360</v>
      </c>
      <c r="E27" s="16"/>
      <c r="F27" s="19" t="s">
        <v>50</v>
      </c>
      <c r="G27" s="16"/>
      <c r="H27" s="16">
        <v>18360</v>
      </c>
      <c r="I27" s="16"/>
    </row>
    <row r="28" spans="1:9" x14ac:dyDescent="0.25">
      <c r="B28" s="20"/>
      <c r="C28" s="16"/>
      <c r="D28" s="16"/>
      <c r="E28" s="16"/>
      <c r="F28" s="20"/>
      <c r="G28" s="16"/>
      <c r="H28" s="16"/>
      <c r="I28" s="16"/>
    </row>
    <row r="29" spans="1:9" x14ac:dyDescent="0.25">
      <c r="B29" s="20"/>
      <c r="C29" s="16"/>
      <c r="D29" s="16"/>
      <c r="E29" s="16"/>
      <c r="F29" s="20"/>
      <c r="G29" s="16"/>
      <c r="H29" s="16"/>
      <c r="I29" s="16"/>
    </row>
    <row r="30" spans="1:9" x14ac:dyDescent="0.25">
      <c r="B30" s="20"/>
      <c r="C30" s="16"/>
      <c r="D30" s="16"/>
      <c r="E30" s="16"/>
      <c r="F30" s="20"/>
      <c r="G30" s="16"/>
      <c r="H30" s="16"/>
      <c r="I30" s="16"/>
    </row>
    <row r="31" spans="1:9" x14ac:dyDescent="0.25">
      <c r="B31" s="21"/>
      <c r="C31" s="16"/>
      <c r="D31" s="16"/>
      <c r="E31" s="16"/>
      <c r="F31" s="20"/>
      <c r="G31" s="16"/>
      <c r="H31" s="22"/>
      <c r="I31" s="16"/>
    </row>
    <row r="32" spans="1:9" x14ac:dyDescent="0.25">
      <c r="B32" s="20"/>
      <c r="C32" s="16"/>
      <c r="D32" s="22"/>
      <c r="E32" s="16"/>
      <c r="F32" s="16"/>
      <c r="G32" s="16"/>
      <c r="H32" s="16"/>
      <c r="I32" s="16"/>
    </row>
    <row r="33" spans="2:9" x14ac:dyDescent="0.25">
      <c r="B33" s="15" t="s">
        <v>9</v>
      </c>
      <c r="C33" s="23">
        <f>C23+C24-D25</f>
        <v>18360</v>
      </c>
      <c r="D33" s="23">
        <f>SUM(D27:D32)</f>
        <v>18360</v>
      </c>
      <c r="E33" s="23">
        <f>C33-D33</f>
        <v>0</v>
      </c>
      <c r="F33" s="15" t="s">
        <v>9</v>
      </c>
      <c r="G33" s="23">
        <f>G23+G24-H25</f>
        <v>16360</v>
      </c>
      <c r="H33" s="23">
        <f>SUM(H27:H32)</f>
        <v>18360</v>
      </c>
      <c r="I33" s="23">
        <f>G33-H33</f>
        <v>-2000</v>
      </c>
    </row>
    <row r="35" spans="2:9" x14ac:dyDescent="0.25">
      <c r="B35" t="s">
        <v>21</v>
      </c>
      <c r="D35" t="s">
        <v>22</v>
      </c>
      <c r="G35" t="s">
        <v>23</v>
      </c>
    </row>
    <row r="37" spans="2:9" x14ac:dyDescent="0.25">
      <c r="B37" t="s">
        <v>24</v>
      </c>
      <c r="D37" t="s">
        <v>25</v>
      </c>
      <c r="G3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110" zoomScaleNormal="110" workbookViewId="0">
      <selection activeCell="D19" sqref="D19"/>
    </sheetView>
  </sheetViews>
  <sheetFormatPr defaultRowHeight="15" x14ac:dyDescent="0.25"/>
  <cols>
    <col min="1" max="1" width="4" customWidth="1"/>
    <col min="2" max="2" width="19.7109375" customWidth="1"/>
    <col min="5" max="5" width="11.28515625" customWidth="1"/>
    <col min="8" max="8" width="10" bestFit="1" customWidth="1"/>
  </cols>
  <sheetData>
    <row r="1" spans="1:9" x14ac:dyDescent="0.25">
      <c r="A1" s="1"/>
      <c r="B1" s="1"/>
      <c r="C1" s="1" t="s">
        <v>26</v>
      </c>
      <c r="D1" s="1"/>
      <c r="E1" s="1"/>
      <c r="F1" s="1"/>
      <c r="G1" s="1"/>
    </row>
    <row r="2" spans="1:9" x14ac:dyDescent="0.25">
      <c r="A2" s="1"/>
      <c r="B2" s="1"/>
      <c r="C2" s="1" t="s">
        <v>0</v>
      </c>
      <c r="D2" s="1"/>
      <c r="E2" s="1"/>
      <c r="F2" s="1"/>
      <c r="G2" s="1"/>
    </row>
    <row r="3" spans="1:9" x14ac:dyDescent="0.25">
      <c r="A3" s="1"/>
      <c r="B3" s="1"/>
      <c r="C3" s="1" t="s">
        <v>51</v>
      </c>
      <c r="D3" s="1"/>
      <c r="E3" s="1"/>
      <c r="F3" s="1"/>
      <c r="G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9" x14ac:dyDescent="0.25">
      <c r="A5" s="3">
        <v>1</v>
      </c>
      <c r="B5" s="3" t="s">
        <v>27</v>
      </c>
      <c r="C5" s="3"/>
      <c r="D5" s="3">
        <v>1200</v>
      </c>
      <c r="E5" s="3">
        <f>C5+D5</f>
        <v>1200</v>
      </c>
      <c r="F5" s="3">
        <v>1200</v>
      </c>
      <c r="G5" s="3">
        <f>E5-F5</f>
        <v>0</v>
      </c>
    </row>
    <row r="6" spans="1:9" x14ac:dyDescent="0.25">
      <c r="A6" s="3">
        <v>2</v>
      </c>
      <c r="B6" s="3" t="s">
        <v>28</v>
      </c>
      <c r="C6" s="3"/>
      <c r="D6" s="3"/>
      <c r="E6" s="3">
        <f t="shared" ref="E6:E17" si="0">C6+D6</f>
        <v>0</v>
      </c>
      <c r="F6" s="3"/>
      <c r="G6" s="3">
        <f t="shared" ref="G6:G17" si="1">E6-F6</f>
        <v>0</v>
      </c>
    </row>
    <row r="7" spans="1:9" x14ac:dyDescent="0.25">
      <c r="A7" s="3">
        <v>3</v>
      </c>
      <c r="B7" s="3" t="s">
        <v>29</v>
      </c>
      <c r="C7" s="3"/>
      <c r="D7" s="3">
        <v>1500</v>
      </c>
      <c r="E7" s="3">
        <f>C7+D7</f>
        <v>1500</v>
      </c>
      <c r="F7" s="3">
        <v>1500</v>
      </c>
      <c r="G7" s="3">
        <f t="shared" si="1"/>
        <v>0</v>
      </c>
    </row>
    <row r="8" spans="1:9" x14ac:dyDescent="0.25">
      <c r="A8" s="3">
        <v>4</v>
      </c>
      <c r="B8" s="3" t="s">
        <v>49</v>
      </c>
      <c r="C8" s="3"/>
      <c r="D8" s="3">
        <v>3000</v>
      </c>
      <c r="E8" s="3">
        <f t="shared" si="0"/>
        <v>3000</v>
      </c>
      <c r="F8" s="3">
        <v>3000</v>
      </c>
      <c r="G8" s="3">
        <f t="shared" si="1"/>
        <v>0</v>
      </c>
      <c r="H8" t="s">
        <v>41</v>
      </c>
    </row>
    <row r="9" spans="1:9" x14ac:dyDescent="0.25">
      <c r="A9" s="3">
        <v>5</v>
      </c>
      <c r="B9" s="3" t="s">
        <v>39</v>
      </c>
      <c r="C9" s="3"/>
      <c r="D9" s="3">
        <v>2500</v>
      </c>
      <c r="E9" s="3">
        <f t="shared" si="0"/>
        <v>2500</v>
      </c>
      <c r="F9" s="3">
        <v>2500</v>
      </c>
      <c r="G9" s="3">
        <f t="shared" si="1"/>
        <v>0</v>
      </c>
    </row>
    <row r="10" spans="1:9" x14ac:dyDescent="0.25">
      <c r="A10" s="3">
        <v>6</v>
      </c>
      <c r="B10" s="4" t="s">
        <v>31</v>
      </c>
      <c r="C10" s="3"/>
      <c r="D10" s="3">
        <v>1500</v>
      </c>
      <c r="E10" s="3">
        <f t="shared" si="0"/>
        <v>1500</v>
      </c>
      <c r="F10" s="3">
        <v>1500</v>
      </c>
      <c r="G10" s="3">
        <f t="shared" si="1"/>
        <v>0</v>
      </c>
      <c r="H10" t="s">
        <v>53</v>
      </c>
    </row>
    <row r="11" spans="1:9" x14ac:dyDescent="0.25">
      <c r="A11" s="3">
        <v>7</v>
      </c>
      <c r="B11" s="3" t="s">
        <v>32</v>
      </c>
      <c r="C11" s="3"/>
      <c r="D11" s="3">
        <v>1500</v>
      </c>
      <c r="E11" s="3">
        <f t="shared" si="0"/>
        <v>1500</v>
      </c>
      <c r="F11" s="3">
        <v>1500</v>
      </c>
      <c r="G11" s="3">
        <f t="shared" si="1"/>
        <v>0</v>
      </c>
      <c r="I11" s="24"/>
    </row>
    <row r="12" spans="1:9" x14ac:dyDescent="0.25">
      <c r="A12" s="3">
        <v>8</v>
      </c>
      <c r="B12" s="3" t="s">
        <v>33</v>
      </c>
      <c r="C12" s="3"/>
      <c r="D12" s="3">
        <v>2000</v>
      </c>
      <c r="E12" s="3">
        <f t="shared" si="0"/>
        <v>2000</v>
      </c>
      <c r="F12" s="3">
        <v>2000</v>
      </c>
      <c r="G12" s="3">
        <f t="shared" si="1"/>
        <v>0</v>
      </c>
    </row>
    <row r="13" spans="1:9" x14ac:dyDescent="0.25">
      <c r="A13" s="3">
        <v>9</v>
      </c>
      <c r="B13" s="3" t="s">
        <v>34</v>
      </c>
      <c r="C13" s="3"/>
      <c r="D13" s="3">
        <v>1200</v>
      </c>
      <c r="E13" s="3">
        <f t="shared" si="0"/>
        <v>1200</v>
      </c>
      <c r="F13" s="3">
        <v>1200</v>
      </c>
      <c r="G13" s="3">
        <f t="shared" si="1"/>
        <v>0</v>
      </c>
      <c r="H13" t="s">
        <v>53</v>
      </c>
    </row>
    <row r="14" spans="1:9" x14ac:dyDescent="0.25">
      <c r="A14" s="3">
        <v>10</v>
      </c>
      <c r="B14" s="3" t="s">
        <v>49</v>
      </c>
      <c r="C14" s="3"/>
      <c r="D14" s="3">
        <v>2000</v>
      </c>
      <c r="E14" s="3">
        <f t="shared" si="0"/>
        <v>2000</v>
      </c>
      <c r="F14" s="3">
        <v>2000</v>
      </c>
      <c r="G14" s="3">
        <f t="shared" si="1"/>
        <v>0</v>
      </c>
      <c r="H14" t="s">
        <v>53</v>
      </c>
    </row>
    <row r="15" spans="1:9" x14ac:dyDescent="0.25">
      <c r="A15" s="3">
        <v>11</v>
      </c>
      <c r="B15" s="3" t="s">
        <v>35</v>
      </c>
      <c r="C15" s="3"/>
      <c r="D15" s="3"/>
      <c r="E15" s="3">
        <f t="shared" si="0"/>
        <v>0</v>
      </c>
      <c r="F15" s="3"/>
      <c r="G15" s="3">
        <f t="shared" si="1"/>
        <v>0</v>
      </c>
    </row>
    <row r="16" spans="1:9" x14ac:dyDescent="0.25">
      <c r="A16" s="3">
        <v>12</v>
      </c>
      <c r="B16" s="3" t="s">
        <v>36</v>
      </c>
      <c r="C16" s="3"/>
      <c r="D16" s="3">
        <v>2000</v>
      </c>
      <c r="E16" s="3">
        <f t="shared" si="0"/>
        <v>2000</v>
      </c>
      <c r="F16" s="3">
        <v>2000</v>
      </c>
      <c r="G16" s="3">
        <f t="shared" si="1"/>
        <v>0</v>
      </c>
    </row>
    <row r="17" spans="1:9" x14ac:dyDescent="0.25">
      <c r="A17" s="3">
        <v>13</v>
      </c>
      <c r="B17" s="3" t="s">
        <v>37</v>
      </c>
      <c r="C17" s="3">
        <v>2000</v>
      </c>
      <c r="D17" s="3">
        <v>2000</v>
      </c>
      <c r="E17" s="3">
        <f t="shared" si="0"/>
        <v>4000</v>
      </c>
      <c r="F17" s="3"/>
      <c r="G17" s="3">
        <f t="shared" si="1"/>
        <v>4000</v>
      </c>
    </row>
    <row r="18" spans="1:9" x14ac:dyDescent="0.25">
      <c r="A18" s="3"/>
      <c r="B18" s="2" t="s">
        <v>9</v>
      </c>
      <c r="C18" s="2"/>
      <c r="D18" s="2">
        <f>SUM(D5:D17)</f>
        <v>20400</v>
      </c>
      <c r="E18" s="2">
        <f>SUM(E5:E17)</f>
        <v>22400</v>
      </c>
      <c r="F18" s="2">
        <f>SUM(F5:F17)</f>
        <v>18400</v>
      </c>
      <c r="G18" s="2">
        <f>SUM(G5:G17)</f>
        <v>4000</v>
      </c>
    </row>
    <row r="19" spans="1:9" x14ac:dyDescent="0.25">
      <c r="A19" s="5"/>
      <c r="B19" s="6"/>
      <c r="C19" s="6"/>
      <c r="D19" s="6" t="s">
        <v>10</v>
      </c>
      <c r="E19" s="6"/>
      <c r="F19" s="6"/>
      <c r="G19" s="5"/>
    </row>
    <row r="20" spans="1:9" x14ac:dyDescent="0.25">
      <c r="B20" s="7" t="s">
        <v>11</v>
      </c>
      <c r="C20" s="8"/>
      <c r="D20" s="9"/>
      <c r="E20" s="10"/>
      <c r="F20" s="11"/>
      <c r="G20" s="12"/>
      <c r="H20" s="11"/>
      <c r="I20" s="7"/>
    </row>
    <row r="21" spans="1:9" x14ac:dyDescent="0.25">
      <c r="B21" s="13" t="s">
        <v>12</v>
      </c>
      <c r="C21" s="13"/>
      <c r="D21" s="13"/>
      <c r="E21" s="14"/>
      <c r="F21" s="13" t="s">
        <v>13</v>
      </c>
      <c r="G21" s="7"/>
      <c r="H21" s="7"/>
      <c r="I21" s="7"/>
    </row>
    <row r="22" spans="1:9" x14ac:dyDescent="0.25">
      <c r="B22" s="15" t="s">
        <v>14</v>
      </c>
      <c r="C22" s="15" t="s">
        <v>15</v>
      </c>
      <c r="D22" s="15" t="s">
        <v>16</v>
      </c>
      <c r="E22" s="15" t="s">
        <v>17</v>
      </c>
      <c r="F22" s="15" t="s">
        <v>14</v>
      </c>
      <c r="G22" s="15" t="s">
        <v>15</v>
      </c>
      <c r="H22" s="15" t="s">
        <v>16</v>
      </c>
      <c r="I22" s="15" t="s">
        <v>17</v>
      </c>
    </row>
    <row r="23" spans="1:9" x14ac:dyDescent="0.25">
      <c r="B23" s="16" t="s">
        <v>52</v>
      </c>
      <c r="C23" s="17">
        <f>D18</f>
        <v>20400</v>
      </c>
      <c r="D23" s="16"/>
      <c r="E23" s="16"/>
      <c r="F23" s="16" t="s">
        <v>52</v>
      </c>
      <c r="G23" s="17">
        <f>F18</f>
        <v>18400</v>
      </c>
      <c r="H23" s="16"/>
      <c r="I23" s="16"/>
    </row>
    <row r="24" spans="1:9" x14ac:dyDescent="0.25">
      <c r="B24" s="16" t="s">
        <v>4</v>
      </c>
      <c r="C24" s="17">
        <f>APRIL!E33</f>
        <v>0</v>
      </c>
      <c r="D24" s="16"/>
      <c r="E24" s="16"/>
      <c r="F24" s="16" t="s">
        <v>4</v>
      </c>
      <c r="G24" s="17">
        <f>APRIL!I33</f>
        <v>-2000</v>
      </c>
      <c r="H24" s="16"/>
      <c r="I24" s="16"/>
    </row>
    <row r="25" spans="1:9" x14ac:dyDescent="0.25">
      <c r="B25" s="16" t="s">
        <v>19</v>
      </c>
      <c r="C25" s="18">
        <v>0.1</v>
      </c>
      <c r="D25" s="17">
        <f>C23*C25</f>
        <v>2040</v>
      </c>
      <c r="E25" s="16"/>
      <c r="F25" s="16" t="s">
        <v>19</v>
      </c>
      <c r="G25" s="18">
        <v>0.1</v>
      </c>
      <c r="H25" s="17">
        <f>D25</f>
        <v>2040</v>
      </c>
      <c r="I25" s="16"/>
    </row>
    <row r="26" spans="1:9" x14ac:dyDescent="0.25">
      <c r="B26" s="15" t="s">
        <v>20</v>
      </c>
      <c r="C26" s="17"/>
      <c r="D26" s="15"/>
      <c r="E26" s="15"/>
      <c r="F26" s="15" t="s">
        <v>20</v>
      </c>
      <c r="G26" s="23"/>
      <c r="H26" s="15"/>
      <c r="I26" s="15"/>
    </row>
    <row r="27" spans="1:9" x14ac:dyDescent="0.25">
      <c r="B27" s="19" t="s">
        <v>42</v>
      </c>
      <c r="C27" s="16"/>
      <c r="D27" s="16">
        <f>D10+D13+D14</f>
        <v>4700</v>
      </c>
      <c r="E27" s="16"/>
      <c r="F27" s="19" t="s">
        <v>42</v>
      </c>
      <c r="G27" s="16"/>
      <c r="H27" s="16">
        <v>4700</v>
      </c>
      <c r="I27" s="16"/>
    </row>
    <row r="28" spans="1:9" x14ac:dyDescent="0.25">
      <c r="B28" s="20" t="s">
        <v>54</v>
      </c>
      <c r="C28" s="16"/>
      <c r="D28" s="16">
        <v>4661</v>
      </c>
      <c r="E28" s="16"/>
      <c r="F28" s="20" t="s">
        <v>54</v>
      </c>
      <c r="G28" s="16"/>
      <c r="H28" s="16">
        <v>4661</v>
      </c>
      <c r="I28" s="16"/>
    </row>
    <row r="29" spans="1:9" x14ac:dyDescent="0.25">
      <c r="B29" s="20" t="s">
        <v>57</v>
      </c>
      <c r="C29" s="16"/>
      <c r="D29" s="16">
        <v>3000</v>
      </c>
      <c r="E29" s="16"/>
      <c r="F29" s="20" t="s">
        <v>57</v>
      </c>
      <c r="G29" s="16"/>
      <c r="H29" s="16">
        <v>3000</v>
      </c>
      <c r="I29" s="16"/>
    </row>
    <row r="30" spans="1:9" x14ac:dyDescent="0.25">
      <c r="B30" s="20"/>
      <c r="C30" s="16"/>
      <c r="D30" s="16"/>
      <c r="E30" s="16"/>
      <c r="F30" s="20"/>
      <c r="G30" s="16"/>
      <c r="H30" s="16"/>
      <c r="I30" s="16"/>
    </row>
    <row r="31" spans="1:9" x14ac:dyDescent="0.25">
      <c r="B31" s="21"/>
      <c r="C31" s="16"/>
      <c r="D31" s="16"/>
      <c r="E31" s="16"/>
      <c r="F31" s="20"/>
      <c r="G31" s="16"/>
      <c r="H31" s="22"/>
      <c r="I31" s="16"/>
    </row>
    <row r="32" spans="1:9" x14ac:dyDescent="0.25">
      <c r="B32" s="20"/>
      <c r="C32" s="16"/>
      <c r="D32" s="22"/>
      <c r="E32" s="16"/>
      <c r="F32" s="16"/>
      <c r="G32" s="16"/>
      <c r="H32" s="16"/>
      <c r="I32" s="16"/>
    </row>
    <row r="33" spans="2:9" x14ac:dyDescent="0.25">
      <c r="B33" s="15" t="s">
        <v>9</v>
      </c>
      <c r="C33" s="23">
        <f>C23+C24-D25</f>
        <v>18360</v>
      </c>
      <c r="D33" s="23">
        <f>SUM(D27:D32)</f>
        <v>12361</v>
      </c>
      <c r="E33" s="23">
        <f>C33-D33</f>
        <v>5999</v>
      </c>
      <c r="F33" s="15" t="s">
        <v>9</v>
      </c>
      <c r="G33" s="23">
        <f>G23+G24-H25</f>
        <v>14360</v>
      </c>
      <c r="H33" s="23">
        <f>SUM(H27:H32)</f>
        <v>12361</v>
      </c>
      <c r="I33" s="23">
        <f>G33-H33</f>
        <v>1999</v>
      </c>
    </row>
    <row r="35" spans="2:9" x14ac:dyDescent="0.25">
      <c r="B35" t="s">
        <v>21</v>
      </c>
      <c r="D35" t="s">
        <v>22</v>
      </c>
      <c r="G35" t="s">
        <v>23</v>
      </c>
    </row>
    <row r="37" spans="2:9" x14ac:dyDescent="0.25">
      <c r="B37" t="s">
        <v>24</v>
      </c>
      <c r="D37" t="s">
        <v>25</v>
      </c>
      <c r="G37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3" zoomScaleNormal="100" workbookViewId="0">
      <selection activeCell="F45" sqref="F45"/>
    </sheetView>
  </sheetViews>
  <sheetFormatPr defaultRowHeight="15" x14ac:dyDescent="0.25"/>
  <cols>
    <col min="1" max="1" width="4" customWidth="1"/>
    <col min="2" max="2" width="19.7109375" customWidth="1"/>
    <col min="5" max="5" width="11.28515625" customWidth="1"/>
    <col min="6" max="6" width="16.5703125" customWidth="1"/>
    <col min="7" max="7" width="9.28515625" customWidth="1"/>
    <col min="8" max="8" width="10" bestFit="1" customWidth="1"/>
  </cols>
  <sheetData>
    <row r="1" spans="1:9" x14ac:dyDescent="0.25">
      <c r="A1" s="1"/>
      <c r="B1" s="1"/>
      <c r="C1" s="1" t="s">
        <v>26</v>
      </c>
      <c r="D1" s="1"/>
      <c r="E1" s="1"/>
      <c r="F1" s="1"/>
      <c r="G1" s="1"/>
    </row>
    <row r="2" spans="1:9" x14ac:dyDescent="0.25">
      <c r="A2" s="1"/>
      <c r="B2" s="1"/>
      <c r="C2" s="1" t="s">
        <v>0</v>
      </c>
      <c r="D2" s="1"/>
      <c r="E2" s="1"/>
      <c r="F2" s="1"/>
      <c r="G2" s="1"/>
    </row>
    <row r="3" spans="1:9" x14ac:dyDescent="0.25">
      <c r="A3" s="1"/>
      <c r="B3" s="1"/>
      <c r="C3" s="1" t="s">
        <v>55</v>
      </c>
      <c r="D3" s="1"/>
      <c r="E3" s="1"/>
      <c r="F3" s="1"/>
      <c r="G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9" x14ac:dyDescent="0.25">
      <c r="A5" s="3">
        <v>1</v>
      </c>
      <c r="B5" s="3" t="s">
        <v>49</v>
      </c>
      <c r="C5" s="3"/>
      <c r="D5" s="3">
        <v>1200</v>
      </c>
      <c r="E5" s="3">
        <f>C5+D5</f>
        <v>1200</v>
      </c>
      <c r="F5" s="3">
        <v>1200</v>
      </c>
      <c r="G5" s="3">
        <f>E5-F5</f>
        <v>0</v>
      </c>
      <c r="H5" t="s">
        <v>41</v>
      </c>
    </row>
    <row r="6" spans="1:9" x14ac:dyDescent="0.25">
      <c r="A6" s="3">
        <v>2</v>
      </c>
      <c r="B6" s="3" t="s">
        <v>37</v>
      </c>
      <c r="C6" s="3"/>
      <c r="D6" s="3">
        <v>2000</v>
      </c>
      <c r="E6" s="3">
        <f t="shared" ref="E6:E17" si="0">C6+D6</f>
        <v>2000</v>
      </c>
      <c r="F6" s="3">
        <v>2000</v>
      </c>
      <c r="G6" s="3">
        <f t="shared" ref="G6:G17" si="1">E6-F6</f>
        <v>0</v>
      </c>
      <c r="H6" t="s">
        <v>41</v>
      </c>
    </row>
    <row r="7" spans="1:9" x14ac:dyDescent="0.25">
      <c r="A7" s="3">
        <v>3</v>
      </c>
      <c r="B7" s="3" t="s">
        <v>29</v>
      </c>
      <c r="C7" s="3"/>
      <c r="D7" s="3">
        <v>1500</v>
      </c>
      <c r="E7" s="3">
        <f>C7+D7</f>
        <v>1500</v>
      </c>
      <c r="F7" s="3">
        <v>1500</v>
      </c>
      <c r="G7" s="3">
        <f t="shared" si="1"/>
        <v>0</v>
      </c>
    </row>
    <row r="8" spans="1:9" x14ac:dyDescent="0.25">
      <c r="A8" s="3">
        <v>4</v>
      </c>
      <c r="B8" s="3" t="s">
        <v>49</v>
      </c>
      <c r="C8" s="3"/>
      <c r="D8" s="3">
        <v>3000</v>
      </c>
      <c r="E8" s="3">
        <f t="shared" si="0"/>
        <v>3000</v>
      </c>
      <c r="F8" s="3">
        <v>3000</v>
      </c>
      <c r="G8" s="3">
        <f t="shared" si="1"/>
        <v>0</v>
      </c>
      <c r="H8" t="s">
        <v>41</v>
      </c>
    </row>
    <row r="9" spans="1:9" x14ac:dyDescent="0.25">
      <c r="A9" s="3">
        <v>5</v>
      </c>
      <c r="B9" s="3" t="s">
        <v>39</v>
      </c>
      <c r="C9" s="3"/>
      <c r="D9" s="3">
        <v>2500</v>
      </c>
      <c r="E9" s="3">
        <f t="shared" si="0"/>
        <v>2500</v>
      </c>
      <c r="F9" s="3">
        <v>2500</v>
      </c>
      <c r="G9" s="3">
        <f t="shared" si="1"/>
        <v>0</v>
      </c>
    </row>
    <row r="10" spans="1:9" x14ac:dyDescent="0.25">
      <c r="A10" s="3">
        <v>6</v>
      </c>
      <c r="B10" s="4" t="s">
        <v>31</v>
      </c>
      <c r="C10" s="3"/>
      <c r="D10" s="3">
        <v>1500</v>
      </c>
      <c r="E10" s="3">
        <f t="shared" si="0"/>
        <v>1500</v>
      </c>
      <c r="F10" s="3">
        <v>1500</v>
      </c>
      <c r="G10" s="3">
        <f t="shared" si="1"/>
        <v>0</v>
      </c>
      <c r="H10" t="s">
        <v>41</v>
      </c>
    </row>
    <row r="11" spans="1:9" x14ac:dyDescent="0.25">
      <c r="A11" s="3">
        <v>7</v>
      </c>
      <c r="B11" s="3" t="s">
        <v>32</v>
      </c>
      <c r="C11" s="3"/>
      <c r="D11" s="3">
        <v>1500</v>
      </c>
      <c r="E11" s="3">
        <f t="shared" si="0"/>
        <v>1500</v>
      </c>
      <c r="F11" s="3">
        <v>1500</v>
      </c>
      <c r="G11" s="3">
        <f t="shared" si="1"/>
        <v>0</v>
      </c>
      <c r="I11" s="24"/>
    </row>
    <row r="12" spans="1:9" x14ac:dyDescent="0.25">
      <c r="A12" s="3">
        <v>8</v>
      </c>
      <c r="B12" s="3" t="s">
        <v>33</v>
      </c>
      <c r="C12" s="3"/>
      <c r="D12" s="3">
        <v>2000</v>
      </c>
      <c r="E12" s="3">
        <f t="shared" si="0"/>
        <v>2000</v>
      </c>
      <c r="F12" s="3">
        <v>2000</v>
      </c>
      <c r="G12" s="3">
        <f t="shared" si="1"/>
        <v>0</v>
      </c>
    </row>
    <row r="13" spans="1:9" x14ac:dyDescent="0.25">
      <c r="A13" s="3">
        <v>9</v>
      </c>
      <c r="B13" s="3" t="s">
        <v>34</v>
      </c>
      <c r="C13" s="3"/>
      <c r="D13" s="3">
        <v>1200</v>
      </c>
      <c r="E13" s="3">
        <f t="shared" si="0"/>
        <v>1200</v>
      </c>
      <c r="F13" s="3">
        <v>1200</v>
      </c>
      <c r="G13" s="3">
        <f t="shared" si="1"/>
        <v>0</v>
      </c>
      <c r="H13" t="s">
        <v>41</v>
      </c>
    </row>
    <row r="14" spans="1:9" x14ac:dyDescent="0.25">
      <c r="A14" s="3">
        <v>10</v>
      </c>
      <c r="B14" s="3" t="s">
        <v>49</v>
      </c>
      <c r="C14" s="3"/>
      <c r="D14" s="3">
        <v>2000</v>
      </c>
      <c r="E14" s="3">
        <f t="shared" si="0"/>
        <v>2000</v>
      </c>
      <c r="F14" s="3">
        <v>2000</v>
      </c>
      <c r="G14" s="3">
        <f t="shared" si="1"/>
        <v>0</v>
      </c>
      <c r="H14" t="s">
        <v>41</v>
      </c>
    </row>
    <row r="15" spans="1:9" x14ac:dyDescent="0.25">
      <c r="A15" s="3">
        <v>11</v>
      </c>
      <c r="B15" s="3" t="s">
        <v>35</v>
      </c>
      <c r="C15" s="3"/>
      <c r="D15" s="3">
        <v>3000</v>
      </c>
      <c r="E15" s="3">
        <f t="shared" si="0"/>
        <v>3000</v>
      </c>
      <c r="F15" s="3">
        <v>3000</v>
      </c>
      <c r="G15" s="3">
        <f t="shared" si="1"/>
        <v>0</v>
      </c>
      <c r="H15" t="s">
        <v>41</v>
      </c>
    </row>
    <row r="16" spans="1:9" x14ac:dyDescent="0.25">
      <c r="A16" s="3">
        <v>12</v>
      </c>
      <c r="B16" s="3" t="s">
        <v>36</v>
      </c>
      <c r="C16" s="3"/>
      <c r="D16" s="3">
        <v>2000</v>
      </c>
      <c r="E16" s="3">
        <f t="shared" si="0"/>
        <v>2000</v>
      </c>
      <c r="F16" s="3">
        <v>2000</v>
      </c>
      <c r="G16" s="3">
        <f t="shared" si="1"/>
        <v>0</v>
      </c>
    </row>
    <row r="17" spans="1:13" x14ac:dyDescent="0.25">
      <c r="A17" s="3">
        <v>13</v>
      </c>
      <c r="B17" s="3" t="s">
        <v>37</v>
      </c>
      <c r="C17" s="3">
        <v>4000</v>
      </c>
      <c r="D17" s="3">
        <v>2000</v>
      </c>
      <c r="E17" s="3">
        <f t="shared" si="0"/>
        <v>6000</v>
      </c>
      <c r="F17" s="3">
        <v>6000</v>
      </c>
      <c r="G17" s="3">
        <f t="shared" si="1"/>
        <v>0</v>
      </c>
      <c r="H17" t="s">
        <v>41</v>
      </c>
    </row>
    <row r="18" spans="1:13" x14ac:dyDescent="0.25">
      <c r="A18" s="3"/>
      <c r="B18" s="2" t="s">
        <v>9</v>
      </c>
      <c r="C18" s="2"/>
      <c r="D18" s="2">
        <f>SUM(D5:D17)</f>
        <v>25400</v>
      </c>
      <c r="E18" s="2">
        <f>SUM(E5:E17)</f>
        <v>29400</v>
      </c>
      <c r="F18" s="2">
        <f>SUM(F5:F17)</f>
        <v>29400</v>
      </c>
      <c r="G18" s="2">
        <f>SUM(G5:G17)</f>
        <v>0</v>
      </c>
    </row>
    <row r="19" spans="1:13" x14ac:dyDescent="0.25">
      <c r="A19" s="5"/>
      <c r="B19" s="6"/>
      <c r="C19" s="6"/>
      <c r="D19" s="6" t="s">
        <v>10</v>
      </c>
      <c r="E19" s="6"/>
      <c r="F19" s="6"/>
      <c r="G19" s="5"/>
    </row>
    <row r="20" spans="1:13" x14ac:dyDescent="0.25">
      <c r="B20" s="7" t="s">
        <v>11</v>
      </c>
      <c r="C20" s="8"/>
      <c r="D20" s="9"/>
      <c r="E20" s="10"/>
      <c r="F20" s="11"/>
      <c r="G20" s="12"/>
      <c r="H20" s="11"/>
      <c r="I20" s="7"/>
      <c r="M20" s="24"/>
    </row>
    <row r="21" spans="1:13" x14ac:dyDescent="0.25">
      <c r="B21" s="13" t="s">
        <v>12</v>
      </c>
      <c r="C21" s="13"/>
      <c r="D21" s="13"/>
      <c r="E21" s="14"/>
      <c r="F21" s="13" t="s">
        <v>13</v>
      </c>
      <c r="G21" s="7"/>
      <c r="H21" s="7"/>
      <c r="I21" s="7"/>
    </row>
    <row r="22" spans="1:13" x14ac:dyDescent="0.25">
      <c r="B22" s="15" t="s">
        <v>14</v>
      </c>
      <c r="C22" s="15" t="s">
        <v>15</v>
      </c>
      <c r="D22" s="15" t="s">
        <v>16</v>
      </c>
      <c r="E22" s="15" t="s">
        <v>17</v>
      </c>
      <c r="F22" s="15" t="s">
        <v>14</v>
      </c>
      <c r="G22" s="15" t="s">
        <v>15</v>
      </c>
      <c r="H22" s="15" t="s">
        <v>16</v>
      </c>
      <c r="I22" s="15" t="s">
        <v>17</v>
      </c>
    </row>
    <row r="23" spans="1:13" x14ac:dyDescent="0.25">
      <c r="B23" s="16" t="s">
        <v>56</v>
      </c>
      <c r="C23" s="17">
        <f>D18</f>
        <v>25400</v>
      </c>
      <c r="D23" s="16"/>
      <c r="E23" s="16"/>
      <c r="F23" s="16" t="s">
        <v>56</v>
      </c>
      <c r="G23" s="17">
        <f>F18</f>
        <v>29400</v>
      </c>
      <c r="H23" s="16"/>
      <c r="I23" s="16"/>
    </row>
    <row r="24" spans="1:13" x14ac:dyDescent="0.25">
      <c r="B24" s="16" t="s">
        <v>4</v>
      </c>
      <c r="C24" s="17">
        <f>'MAY '!E33</f>
        <v>5999</v>
      </c>
      <c r="D24" s="16"/>
      <c r="E24" s="16"/>
      <c r="F24" s="16" t="s">
        <v>4</v>
      </c>
      <c r="G24" s="17">
        <f>'MAY '!I33</f>
        <v>1999</v>
      </c>
      <c r="H24" s="16"/>
      <c r="I24" s="16"/>
    </row>
    <row r="25" spans="1:13" x14ac:dyDescent="0.25">
      <c r="B25" s="16" t="s">
        <v>19</v>
      </c>
      <c r="C25" s="18">
        <v>0.1</v>
      </c>
      <c r="D25" s="17">
        <f>C23*C25</f>
        <v>2540</v>
      </c>
      <c r="E25" s="16"/>
      <c r="F25" s="16" t="s">
        <v>19</v>
      </c>
      <c r="G25" s="18">
        <v>0.1</v>
      </c>
      <c r="H25" s="17">
        <f>D25</f>
        <v>2540</v>
      </c>
      <c r="I25" s="16"/>
    </row>
    <row r="26" spans="1:13" x14ac:dyDescent="0.25">
      <c r="B26" s="15" t="s">
        <v>20</v>
      </c>
      <c r="C26" s="17"/>
      <c r="D26" s="15"/>
      <c r="E26" s="15"/>
      <c r="F26" s="15" t="s">
        <v>20</v>
      </c>
      <c r="G26" s="23"/>
      <c r="H26" s="15"/>
      <c r="I26" s="15"/>
    </row>
    <row r="27" spans="1:13" x14ac:dyDescent="0.25">
      <c r="B27" s="19" t="s">
        <v>42</v>
      </c>
      <c r="C27" s="16"/>
      <c r="D27" s="16">
        <f>D5+D8+D10+D13+D14+D15+D17+C17+D6</f>
        <v>19900</v>
      </c>
      <c r="E27" s="16"/>
      <c r="F27" s="19" t="s">
        <v>42</v>
      </c>
      <c r="G27" s="16"/>
      <c r="H27" s="16">
        <f>D27</f>
        <v>19900</v>
      </c>
      <c r="I27" s="16"/>
    </row>
    <row r="28" spans="1:13" x14ac:dyDescent="0.25">
      <c r="B28" s="20" t="s">
        <v>58</v>
      </c>
      <c r="C28" s="16"/>
      <c r="D28" s="16">
        <v>5000</v>
      </c>
      <c r="E28" s="16"/>
      <c r="F28" s="20" t="s">
        <v>58</v>
      </c>
      <c r="G28" s="16"/>
      <c r="H28" s="16">
        <v>5000</v>
      </c>
      <c r="I28" s="16"/>
    </row>
    <row r="29" spans="1:13" x14ac:dyDescent="0.25">
      <c r="B29" s="20" t="s">
        <v>59</v>
      </c>
      <c r="C29" s="16"/>
      <c r="D29" s="22">
        <v>3959</v>
      </c>
      <c r="E29" s="16"/>
      <c r="F29" s="20" t="s">
        <v>59</v>
      </c>
      <c r="G29" s="16"/>
      <c r="H29" s="22">
        <v>3959</v>
      </c>
      <c r="I29" s="16"/>
    </row>
    <row r="30" spans="1:13" x14ac:dyDescent="0.25">
      <c r="B30" s="15" t="s">
        <v>9</v>
      </c>
      <c r="C30" s="23">
        <f>C23+C24-D25</f>
        <v>28859</v>
      </c>
      <c r="D30" s="23">
        <f>SUM(D27:D29)</f>
        <v>28859</v>
      </c>
      <c r="E30" s="23">
        <f>C30-D30</f>
        <v>0</v>
      </c>
      <c r="F30" s="15" t="s">
        <v>9</v>
      </c>
      <c r="G30" s="23">
        <f>G23+G24-H25</f>
        <v>28859</v>
      </c>
      <c r="H30" s="23">
        <f>SUM(H27:H29)</f>
        <v>28859</v>
      </c>
      <c r="I30" s="23">
        <f>G30-H30</f>
        <v>0</v>
      </c>
    </row>
    <row r="31" spans="1:13" x14ac:dyDescent="0.25">
      <c r="B31" t="s">
        <v>21</v>
      </c>
      <c r="D31" t="s">
        <v>22</v>
      </c>
      <c r="G31" t="s">
        <v>23</v>
      </c>
    </row>
    <row r="33" spans="2:7" x14ac:dyDescent="0.25">
      <c r="B33" t="s">
        <v>24</v>
      </c>
      <c r="D33" t="s">
        <v>25</v>
      </c>
      <c r="G33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N34" sqref="N34"/>
    </sheetView>
  </sheetViews>
  <sheetFormatPr defaultRowHeight="15" x14ac:dyDescent="0.25"/>
  <cols>
    <col min="1" max="1" width="4" customWidth="1"/>
    <col min="2" max="2" width="19.7109375" customWidth="1"/>
    <col min="5" max="5" width="11.28515625" customWidth="1"/>
    <col min="6" max="6" width="16.5703125" customWidth="1"/>
    <col min="7" max="7" width="9.28515625" customWidth="1"/>
    <col min="8" max="8" width="10" bestFit="1" customWidth="1"/>
  </cols>
  <sheetData>
    <row r="1" spans="1:9" x14ac:dyDescent="0.25">
      <c r="A1" s="1"/>
      <c r="B1" s="1"/>
      <c r="C1" s="1" t="s">
        <v>26</v>
      </c>
      <c r="D1" s="1"/>
      <c r="E1" s="1"/>
      <c r="F1" s="1"/>
      <c r="G1" s="1"/>
    </row>
    <row r="2" spans="1:9" x14ac:dyDescent="0.25">
      <c r="A2" s="1"/>
      <c r="B2" s="1"/>
      <c r="C2" s="1" t="s">
        <v>0</v>
      </c>
      <c r="D2" s="1"/>
      <c r="E2" s="1"/>
      <c r="F2" s="1"/>
      <c r="G2" s="1"/>
    </row>
    <row r="3" spans="1:9" x14ac:dyDescent="0.25">
      <c r="A3" s="1"/>
      <c r="B3" s="1"/>
      <c r="C3" s="1" t="s">
        <v>60</v>
      </c>
      <c r="D3" s="1"/>
      <c r="E3" s="1"/>
      <c r="F3" s="1"/>
      <c r="G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9" x14ac:dyDescent="0.25">
      <c r="A5" s="3">
        <v>1</v>
      </c>
      <c r="B5" s="3" t="s">
        <v>49</v>
      </c>
      <c r="C5" s="3"/>
      <c r="D5" s="3">
        <v>1200</v>
      </c>
      <c r="E5" s="3">
        <f>C5+D5</f>
        <v>1200</v>
      </c>
      <c r="F5" s="3"/>
      <c r="G5" s="3">
        <f>E5-F5</f>
        <v>1200</v>
      </c>
    </row>
    <row r="6" spans="1:9" x14ac:dyDescent="0.25">
      <c r="A6" s="3">
        <v>2</v>
      </c>
      <c r="B6" s="3" t="s">
        <v>37</v>
      </c>
      <c r="C6" s="3"/>
      <c r="D6" s="3">
        <v>2000</v>
      </c>
      <c r="E6" s="3">
        <f t="shared" ref="E6:E17" si="0">C6+D6</f>
        <v>2000</v>
      </c>
      <c r="F6" s="3"/>
      <c r="G6" s="3">
        <f t="shared" ref="G6:G17" si="1">E6-F6</f>
        <v>2000</v>
      </c>
    </row>
    <row r="7" spans="1:9" x14ac:dyDescent="0.25">
      <c r="A7" s="3">
        <v>3</v>
      </c>
      <c r="B7" s="3" t="s">
        <v>29</v>
      </c>
      <c r="C7" s="3"/>
      <c r="D7" s="3">
        <v>1500</v>
      </c>
      <c r="E7" s="3">
        <f>C7+D7</f>
        <v>1500</v>
      </c>
      <c r="F7" s="3"/>
      <c r="G7" s="3">
        <f t="shared" si="1"/>
        <v>1500</v>
      </c>
    </row>
    <row r="8" spans="1:9" x14ac:dyDescent="0.25">
      <c r="A8" s="3">
        <v>4</v>
      </c>
      <c r="B8" s="3" t="s">
        <v>49</v>
      </c>
      <c r="C8" s="3"/>
      <c r="D8" s="3">
        <v>3000</v>
      </c>
      <c r="E8" s="3">
        <f t="shared" si="0"/>
        <v>3000</v>
      </c>
      <c r="F8" s="3"/>
      <c r="G8" s="3">
        <f t="shared" si="1"/>
        <v>3000</v>
      </c>
    </row>
    <row r="9" spans="1:9" x14ac:dyDescent="0.25">
      <c r="A9" s="3">
        <v>5</v>
      </c>
      <c r="B9" s="3" t="s">
        <v>39</v>
      </c>
      <c r="C9" s="3"/>
      <c r="D9" s="3">
        <v>2500</v>
      </c>
      <c r="E9" s="3">
        <f t="shared" si="0"/>
        <v>2500</v>
      </c>
      <c r="F9" s="3"/>
      <c r="G9" s="3">
        <f t="shared" si="1"/>
        <v>2500</v>
      </c>
    </row>
    <row r="10" spans="1:9" x14ac:dyDescent="0.25">
      <c r="A10" s="3">
        <v>6</v>
      </c>
      <c r="B10" s="4" t="s">
        <v>31</v>
      </c>
      <c r="C10" s="3"/>
      <c r="D10" s="3">
        <v>1500</v>
      </c>
      <c r="E10" s="3">
        <f t="shared" si="0"/>
        <v>1500</v>
      </c>
      <c r="F10" s="3"/>
      <c r="G10" s="3">
        <f t="shared" si="1"/>
        <v>1500</v>
      </c>
    </row>
    <row r="11" spans="1:9" x14ac:dyDescent="0.25">
      <c r="A11" s="3">
        <v>7</v>
      </c>
      <c r="B11" s="3" t="s">
        <v>32</v>
      </c>
      <c r="C11" s="3"/>
      <c r="D11" s="3">
        <v>1500</v>
      </c>
      <c r="E11" s="3">
        <f t="shared" si="0"/>
        <v>1500</v>
      </c>
      <c r="F11" s="3">
        <v>1500</v>
      </c>
      <c r="G11" s="3">
        <f t="shared" si="1"/>
        <v>0</v>
      </c>
      <c r="I11" s="24"/>
    </row>
    <row r="12" spans="1:9" x14ac:dyDescent="0.25">
      <c r="A12" s="3">
        <v>8</v>
      </c>
      <c r="B12" s="3" t="s">
        <v>33</v>
      </c>
      <c r="C12" s="3"/>
      <c r="D12" s="3">
        <v>2000</v>
      </c>
      <c r="E12" s="3">
        <f t="shared" si="0"/>
        <v>2000</v>
      </c>
      <c r="F12" s="3">
        <v>2000</v>
      </c>
      <c r="G12" s="3">
        <f t="shared" si="1"/>
        <v>0</v>
      </c>
    </row>
    <row r="13" spans="1:9" x14ac:dyDescent="0.25">
      <c r="A13" s="3">
        <v>9</v>
      </c>
      <c r="B13" s="3" t="s">
        <v>34</v>
      </c>
      <c r="C13" s="3"/>
      <c r="D13" s="3">
        <v>1200</v>
      </c>
      <c r="E13" s="3">
        <f t="shared" si="0"/>
        <v>1200</v>
      </c>
      <c r="F13" s="3"/>
      <c r="G13" s="3">
        <f t="shared" si="1"/>
        <v>1200</v>
      </c>
    </row>
    <row r="14" spans="1:9" x14ac:dyDescent="0.25">
      <c r="A14" s="3">
        <v>10</v>
      </c>
      <c r="B14" s="3" t="s">
        <v>49</v>
      </c>
      <c r="C14" s="3"/>
      <c r="D14" s="3">
        <v>2000</v>
      </c>
      <c r="E14" s="3">
        <f t="shared" si="0"/>
        <v>2000</v>
      </c>
      <c r="F14" s="3"/>
      <c r="G14" s="3">
        <f t="shared" si="1"/>
        <v>2000</v>
      </c>
    </row>
    <row r="15" spans="1:9" x14ac:dyDescent="0.25">
      <c r="A15" s="3">
        <v>11</v>
      </c>
      <c r="B15" s="3" t="s">
        <v>35</v>
      </c>
      <c r="C15" s="3"/>
      <c r="D15" s="3">
        <v>3000</v>
      </c>
      <c r="E15" s="3">
        <f t="shared" si="0"/>
        <v>3000</v>
      </c>
      <c r="F15" s="3"/>
      <c r="G15" s="3">
        <f t="shared" si="1"/>
        <v>3000</v>
      </c>
    </row>
    <row r="16" spans="1:9" x14ac:dyDescent="0.25">
      <c r="A16" s="3">
        <v>12</v>
      </c>
      <c r="B16" s="3" t="s">
        <v>36</v>
      </c>
      <c r="C16" s="3"/>
      <c r="D16" s="3">
        <v>2000</v>
      </c>
      <c r="E16" s="3">
        <f t="shared" si="0"/>
        <v>2000</v>
      </c>
      <c r="F16" s="3"/>
      <c r="G16" s="3">
        <f t="shared" si="1"/>
        <v>2000</v>
      </c>
    </row>
    <row r="17" spans="1:13" x14ac:dyDescent="0.25">
      <c r="A17" s="3">
        <v>13</v>
      </c>
      <c r="B17" s="3" t="s">
        <v>37</v>
      </c>
      <c r="C17" s="3"/>
      <c r="D17" s="3">
        <v>2000</v>
      </c>
      <c r="E17" s="3">
        <f t="shared" si="0"/>
        <v>2000</v>
      </c>
      <c r="F17" s="3"/>
      <c r="G17" s="3">
        <f t="shared" si="1"/>
        <v>2000</v>
      </c>
    </row>
    <row r="18" spans="1:13" x14ac:dyDescent="0.25">
      <c r="A18" s="3"/>
      <c r="B18" s="2" t="s">
        <v>9</v>
      </c>
      <c r="C18" s="2"/>
      <c r="D18" s="2">
        <f>SUM(D5:D17)</f>
        <v>25400</v>
      </c>
      <c r="E18" s="2">
        <f>SUM(E5:E17)</f>
        <v>25400</v>
      </c>
      <c r="F18" s="2">
        <f>SUM(F5:F17)</f>
        <v>3500</v>
      </c>
      <c r="G18" s="2">
        <f>SUM(G5:G17)</f>
        <v>21900</v>
      </c>
    </row>
    <row r="19" spans="1:13" x14ac:dyDescent="0.25">
      <c r="A19" s="5"/>
      <c r="B19" s="6"/>
      <c r="C19" s="6"/>
      <c r="D19" s="6" t="s">
        <v>10</v>
      </c>
      <c r="E19" s="6"/>
      <c r="F19" s="6"/>
      <c r="G19" s="5"/>
    </row>
    <row r="20" spans="1:13" x14ac:dyDescent="0.25">
      <c r="B20" s="7" t="s">
        <v>11</v>
      </c>
      <c r="C20" s="8"/>
      <c r="D20" s="9"/>
      <c r="E20" s="10"/>
      <c r="F20" s="11"/>
      <c r="G20" s="12"/>
      <c r="H20" s="11"/>
      <c r="I20" s="7"/>
      <c r="M20" s="24"/>
    </row>
    <row r="21" spans="1:13" x14ac:dyDescent="0.25">
      <c r="B21" s="13" t="s">
        <v>12</v>
      </c>
      <c r="C21" s="13"/>
      <c r="D21" s="13"/>
      <c r="E21" s="14"/>
      <c r="F21" s="13" t="s">
        <v>13</v>
      </c>
      <c r="G21" s="7"/>
      <c r="H21" s="7"/>
      <c r="I21" s="7"/>
    </row>
    <row r="22" spans="1:13" x14ac:dyDescent="0.25">
      <c r="B22" s="15" t="s">
        <v>14</v>
      </c>
      <c r="C22" s="15" t="s">
        <v>15</v>
      </c>
      <c r="D22" s="15" t="s">
        <v>16</v>
      </c>
      <c r="E22" s="15" t="s">
        <v>17</v>
      </c>
      <c r="F22" s="15" t="s">
        <v>14</v>
      </c>
      <c r="G22" s="15" t="s">
        <v>15</v>
      </c>
      <c r="H22" s="15" t="s">
        <v>16</v>
      </c>
      <c r="I22" s="15" t="s">
        <v>17</v>
      </c>
    </row>
    <row r="23" spans="1:13" x14ac:dyDescent="0.25">
      <c r="B23" s="16" t="s">
        <v>61</v>
      </c>
      <c r="C23" s="17">
        <f>D18</f>
        <v>25400</v>
      </c>
      <c r="D23" s="16"/>
      <c r="E23" s="16"/>
      <c r="F23" s="16" t="s">
        <v>62</v>
      </c>
      <c r="G23" s="17">
        <f>F18</f>
        <v>3500</v>
      </c>
      <c r="H23" s="16"/>
      <c r="I23" s="16"/>
    </row>
    <row r="24" spans="1:13" x14ac:dyDescent="0.25">
      <c r="B24" s="16" t="s">
        <v>4</v>
      </c>
      <c r="C24" s="17">
        <f>'JUNE '!E30</f>
        <v>0</v>
      </c>
      <c r="D24" s="16"/>
      <c r="E24" s="16"/>
      <c r="F24" s="16" t="s">
        <v>4</v>
      </c>
      <c r="G24" s="17">
        <f>'JUNE '!I30</f>
        <v>0</v>
      </c>
      <c r="H24" s="16"/>
      <c r="I24" s="16"/>
    </row>
    <row r="25" spans="1:13" x14ac:dyDescent="0.25">
      <c r="B25" s="16" t="s">
        <v>19</v>
      </c>
      <c r="C25" s="18">
        <v>0.1</v>
      </c>
      <c r="D25" s="17">
        <f>C23*C25</f>
        <v>2540</v>
      </c>
      <c r="E25" s="16"/>
      <c r="F25" s="16" t="s">
        <v>19</v>
      </c>
      <c r="G25" s="18">
        <v>0.1</v>
      </c>
      <c r="H25" s="17">
        <f>D25</f>
        <v>2540</v>
      </c>
      <c r="I25" s="16"/>
    </row>
    <row r="26" spans="1:13" x14ac:dyDescent="0.25">
      <c r="B26" s="15" t="s">
        <v>20</v>
      </c>
      <c r="C26" s="17"/>
      <c r="D26" s="15"/>
      <c r="E26" s="15"/>
      <c r="F26" s="15" t="s">
        <v>20</v>
      </c>
      <c r="G26" s="23"/>
      <c r="H26" s="15"/>
      <c r="I26" s="15"/>
    </row>
    <row r="27" spans="1:13" x14ac:dyDescent="0.25">
      <c r="B27" s="19" t="s">
        <v>63</v>
      </c>
      <c r="C27" s="16"/>
      <c r="D27" s="16">
        <v>1526</v>
      </c>
      <c r="E27" s="16"/>
      <c r="F27" s="19" t="s">
        <v>63</v>
      </c>
      <c r="G27" s="16"/>
      <c r="H27" s="16">
        <v>1526</v>
      </c>
      <c r="I27" s="16"/>
    </row>
    <row r="28" spans="1:13" x14ac:dyDescent="0.25">
      <c r="B28" s="20"/>
      <c r="C28" s="16"/>
      <c r="D28" s="16"/>
      <c r="E28" s="16"/>
      <c r="F28" s="20"/>
      <c r="G28" s="16"/>
      <c r="H28" s="16"/>
      <c r="I28" s="16"/>
    </row>
    <row r="29" spans="1:13" x14ac:dyDescent="0.25">
      <c r="B29" s="20"/>
      <c r="C29" s="16"/>
      <c r="D29" s="22"/>
      <c r="E29" s="16"/>
      <c r="F29" s="20"/>
      <c r="G29" s="16"/>
      <c r="H29" s="22"/>
      <c r="I29" s="16"/>
    </row>
    <row r="30" spans="1:13" x14ac:dyDescent="0.25">
      <c r="B30" s="15" t="s">
        <v>9</v>
      </c>
      <c r="C30" s="23">
        <f>C23+C24-D25</f>
        <v>22860</v>
      </c>
      <c r="D30" s="23">
        <f>SUM(D27:D29)</f>
        <v>1526</v>
      </c>
      <c r="E30" s="23">
        <f>C30-D30</f>
        <v>21334</v>
      </c>
      <c r="F30" s="15" t="s">
        <v>9</v>
      </c>
      <c r="G30" s="23">
        <f>G23+G24-H25</f>
        <v>960</v>
      </c>
      <c r="H30" s="23">
        <f>SUM(H27:H29)</f>
        <v>1526</v>
      </c>
      <c r="I30" s="23">
        <f>G30-H30</f>
        <v>-566</v>
      </c>
    </row>
    <row r="31" spans="1:13" x14ac:dyDescent="0.25">
      <c r="B31" t="s">
        <v>21</v>
      </c>
      <c r="D31" t="s">
        <v>22</v>
      </c>
      <c r="G31" t="s">
        <v>23</v>
      </c>
    </row>
    <row r="33" spans="2:7" x14ac:dyDescent="0.25">
      <c r="B33" t="s">
        <v>24</v>
      </c>
      <c r="D33" t="s">
        <v>25</v>
      </c>
      <c r="G33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18" sqref="E18"/>
    </sheetView>
  </sheetViews>
  <sheetFormatPr defaultRowHeight="15" x14ac:dyDescent="0.25"/>
  <cols>
    <col min="2" max="2" width="15.85546875" customWidth="1"/>
  </cols>
  <sheetData>
    <row r="1" spans="1:9" x14ac:dyDescent="0.25">
      <c r="A1" s="1"/>
      <c r="B1" s="1"/>
      <c r="C1" s="1" t="s">
        <v>26</v>
      </c>
      <c r="D1" s="1"/>
      <c r="E1" s="1"/>
      <c r="F1" s="1"/>
      <c r="G1" s="1"/>
    </row>
    <row r="2" spans="1:9" x14ac:dyDescent="0.25">
      <c r="A2" s="1"/>
      <c r="B2" s="1"/>
      <c r="C2" s="1" t="s">
        <v>0</v>
      </c>
      <c r="D2" s="1"/>
      <c r="E2" s="1"/>
      <c r="F2" s="1"/>
      <c r="G2" s="1"/>
    </row>
    <row r="3" spans="1:9" x14ac:dyDescent="0.25">
      <c r="A3" s="1"/>
      <c r="B3" s="1"/>
      <c r="C3" s="1" t="s">
        <v>64</v>
      </c>
      <c r="D3" s="1"/>
      <c r="E3" s="1"/>
      <c r="F3" s="1"/>
      <c r="G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9" x14ac:dyDescent="0.25">
      <c r="A5" s="3">
        <v>1</v>
      </c>
      <c r="B5" s="3" t="s">
        <v>49</v>
      </c>
      <c r="C5" s="3">
        <f>'JULY '!G5:G18</f>
        <v>1200</v>
      </c>
      <c r="D5" s="3">
        <v>1200</v>
      </c>
      <c r="E5" s="3">
        <f>C5+D5</f>
        <v>2400</v>
      </c>
      <c r="F5" s="3"/>
      <c r="G5" s="3">
        <f>E5-F5</f>
        <v>2400</v>
      </c>
    </row>
    <row r="6" spans="1:9" x14ac:dyDescent="0.25">
      <c r="A6" s="3">
        <v>2</v>
      </c>
      <c r="B6" s="3" t="s">
        <v>37</v>
      </c>
      <c r="C6" s="3">
        <f>'JULY '!G6:G19</f>
        <v>2000</v>
      </c>
      <c r="D6" s="3">
        <v>2000</v>
      </c>
      <c r="E6" s="3">
        <f t="shared" ref="E6:E17" si="0">C6+D6</f>
        <v>4000</v>
      </c>
      <c r="F6" s="3"/>
      <c r="G6" s="3">
        <f t="shared" ref="G6:G17" si="1">E6-F6</f>
        <v>4000</v>
      </c>
    </row>
    <row r="7" spans="1:9" x14ac:dyDescent="0.25">
      <c r="A7" s="3">
        <v>3</v>
      </c>
      <c r="B7" s="3" t="s">
        <v>29</v>
      </c>
      <c r="C7" s="3">
        <f>'JULY '!G7:G20</f>
        <v>1500</v>
      </c>
      <c r="D7" s="3">
        <v>1500</v>
      </c>
      <c r="E7" s="3">
        <f>C7+D7</f>
        <v>3000</v>
      </c>
      <c r="F7" s="3"/>
      <c r="G7" s="3">
        <f t="shared" si="1"/>
        <v>3000</v>
      </c>
    </row>
    <row r="8" spans="1:9" x14ac:dyDescent="0.25">
      <c r="A8" s="3">
        <v>4</v>
      </c>
      <c r="B8" s="3" t="s">
        <v>49</v>
      </c>
      <c r="C8" s="3">
        <f>'JULY '!G8:G21</f>
        <v>3000</v>
      </c>
      <c r="D8" s="3">
        <v>3000</v>
      </c>
      <c r="E8" s="3">
        <f t="shared" si="0"/>
        <v>6000</v>
      </c>
      <c r="F8" s="3"/>
      <c r="G8" s="3">
        <f t="shared" si="1"/>
        <v>6000</v>
      </c>
    </row>
    <row r="9" spans="1:9" x14ac:dyDescent="0.25">
      <c r="A9" s="3">
        <v>5</v>
      </c>
      <c r="B9" s="3" t="s">
        <v>39</v>
      </c>
      <c r="C9" s="3">
        <f>'JULY '!G9:G22</f>
        <v>2500</v>
      </c>
      <c r="D9" s="3">
        <v>2500</v>
      </c>
      <c r="E9" s="3">
        <f t="shared" si="0"/>
        <v>5000</v>
      </c>
      <c r="F9" s="3"/>
      <c r="G9" s="3">
        <f t="shared" si="1"/>
        <v>5000</v>
      </c>
    </row>
    <row r="10" spans="1:9" x14ac:dyDescent="0.25">
      <c r="A10" s="3">
        <v>6</v>
      </c>
      <c r="B10" s="4" t="s">
        <v>31</v>
      </c>
      <c r="C10" s="3">
        <f>'JULY '!G10:G23</f>
        <v>1500</v>
      </c>
      <c r="D10" s="3">
        <v>1500</v>
      </c>
      <c r="E10" s="3">
        <f t="shared" si="0"/>
        <v>3000</v>
      </c>
      <c r="F10" s="3"/>
      <c r="G10" s="3">
        <f t="shared" si="1"/>
        <v>3000</v>
      </c>
    </row>
    <row r="11" spans="1:9" x14ac:dyDescent="0.25">
      <c r="A11" s="3">
        <v>7</v>
      </c>
      <c r="B11" s="3" t="s">
        <v>32</v>
      </c>
      <c r="C11" s="3">
        <f>'JULY '!G11:G24</f>
        <v>0</v>
      </c>
      <c r="D11" s="3">
        <v>1500</v>
      </c>
      <c r="E11" s="3">
        <f t="shared" si="0"/>
        <v>1500</v>
      </c>
      <c r="F11" s="3"/>
      <c r="G11" s="3">
        <f t="shared" si="1"/>
        <v>1500</v>
      </c>
      <c r="I11" s="24"/>
    </row>
    <row r="12" spans="1:9" x14ac:dyDescent="0.25">
      <c r="A12" s="3">
        <v>8</v>
      </c>
      <c r="B12" s="3" t="s">
        <v>33</v>
      </c>
      <c r="C12" s="3">
        <f>'JULY '!G12:G25</f>
        <v>0</v>
      </c>
      <c r="D12" s="3">
        <v>2000</v>
      </c>
      <c r="E12" s="3">
        <f t="shared" si="0"/>
        <v>2000</v>
      </c>
      <c r="F12" s="3"/>
      <c r="G12" s="3">
        <f t="shared" si="1"/>
        <v>2000</v>
      </c>
    </row>
    <row r="13" spans="1:9" x14ac:dyDescent="0.25">
      <c r="A13" s="3">
        <v>9</v>
      </c>
      <c r="B13" s="3" t="s">
        <v>34</v>
      </c>
      <c r="C13" s="3">
        <f>'JULY '!G13:G26</f>
        <v>1200</v>
      </c>
      <c r="D13" s="3">
        <v>1200</v>
      </c>
      <c r="E13" s="3">
        <f t="shared" si="0"/>
        <v>2400</v>
      </c>
      <c r="F13" s="3"/>
      <c r="G13" s="3">
        <f t="shared" si="1"/>
        <v>2400</v>
      </c>
    </row>
    <row r="14" spans="1:9" x14ac:dyDescent="0.25">
      <c r="A14" s="3">
        <v>10</v>
      </c>
      <c r="B14" s="3" t="s">
        <v>49</v>
      </c>
      <c r="C14" s="3">
        <f>'JULY '!G14:G27</f>
        <v>2000</v>
      </c>
      <c r="D14" s="3">
        <v>2000</v>
      </c>
      <c r="E14" s="3">
        <f t="shared" si="0"/>
        <v>4000</v>
      </c>
      <c r="F14" s="3"/>
      <c r="G14" s="3">
        <f t="shared" si="1"/>
        <v>4000</v>
      </c>
    </row>
    <row r="15" spans="1:9" x14ac:dyDescent="0.25">
      <c r="A15" s="3">
        <v>11</v>
      </c>
      <c r="B15" s="3" t="s">
        <v>35</v>
      </c>
      <c r="C15" s="3">
        <f>'JULY '!G15:G28</f>
        <v>3000</v>
      </c>
      <c r="D15" s="3">
        <v>3000</v>
      </c>
      <c r="E15" s="3">
        <f t="shared" si="0"/>
        <v>6000</v>
      </c>
      <c r="F15" s="3"/>
      <c r="G15" s="3">
        <f t="shared" si="1"/>
        <v>6000</v>
      </c>
    </row>
    <row r="16" spans="1:9" x14ac:dyDescent="0.25">
      <c r="A16" s="3">
        <v>12</v>
      </c>
      <c r="B16" s="3" t="s">
        <v>36</v>
      </c>
      <c r="C16" s="3">
        <f>'JULY '!G16:G29</f>
        <v>2000</v>
      </c>
      <c r="D16" s="3">
        <v>2000</v>
      </c>
      <c r="E16" s="3">
        <f t="shared" si="0"/>
        <v>4000</v>
      </c>
      <c r="F16" s="3"/>
      <c r="G16" s="3">
        <f t="shared" si="1"/>
        <v>4000</v>
      </c>
    </row>
    <row r="17" spans="1:9" x14ac:dyDescent="0.25">
      <c r="A17" s="3">
        <v>13</v>
      </c>
      <c r="B17" s="3" t="s">
        <v>37</v>
      </c>
      <c r="C17" s="3">
        <f>'JULY '!G17:G30</f>
        <v>2000</v>
      </c>
      <c r="D17" s="3">
        <v>2000</v>
      </c>
      <c r="E17" s="3">
        <f>C17+D17</f>
        <v>4000</v>
      </c>
      <c r="F17" s="3"/>
      <c r="G17" s="3">
        <f t="shared" si="1"/>
        <v>4000</v>
      </c>
    </row>
    <row r="18" spans="1:9" x14ac:dyDescent="0.25">
      <c r="A18" s="3"/>
      <c r="B18" s="2" t="s">
        <v>9</v>
      </c>
      <c r="C18" s="3">
        <f>'JULY '!G18:G31</f>
        <v>21900</v>
      </c>
      <c r="D18" s="2">
        <f>SUM(D5:D17)</f>
        <v>25400</v>
      </c>
      <c r="E18" s="2">
        <f>SUM(E5:E17)</f>
        <v>47300</v>
      </c>
      <c r="F18" s="2">
        <f>SUM(F5:F17)</f>
        <v>0</v>
      </c>
      <c r="G18" s="2">
        <f>SUM(G5:G17)</f>
        <v>47300</v>
      </c>
    </row>
    <row r="19" spans="1:9" x14ac:dyDescent="0.25">
      <c r="A19" s="5"/>
      <c r="B19" s="6"/>
      <c r="C19" s="6"/>
      <c r="D19" s="6" t="s">
        <v>10</v>
      </c>
      <c r="E19" s="6"/>
      <c r="F19" s="6"/>
      <c r="G19" s="5"/>
    </row>
    <row r="20" spans="1:9" x14ac:dyDescent="0.25">
      <c r="B20" s="7" t="s">
        <v>11</v>
      </c>
      <c r="C20" s="8"/>
      <c r="D20" s="9"/>
      <c r="E20" s="10"/>
      <c r="F20" s="11"/>
      <c r="G20" s="12"/>
      <c r="H20" s="11"/>
      <c r="I20" s="7"/>
    </row>
    <row r="21" spans="1:9" x14ac:dyDescent="0.25">
      <c r="B21" s="13" t="s">
        <v>12</v>
      </c>
      <c r="C21" s="13"/>
      <c r="D21" s="13"/>
      <c r="E21" s="14"/>
      <c r="F21" s="13" t="s">
        <v>13</v>
      </c>
      <c r="G21" s="7"/>
      <c r="H21" s="7"/>
      <c r="I21" s="7"/>
    </row>
    <row r="22" spans="1:9" x14ac:dyDescent="0.25">
      <c r="B22" s="15" t="s">
        <v>14</v>
      </c>
      <c r="C22" s="15" t="s">
        <v>15</v>
      </c>
      <c r="D22" s="15" t="s">
        <v>16</v>
      </c>
      <c r="E22" s="15" t="s">
        <v>17</v>
      </c>
      <c r="F22" s="15" t="s">
        <v>14</v>
      </c>
      <c r="G22" s="15" t="s">
        <v>15</v>
      </c>
      <c r="H22" s="15" t="s">
        <v>16</v>
      </c>
      <c r="I22" s="15" t="s">
        <v>17</v>
      </c>
    </row>
    <row r="23" spans="1:9" x14ac:dyDescent="0.25">
      <c r="B23" s="16" t="s">
        <v>65</v>
      </c>
      <c r="C23" s="17">
        <f>D18</f>
        <v>25400</v>
      </c>
      <c r="D23" s="16"/>
      <c r="E23" s="16"/>
      <c r="F23" s="16" t="s">
        <v>65</v>
      </c>
      <c r="G23" s="17">
        <f>F18</f>
        <v>0</v>
      </c>
      <c r="H23" s="16"/>
      <c r="I23" s="16"/>
    </row>
    <row r="24" spans="1:9" x14ac:dyDescent="0.25">
      <c r="B24" s="16" t="s">
        <v>4</v>
      </c>
      <c r="C24" s="17">
        <f>'JULY '!E30</f>
        <v>21334</v>
      </c>
      <c r="D24" s="16"/>
      <c r="E24" s="16"/>
      <c r="F24" s="16" t="s">
        <v>4</v>
      </c>
      <c r="G24" s="17">
        <f>'JULY '!I30</f>
        <v>-566</v>
      </c>
      <c r="H24" s="16"/>
      <c r="I24" s="16"/>
    </row>
    <row r="25" spans="1:9" x14ac:dyDescent="0.25">
      <c r="B25" s="16" t="s">
        <v>19</v>
      </c>
      <c r="C25" s="18">
        <v>0.1</v>
      </c>
      <c r="D25" s="17">
        <f>C23*C25</f>
        <v>2540</v>
      </c>
      <c r="E25" s="16"/>
      <c r="F25" s="16" t="s">
        <v>19</v>
      </c>
      <c r="G25" s="18">
        <v>0.1</v>
      </c>
      <c r="H25" s="17">
        <f>D25</f>
        <v>2540</v>
      </c>
      <c r="I25" s="16"/>
    </row>
    <row r="26" spans="1:9" x14ac:dyDescent="0.25">
      <c r="B26" s="15" t="s">
        <v>20</v>
      </c>
      <c r="C26" s="17"/>
      <c r="D26" s="15"/>
      <c r="E26" s="15"/>
      <c r="F26" s="15" t="s">
        <v>20</v>
      </c>
      <c r="G26" s="23"/>
      <c r="H26" s="15"/>
      <c r="I26" s="15"/>
    </row>
    <row r="27" spans="1:9" x14ac:dyDescent="0.25">
      <c r="B27" s="19"/>
      <c r="C27" s="16"/>
      <c r="D27" s="16"/>
      <c r="E27" s="16"/>
      <c r="F27" s="19"/>
      <c r="G27" s="16"/>
      <c r="H27" s="16"/>
      <c r="I27" s="16"/>
    </row>
    <row r="28" spans="1:9" x14ac:dyDescent="0.25">
      <c r="B28" s="20"/>
      <c r="C28" s="16"/>
      <c r="D28" s="16"/>
      <c r="E28" s="16"/>
      <c r="F28" s="20"/>
      <c r="G28" s="16"/>
      <c r="H28" s="16"/>
      <c r="I28" s="16"/>
    </row>
    <row r="29" spans="1:9" x14ac:dyDescent="0.25">
      <c r="B29" s="20"/>
      <c r="C29" s="16"/>
      <c r="D29" s="22"/>
      <c r="E29" s="16"/>
      <c r="F29" s="20"/>
      <c r="G29" s="16"/>
      <c r="H29" s="22"/>
      <c r="I29" s="16"/>
    </row>
    <row r="30" spans="1:9" x14ac:dyDescent="0.25">
      <c r="B30" s="15" t="s">
        <v>9</v>
      </c>
      <c r="C30" s="23">
        <f>C23+C24-D25</f>
        <v>44194</v>
      </c>
      <c r="D30" s="23">
        <f>SUM(D27:D29)</f>
        <v>0</v>
      </c>
      <c r="E30" s="23">
        <f>C30-D30</f>
        <v>44194</v>
      </c>
      <c r="F30" s="15" t="s">
        <v>9</v>
      </c>
      <c r="G30" s="23">
        <f>G23+G24-H25</f>
        <v>-3106</v>
      </c>
      <c r="H30" s="23">
        <f>SUM(H27:H29)</f>
        <v>0</v>
      </c>
      <c r="I30" s="23">
        <f>G30-H30</f>
        <v>-3106</v>
      </c>
    </row>
    <row r="31" spans="1:9" x14ac:dyDescent="0.25">
      <c r="B31" t="s">
        <v>21</v>
      </c>
      <c r="D31" t="s">
        <v>22</v>
      </c>
      <c r="G31" t="s">
        <v>23</v>
      </c>
    </row>
    <row r="33" spans="2:7" x14ac:dyDescent="0.25">
      <c r="B33" t="s">
        <v>24</v>
      </c>
      <c r="D33" t="s">
        <v>25</v>
      </c>
      <c r="G3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FEBRUARY</vt:lpstr>
      <vt:lpstr>MARCH </vt:lpstr>
      <vt:lpstr>APRIL</vt:lpstr>
      <vt:lpstr>MAY </vt:lpstr>
      <vt:lpstr>JUNE </vt:lpstr>
      <vt:lpstr>JULY </vt:lpstr>
      <vt:lpstr>AUGUST19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2019-08-23T14:52:54Z</dcterms:modified>
</cp:coreProperties>
</file>