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JANUARY " sheetId="1" r:id="rId1"/>
    <sheet name="FEBRUARY" sheetId="2" r:id="rId2"/>
    <sheet name="MARCH 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D97" i="1" l="1"/>
  <c r="D103" i="1"/>
  <c r="E8" i="3" l="1"/>
  <c r="E9" i="3"/>
  <c r="F63" i="3" l="1"/>
  <c r="E31" i="3" l="1"/>
  <c r="E32" i="3"/>
  <c r="E6" i="3" l="1"/>
  <c r="E7" i="3"/>
  <c r="E14" i="3" l="1"/>
  <c r="G78" i="3" l="1"/>
  <c r="C78" i="3"/>
  <c r="F69" i="3"/>
  <c r="B69" i="3"/>
  <c r="F68" i="3"/>
  <c r="D63" i="3"/>
  <c r="B68" i="3" s="1"/>
  <c r="C70" i="3" s="1"/>
  <c r="C63" i="3"/>
  <c r="G62" i="3"/>
  <c r="E62" i="3"/>
  <c r="G61" i="3"/>
  <c r="E61" i="3"/>
  <c r="G60" i="3"/>
  <c r="E60" i="3"/>
  <c r="G59" i="3"/>
  <c r="E59" i="3"/>
  <c r="G58" i="3"/>
  <c r="E58" i="3"/>
  <c r="E57" i="3"/>
  <c r="G57" i="3" s="1"/>
  <c r="E56" i="3"/>
  <c r="G56" i="3" s="1"/>
  <c r="E55" i="3"/>
  <c r="G55" i="3" s="1"/>
  <c r="E54" i="3"/>
  <c r="G54" i="3" s="1"/>
  <c r="E53" i="3"/>
  <c r="G53" i="3" s="1"/>
  <c r="E52" i="3"/>
  <c r="G52" i="3" s="1"/>
  <c r="G63" i="3" s="1"/>
  <c r="E51" i="3"/>
  <c r="G51" i="3" s="1"/>
  <c r="G50" i="3"/>
  <c r="E50" i="3"/>
  <c r="G49" i="3"/>
  <c r="E49" i="3"/>
  <c r="E48" i="3"/>
  <c r="G48" i="3" s="1"/>
  <c r="E47" i="3"/>
  <c r="G47" i="3" s="1"/>
  <c r="E46" i="3"/>
  <c r="G46" i="3" s="1"/>
  <c r="E45" i="3"/>
  <c r="G45" i="3" s="1"/>
  <c r="E44" i="3"/>
  <c r="G44" i="3" s="1"/>
  <c r="E43" i="3"/>
  <c r="G43" i="3" s="1"/>
  <c r="E42" i="3"/>
  <c r="G42" i="3" s="1"/>
  <c r="G41" i="3"/>
  <c r="E41" i="3"/>
  <c r="E40" i="3"/>
  <c r="G40" i="3" s="1"/>
  <c r="E39" i="3"/>
  <c r="G39" i="3" s="1"/>
  <c r="E38" i="3"/>
  <c r="G38" i="3" s="1"/>
  <c r="E37" i="3"/>
  <c r="G37" i="3" s="1"/>
  <c r="E35" i="3"/>
  <c r="G35" i="3" s="1"/>
  <c r="G34" i="3"/>
  <c r="E34" i="3"/>
  <c r="G36" i="3"/>
  <c r="E36" i="3"/>
  <c r="G32" i="3"/>
  <c r="G31" i="3"/>
  <c r="E30" i="3"/>
  <c r="G30" i="3" s="1"/>
  <c r="E29" i="3"/>
  <c r="G29" i="3" s="1"/>
  <c r="E28" i="3"/>
  <c r="G28" i="3" s="1"/>
  <c r="E27" i="3"/>
  <c r="G27" i="3" s="1"/>
  <c r="E26" i="3"/>
  <c r="G26" i="3" s="1"/>
  <c r="E25" i="3"/>
  <c r="G25" i="3" s="1"/>
  <c r="E24" i="3"/>
  <c r="G24" i="3" s="1"/>
  <c r="E23" i="3"/>
  <c r="G23" i="3" s="1"/>
  <c r="E22" i="3"/>
  <c r="G22" i="3" s="1"/>
  <c r="E21" i="3"/>
  <c r="G21" i="3" s="1"/>
  <c r="E20" i="3"/>
  <c r="G20" i="3" s="1"/>
  <c r="E19" i="3"/>
  <c r="G19" i="3" s="1"/>
  <c r="E18" i="3"/>
  <c r="G18" i="3" s="1"/>
  <c r="E17" i="3"/>
  <c r="G17" i="3" s="1"/>
  <c r="E16" i="3"/>
  <c r="G16" i="3" s="1"/>
  <c r="E15" i="3"/>
  <c r="G15" i="3" s="1"/>
  <c r="G14" i="3"/>
  <c r="E13" i="3"/>
  <c r="G13" i="3" s="1"/>
  <c r="E12" i="3"/>
  <c r="G12" i="3" s="1"/>
  <c r="E11" i="3"/>
  <c r="G11" i="3" s="1"/>
  <c r="E10" i="3"/>
  <c r="G10" i="3" s="1"/>
  <c r="G9" i="3"/>
  <c r="G8" i="3"/>
  <c r="G7" i="3"/>
  <c r="G6" i="3"/>
  <c r="G5" i="3"/>
  <c r="E5" i="3"/>
  <c r="E63" i="3" l="1"/>
  <c r="G70" i="3"/>
  <c r="F78" i="3" s="1"/>
  <c r="H78" i="3" s="1"/>
  <c r="C78" i="2"/>
  <c r="F69" i="2"/>
  <c r="B69" i="2"/>
  <c r="F63" i="2"/>
  <c r="F68" i="2" s="1"/>
  <c r="D63" i="2"/>
  <c r="B68" i="2" s="1"/>
  <c r="C63" i="2"/>
  <c r="G62" i="2"/>
  <c r="E62" i="2"/>
  <c r="G61" i="2"/>
  <c r="E61" i="2"/>
  <c r="G60" i="2"/>
  <c r="E60" i="2"/>
  <c r="G59" i="2"/>
  <c r="E59" i="2"/>
  <c r="G58" i="2"/>
  <c r="E58" i="2"/>
  <c r="G57" i="2"/>
  <c r="E57" i="2"/>
  <c r="E56" i="2"/>
  <c r="G56" i="2" s="1"/>
  <c r="E55" i="2"/>
  <c r="G55" i="2" s="1"/>
  <c r="E54" i="2"/>
  <c r="G54" i="2" s="1"/>
  <c r="G53" i="2"/>
  <c r="E53" i="2"/>
  <c r="G52" i="2"/>
  <c r="E52" i="2"/>
  <c r="E51" i="2"/>
  <c r="G51" i="2" s="1"/>
  <c r="G50" i="2"/>
  <c r="E50" i="2"/>
  <c r="E49" i="2"/>
  <c r="G49" i="2" s="1"/>
  <c r="E48" i="2"/>
  <c r="G48" i="2" s="1"/>
  <c r="E47" i="2"/>
  <c r="G47" i="2" s="1"/>
  <c r="G46" i="2"/>
  <c r="E46" i="2"/>
  <c r="G45" i="2"/>
  <c r="E45" i="2"/>
  <c r="G44" i="2"/>
  <c r="E44" i="2"/>
  <c r="G43" i="2"/>
  <c r="E43" i="2"/>
  <c r="G42" i="2"/>
  <c r="E42" i="2"/>
  <c r="G41" i="2"/>
  <c r="E41" i="2"/>
  <c r="E40" i="2"/>
  <c r="G40" i="2" s="1"/>
  <c r="G39" i="2"/>
  <c r="E39" i="2"/>
  <c r="G38" i="2"/>
  <c r="E38" i="2"/>
  <c r="E37" i="2"/>
  <c r="G37" i="2" s="1"/>
  <c r="E36" i="2"/>
  <c r="G36" i="2" s="1"/>
  <c r="E35" i="2"/>
  <c r="G35" i="2" s="1"/>
  <c r="E34" i="2"/>
  <c r="G34" i="2" s="1"/>
  <c r="E33" i="2"/>
  <c r="G33" i="2" s="1"/>
  <c r="E32" i="2"/>
  <c r="G32" i="2" s="1"/>
  <c r="G31" i="2"/>
  <c r="E31" i="2"/>
  <c r="G30" i="2"/>
  <c r="E30" i="2"/>
  <c r="G29" i="2"/>
  <c r="E29" i="2"/>
  <c r="G28" i="2"/>
  <c r="E28" i="2"/>
  <c r="G27" i="2"/>
  <c r="E27" i="2"/>
  <c r="G26" i="2"/>
  <c r="E26" i="2"/>
  <c r="G25" i="2"/>
  <c r="E25" i="2"/>
  <c r="G24" i="2"/>
  <c r="E24" i="2"/>
  <c r="E23" i="2"/>
  <c r="G23" i="2" s="1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3" i="2"/>
  <c r="G13" i="2" s="1"/>
  <c r="E12" i="2"/>
  <c r="G12" i="2" s="1"/>
  <c r="E11" i="2"/>
  <c r="G11" i="2" s="1"/>
  <c r="E10" i="2"/>
  <c r="G10" i="2" s="1"/>
  <c r="G9" i="2"/>
  <c r="G8" i="2"/>
  <c r="E7" i="2"/>
  <c r="G7" i="2" s="1"/>
  <c r="E6" i="2"/>
  <c r="G6" i="2" s="1"/>
  <c r="E5" i="2"/>
  <c r="B78" i="3" l="1"/>
  <c r="D78" i="3" s="1"/>
  <c r="E63" i="2"/>
  <c r="G63" i="2" s="1"/>
  <c r="I63" i="2" s="1"/>
  <c r="C70" i="2"/>
  <c r="G70" i="2" s="1"/>
  <c r="F78" i="2" s="1"/>
  <c r="G5" i="2"/>
  <c r="G78" i="2"/>
  <c r="G22" i="1"/>
  <c r="H78" i="2" l="1"/>
  <c r="B78" i="2"/>
  <c r="D78" i="2" s="1"/>
  <c r="C72" i="1"/>
  <c r="G70" i="1"/>
  <c r="O31" i="1" l="1"/>
  <c r="G72" i="1" l="1"/>
  <c r="C78" i="1" l="1"/>
  <c r="G78" i="1"/>
  <c r="D63" i="1"/>
  <c r="C63" i="1"/>
  <c r="F69" i="1" l="1"/>
  <c r="B69" i="1"/>
  <c r="F63" i="1" l="1"/>
  <c r="F68" i="1" s="1"/>
  <c r="B68" i="1"/>
  <c r="E59" i="1"/>
  <c r="G59" i="1" s="1"/>
  <c r="E60" i="1"/>
  <c r="G60" i="1" s="1"/>
  <c r="E61" i="1"/>
  <c r="G61" i="1" s="1"/>
  <c r="E62" i="1"/>
  <c r="G62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6" i="1"/>
  <c r="G6" i="1" s="1"/>
  <c r="E7" i="1"/>
  <c r="G7" i="1" s="1"/>
  <c r="G8" i="1"/>
  <c r="G9" i="1"/>
  <c r="E10" i="1"/>
  <c r="G10" i="1" s="1"/>
  <c r="E11" i="1"/>
  <c r="G11" i="1" s="1"/>
  <c r="E12" i="1"/>
  <c r="G12" i="1" s="1"/>
  <c r="E13" i="1"/>
  <c r="G13" i="1" s="1"/>
  <c r="G14" i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C70" i="1" l="1"/>
  <c r="E5" i="1"/>
  <c r="G5" i="1" s="1"/>
  <c r="F78" i="1" l="1"/>
  <c r="H78" i="1" s="1"/>
  <c r="E63" i="1"/>
  <c r="G63" i="1" s="1"/>
  <c r="B78" i="1"/>
  <c r="D78" i="1" s="1"/>
</calcChain>
</file>

<file path=xl/sharedStrings.xml><?xml version="1.0" encoding="utf-8"?>
<sst xmlns="http://schemas.openxmlformats.org/spreadsheetml/2006/main" count="409" uniqueCount="129">
  <si>
    <t xml:space="preserve">RENT STATEMENT </t>
  </si>
  <si>
    <t>FOR THE MONTH OF JANUARY 2019</t>
  </si>
  <si>
    <t xml:space="preserve">NAME </t>
  </si>
  <si>
    <t>NO</t>
  </si>
  <si>
    <t xml:space="preserve"> BAL B/F</t>
  </si>
  <si>
    <t>RENT</t>
  </si>
  <si>
    <t>DUE BILL</t>
  </si>
  <si>
    <t>PAID</t>
  </si>
  <si>
    <t>BL</t>
  </si>
  <si>
    <t>TOTAL</t>
  </si>
  <si>
    <t>JOSEPH KARANJA</t>
  </si>
  <si>
    <t>DOMINIC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</si>
  <si>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</si>
  <si>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</si>
  <si>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</si>
  <si>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</si>
  <si>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</si>
  <si>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</si>
  <si>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</si>
  <si>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</si>
  <si>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</si>
  <si>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</si>
  <si>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</si>
  <si>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</si>
  <si>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</si>
  <si>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</si>
  <si>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</si>
  <si>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</si>
  <si>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</si>
  <si>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</si>
  <si>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</si>
  <si>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</si>
  <si>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</si>
  <si>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</si>
  <si>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</si>
  <si>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N</t>
  </si>
  <si>
    <t>1D</t>
  </si>
  <si>
    <t>2D</t>
  </si>
  <si>
    <t>3D</t>
  </si>
  <si>
    <t>4D</t>
  </si>
  <si>
    <t>5D</t>
  </si>
  <si>
    <t>6D</t>
  </si>
  <si>
    <t>7D</t>
  </si>
  <si>
    <t>8D</t>
  </si>
  <si>
    <t>ZACHARIAH KINGORO</t>
  </si>
  <si>
    <t>ANGELA SHAYISA</t>
  </si>
  <si>
    <t xml:space="preserve">JOSEPH </t>
  </si>
  <si>
    <t>FRED</t>
  </si>
  <si>
    <t xml:space="preserve">ALFONCE NYISMANA </t>
  </si>
  <si>
    <t>DORCAS</t>
  </si>
  <si>
    <t>HENRY KUBAI</t>
  </si>
  <si>
    <t>CETRICK</t>
  </si>
  <si>
    <t>FRED BYIRINGIRO</t>
  </si>
  <si>
    <t xml:space="preserve">ESTHER </t>
  </si>
  <si>
    <t>CATHERINE</t>
  </si>
  <si>
    <t>FERD AKALA</t>
  </si>
  <si>
    <t>STEPHEN</t>
  </si>
  <si>
    <t xml:space="preserve">LUKAS M </t>
  </si>
  <si>
    <t>LILIAN</t>
  </si>
  <si>
    <t>DENIS ODUOR</t>
  </si>
  <si>
    <t>JOSHUA MUIS</t>
  </si>
  <si>
    <t>JAMES KAMAU</t>
  </si>
  <si>
    <t>MBARUSHIMANA</t>
  </si>
  <si>
    <t>ANDREW LEMANYI</t>
  </si>
  <si>
    <t>FRED ODHIAMBO</t>
  </si>
  <si>
    <t>HEZRON MUKYSA</t>
  </si>
  <si>
    <t>MARY WAITHERA</t>
  </si>
  <si>
    <t>ELYSEC FURAHA</t>
  </si>
  <si>
    <t>SHAKA</t>
  </si>
  <si>
    <t>CHARLES OKOKO</t>
  </si>
  <si>
    <t>DORCAS  SHOP</t>
  </si>
  <si>
    <t xml:space="preserve">EDWIN </t>
  </si>
  <si>
    <t>PHILLIP</t>
  </si>
  <si>
    <t>MAURICE</t>
  </si>
  <si>
    <t>LUCY CHARO</t>
  </si>
  <si>
    <t xml:space="preserve">VIOLET </t>
  </si>
  <si>
    <t xml:space="preserve">CRISPIN OUMA </t>
  </si>
  <si>
    <t>JOSEPH ANEMBA</t>
  </si>
  <si>
    <t xml:space="preserve">NEW </t>
  </si>
  <si>
    <t>LUKAS MUTUKU</t>
  </si>
  <si>
    <t>DAVID OTIENO</t>
  </si>
  <si>
    <t>CHARLS NZIOKA</t>
  </si>
  <si>
    <t>CHRISPINUS MATSILI</t>
  </si>
  <si>
    <t>WILLIS ONDANO</t>
  </si>
  <si>
    <t>MARY ACHEKA</t>
  </si>
  <si>
    <t>DAVID</t>
  </si>
  <si>
    <t>WYCLIF NJOGU</t>
  </si>
  <si>
    <t>LL</t>
  </si>
  <si>
    <t>SUMMARY</t>
  </si>
  <si>
    <t>EXPECTED</t>
  </si>
  <si>
    <t xml:space="preserve">DETAILS </t>
  </si>
  <si>
    <t xml:space="preserve">CR </t>
  </si>
  <si>
    <t>DR</t>
  </si>
  <si>
    <t>JAN</t>
  </si>
  <si>
    <t>BF</t>
  </si>
  <si>
    <t>COMM</t>
  </si>
  <si>
    <t>PAYMENTS</t>
  </si>
  <si>
    <t xml:space="preserve"> </t>
  </si>
  <si>
    <t>DIRECT TO LANDLORD</t>
  </si>
  <si>
    <t xml:space="preserve">LL has receipt </t>
  </si>
  <si>
    <t>JACOB KIVUNGI</t>
  </si>
  <si>
    <t xml:space="preserve">PREPARED BY </t>
  </si>
  <si>
    <t>RUTH</t>
  </si>
  <si>
    <t xml:space="preserve">CONFIRMED BY </t>
  </si>
  <si>
    <t>GRACE</t>
  </si>
  <si>
    <t xml:space="preserve">RECEIVED BY </t>
  </si>
  <si>
    <t>J.KARANJA</t>
  </si>
  <si>
    <t>JOSEPH BETT</t>
  </si>
  <si>
    <t>FOR THE MONTH OF FEBRUARY 2019</t>
  </si>
  <si>
    <t>FEB</t>
  </si>
  <si>
    <t>CLAUDE KAYIRA</t>
  </si>
  <si>
    <t>DAVID OGUOM</t>
  </si>
  <si>
    <t>VIOLET NZEGE</t>
  </si>
  <si>
    <t>FRED ASHIENGA</t>
  </si>
  <si>
    <t>FOR THE MONTH OF MARCH 2019</t>
  </si>
  <si>
    <t>MARCH</t>
  </si>
  <si>
    <t>PATRICK</t>
  </si>
  <si>
    <t>ERICK MBARUSHIMANA</t>
  </si>
  <si>
    <t xml:space="preserve">  </t>
  </si>
  <si>
    <t>NEW</t>
  </si>
  <si>
    <t>DECEMBER BALANCE</t>
  </si>
  <si>
    <t xml:space="preserve">ADD: JANUARY RENT </t>
  </si>
  <si>
    <t>PAID IN JANUARY</t>
  </si>
  <si>
    <t xml:space="preserve">BALANCE </t>
  </si>
  <si>
    <t>ADD: FEBRUARY RENT</t>
  </si>
  <si>
    <t xml:space="preserve">TOTAL </t>
  </si>
  <si>
    <t>ADD: MARCH RENT</t>
  </si>
  <si>
    <t xml:space="preserve">PAID IN MARCH 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</si>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</sst>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0;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imes New Roman"/>
      <family val="1"/>
    </font>
    <font>
      <b/>
      <sz val="8"/>
      <color rgb="FFFF0000"/>
      <name val="Calibri"/>
      <family val="2"/>
      <scheme val="minor"/>
    </font>
    <font>
      <b/>
      <sz val="8"/>
      <color rgb="FFFF0000"/>
      <name val="Times New Roman"/>
      <family val="1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Times New Roman"/>
      <family val="1"/>
    </font>
    <font>
      <b/>
      <u/>
      <sz val="8"/>
      <name val="Cambria"/>
      <family val="1"/>
      <scheme val="major"/>
    </font>
    <font>
      <b/>
      <sz val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 applyAlignment="1"/>
    <xf numFmtId="0" fontId="6" fillId="2" borderId="1" xfId="0" applyFont="1" applyFill="1" applyBorder="1"/>
    <xf numFmtId="0" fontId="5" fillId="0" borderId="1" xfId="0" applyFont="1" applyBorder="1"/>
    <xf numFmtId="0" fontId="5" fillId="2" borderId="2" xfId="0" applyFont="1" applyFill="1" applyBorder="1"/>
    <xf numFmtId="0" fontId="6" fillId="2" borderId="2" xfId="0" applyFont="1" applyFill="1" applyBorder="1"/>
    <xf numFmtId="0" fontId="8" fillId="2" borderId="1" xfId="0" applyFont="1" applyFill="1" applyBorder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4" fillId="0" borderId="1" xfId="0" applyFont="1" applyBorder="1"/>
    <xf numFmtId="164" fontId="5" fillId="0" borderId="1" xfId="0" applyNumberFormat="1" applyFont="1" applyBorder="1"/>
    <xf numFmtId="9" fontId="5" fillId="0" borderId="1" xfId="0" applyNumberFormat="1" applyFont="1" applyBorder="1"/>
    <xf numFmtId="43" fontId="5" fillId="0" borderId="1" xfId="0" applyNumberFormat="1" applyFont="1" applyBorder="1"/>
    <xf numFmtId="14" fontId="5" fillId="0" borderId="1" xfId="0" applyNumberFormat="1" applyFont="1" applyBorder="1"/>
    <xf numFmtId="14" fontId="4" fillId="0" borderId="1" xfId="0" applyNumberFormat="1" applyFont="1" applyBorder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/>
    <xf numFmtId="0" fontId="0" fillId="0" borderId="1" xfId="0" applyBorder="1"/>
    <xf numFmtId="164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" xfId="0" applyFont="1" applyFill="1" applyBorder="1"/>
    <xf numFmtId="164" fontId="5" fillId="0" borderId="1" xfId="1" applyNumberFormat="1" applyFont="1" applyBorder="1" applyAlignment="1">
      <alignment vertical="center"/>
    </xf>
    <xf numFmtId="0" fontId="12" fillId="0" borderId="1" xfId="0" applyFont="1" applyFill="1" applyBorder="1"/>
    <xf numFmtId="0" fontId="12" fillId="0" borderId="1" xfId="0" applyFont="1" applyBorder="1"/>
    <xf numFmtId="49" fontId="13" fillId="0" borderId="0" xfId="0" applyNumberFormat="1" applyFont="1" applyBorder="1" applyAlignment="1">
      <alignment horizontal="right"/>
    </xf>
    <xf numFmtId="0" fontId="2" fillId="0" borderId="0" xfId="0" applyFont="1" applyBorder="1"/>
    <xf numFmtId="165" fontId="13" fillId="0" borderId="0" xfId="0" applyNumberFormat="1" applyFont="1" applyBorder="1"/>
    <xf numFmtId="0" fontId="0" fillId="0" borderId="0" xfId="0" applyFont="1"/>
    <xf numFmtId="164" fontId="5" fillId="0" borderId="1" xfId="0" applyNumberFormat="1" applyFont="1" applyBorder="1" applyAlignment="1"/>
    <xf numFmtId="0" fontId="0" fillId="0" borderId="0" xfId="0" applyFont="1" applyBorder="1"/>
    <xf numFmtId="0" fontId="0" fillId="0" borderId="0" xfId="0" applyBorder="1"/>
    <xf numFmtId="3" fontId="0" fillId="0" borderId="0" xfId="0" applyNumberFormat="1" applyFont="1" applyBorder="1"/>
    <xf numFmtId="0" fontId="9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/>
    <xf numFmtId="14" fontId="9" fillId="0" borderId="1" xfId="0" applyNumberFormat="1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1" fillId="0" borderId="0" xfId="0" applyFont="1"/>
    <xf numFmtId="49" fontId="13" fillId="0" borderId="0" xfId="1" applyNumberFormat="1" applyFont="1" applyBorder="1" applyAlignment="1">
      <alignment horizontal="right"/>
    </xf>
    <xf numFmtId="0" fontId="16" fillId="0" borderId="0" xfId="0" applyFont="1" applyBorder="1"/>
    <xf numFmtId="4" fontId="16" fillId="0" borderId="0" xfId="0" applyNumberFormat="1" applyFont="1" applyBorder="1"/>
    <xf numFmtId="0" fontId="16" fillId="0" borderId="0" xfId="0" applyFont="1"/>
    <xf numFmtId="0" fontId="16" fillId="0" borderId="3" xfId="0" applyFont="1" applyBorder="1"/>
    <xf numFmtId="0" fontId="16" fillId="0" borderId="1" xfId="0" applyFont="1" applyBorder="1"/>
    <xf numFmtId="0" fontId="11" fillId="0" borderId="1" xfId="0" applyFont="1" applyBorder="1"/>
    <xf numFmtId="3" fontId="11" fillId="0" borderId="1" xfId="0" applyNumberFormat="1" applyFont="1" applyBorder="1"/>
    <xf numFmtId="9" fontId="11" fillId="0" borderId="1" xfId="0" applyNumberFormat="1" applyFont="1" applyBorder="1"/>
    <xf numFmtId="16" fontId="11" fillId="0" borderId="1" xfId="0" applyNumberFormat="1" applyFont="1" applyBorder="1"/>
    <xf numFmtId="14" fontId="11" fillId="0" borderId="1" xfId="0" applyNumberFormat="1" applyFont="1" applyBorder="1"/>
    <xf numFmtId="14" fontId="11" fillId="0" borderId="1" xfId="0" applyNumberFormat="1" applyFont="1" applyFill="1" applyBorder="1"/>
    <xf numFmtId="0" fontId="11" fillId="0" borderId="1" xfId="0" applyFont="1" applyFill="1" applyBorder="1"/>
    <xf numFmtId="3" fontId="16" fillId="0" borderId="1" xfId="0" applyNumberFormat="1" applyFont="1" applyBorder="1"/>
    <xf numFmtId="0" fontId="5" fillId="0" borderId="2" xfId="0" applyFont="1" applyFill="1" applyBorder="1"/>
    <xf numFmtId="0" fontId="9" fillId="0" borderId="0" xfId="0" applyFont="1" applyBorder="1"/>
    <xf numFmtId="9" fontId="5" fillId="0" borderId="0" xfId="0" applyNumberFormat="1" applyFont="1" applyBorder="1"/>
    <xf numFmtId="43" fontId="5" fillId="0" borderId="0" xfId="0" applyNumberFormat="1" applyFont="1" applyBorder="1"/>
    <xf numFmtId="0" fontId="5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0" borderId="0" xfId="0" applyFont="1" applyBorder="1"/>
    <xf numFmtId="0" fontId="6" fillId="2" borderId="0" xfId="0" applyFont="1" applyFill="1" applyBorder="1" applyAlignment="1"/>
    <xf numFmtId="0" fontId="5" fillId="0" borderId="0" xfId="0" applyFont="1" applyBorder="1" applyAlignment="1">
      <alignment horizontal="left"/>
    </xf>
    <xf numFmtId="14" fontId="5" fillId="0" borderId="0" xfId="0" applyNumberFormat="1" applyFont="1" applyBorder="1"/>
    <xf numFmtId="14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Fill="1" applyBorder="1"/>
    <xf numFmtId="164" fontId="5" fillId="0" borderId="0" xfId="0" applyNumberFormat="1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Border="1"/>
    <xf numFmtId="0" fontId="14" fillId="2" borderId="1" xfId="0" applyFont="1" applyFill="1" applyBorder="1" applyAlignment="1"/>
    <xf numFmtId="164" fontId="5" fillId="0" borderId="1" xfId="0" applyNumberFormat="1" applyFont="1" applyBorder="1" applyAlignment="1">
      <alignment horizontal="left" indent="3"/>
    </xf>
    <xf numFmtId="0" fontId="1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HN%20TAU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UST"/>
      <sheetName val="SEPTEMBER"/>
      <sheetName val="OCT"/>
      <sheetName val="NOVEMBER"/>
      <sheetName val="DECEMBER"/>
      <sheetName val="JANUARY"/>
      <sheetName val="FEBRUARY"/>
      <sheetName val="MARCH"/>
      <sheetName val="APRIL "/>
      <sheetName val="MAY "/>
      <sheetName val="JUNE "/>
      <sheetName val="JULY  "/>
      <sheetName val="AUGUST2019"/>
      <sheetName val="SEPT 19"/>
      <sheetName val="OCT 19"/>
      <sheetName val="NOVEMBER 19"/>
      <sheetName val="DECEMBER 19"/>
      <sheetName val="JANUARY 20"/>
      <sheetName val="FEBRUARY 20"/>
      <sheetName val="MARCH 20"/>
      <sheetName val="APRIL 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4" workbookViewId="0">
      <selection activeCell="G75" sqref="G75"/>
    </sheetView>
  </sheetViews>
  <sheetFormatPr defaultRowHeight="15" x14ac:dyDescent="0.25"/>
  <cols>
    <col min="1" max="1" width="15.140625" customWidth="1"/>
    <col min="2" max="2" width="10.42578125" customWidth="1"/>
    <col min="3" max="4" width="11.28515625" customWidth="1"/>
    <col min="5" max="5" width="11" customWidth="1"/>
    <col min="6" max="6" width="10.140625" customWidth="1"/>
    <col min="7" max="7" width="11" customWidth="1"/>
    <col min="13" max="13" width="13" customWidth="1"/>
  </cols>
  <sheetData>
    <row r="1" spans="1:15" x14ac:dyDescent="0.25">
      <c r="C1" s="1" t="s">
        <v>10</v>
      </c>
      <c r="D1" s="1"/>
      <c r="E1" s="1"/>
      <c r="F1" s="2"/>
      <c r="G1" s="2"/>
    </row>
    <row r="2" spans="1:15" x14ac:dyDescent="0.25">
      <c r="C2" s="1" t="s">
        <v>0</v>
      </c>
      <c r="D2" s="1"/>
      <c r="E2" s="1"/>
      <c r="F2" s="2"/>
      <c r="G2" s="2"/>
    </row>
    <row r="3" spans="1:15" x14ac:dyDescent="0.25">
      <c r="C3" s="1" t="s">
        <v>1</v>
      </c>
      <c r="D3" s="1"/>
      <c r="E3" s="1"/>
      <c r="F3" s="2"/>
      <c r="G3" s="2"/>
    </row>
    <row r="4" spans="1:15" x14ac:dyDescent="0.25">
      <c r="A4" s="46" t="s">
        <v>2</v>
      </c>
      <c r="B4" s="46" t="s">
        <v>3</v>
      </c>
      <c r="C4" s="46" t="s">
        <v>4</v>
      </c>
      <c r="D4" s="46" t="s">
        <v>5</v>
      </c>
      <c r="E4" s="47" t="s">
        <v>6</v>
      </c>
      <c r="F4" s="12" t="s">
        <v>7</v>
      </c>
      <c r="G4" s="12" t="s">
        <v>8</v>
      </c>
      <c r="H4" s="3"/>
      <c r="I4" s="3"/>
      <c r="J4" s="3"/>
    </row>
    <row r="5" spans="1:15" x14ac:dyDescent="0.25">
      <c r="A5" s="4" t="s">
        <v>11</v>
      </c>
      <c r="B5" s="20" t="s">
        <v>12</v>
      </c>
      <c r="C5" s="6">
        <v>17600</v>
      </c>
      <c r="D5" s="6">
        <v>5000</v>
      </c>
      <c r="E5" s="6">
        <f>C5+D5</f>
        <v>22600</v>
      </c>
      <c r="F5" s="7">
        <v>15000</v>
      </c>
      <c r="G5" s="7">
        <f>E5-F5</f>
        <v>7600</v>
      </c>
      <c r="H5" s="3"/>
      <c r="I5" s="3"/>
      <c r="J5" s="3"/>
      <c r="M5" s="4" t="s">
        <v>11</v>
      </c>
      <c r="N5" s="20" t="s">
        <v>12</v>
      </c>
      <c r="O5">
        <v>7600</v>
      </c>
    </row>
    <row r="6" spans="1:15" x14ac:dyDescent="0.25">
      <c r="A6" s="8" t="s">
        <v>44</v>
      </c>
      <c r="B6" s="20" t="s">
        <v>13</v>
      </c>
      <c r="C6" s="6"/>
      <c r="D6" s="6">
        <v>5000</v>
      </c>
      <c r="E6" s="6">
        <f t="shared" ref="E6:E62" si="0">C6+D6</f>
        <v>5000</v>
      </c>
      <c r="F6" s="7">
        <v>5000</v>
      </c>
      <c r="G6" s="7">
        <f t="shared" ref="G6:G62" si="1">E6-F6</f>
        <v>0</v>
      </c>
      <c r="H6" s="3" t="s">
        <v>87</v>
      </c>
      <c r="I6" s="3"/>
      <c r="J6" s="3"/>
      <c r="M6" s="7" t="s">
        <v>46</v>
      </c>
      <c r="N6" s="20" t="s">
        <v>17</v>
      </c>
      <c r="O6">
        <v>5000</v>
      </c>
    </row>
    <row r="7" spans="1:15" x14ac:dyDescent="0.25">
      <c r="A7" s="4" t="s">
        <v>45</v>
      </c>
      <c r="B7" s="20" t="s">
        <v>14</v>
      </c>
      <c r="C7" s="6"/>
      <c r="D7" s="6">
        <v>5000</v>
      </c>
      <c r="E7" s="6">
        <f t="shared" si="0"/>
        <v>5000</v>
      </c>
      <c r="F7" s="7">
        <v>5000</v>
      </c>
      <c r="G7" s="7">
        <f t="shared" si="1"/>
        <v>0</v>
      </c>
      <c r="H7" s="3"/>
      <c r="I7" s="3"/>
      <c r="J7" s="3"/>
      <c r="M7" s="4" t="s">
        <v>47</v>
      </c>
      <c r="N7" s="20" t="s">
        <v>18</v>
      </c>
      <c r="O7">
        <v>500</v>
      </c>
    </row>
    <row r="8" spans="1:15" x14ac:dyDescent="0.25">
      <c r="A8" s="4"/>
      <c r="B8" s="20" t="s">
        <v>15</v>
      </c>
      <c r="C8" s="6">
        <v>1500</v>
      </c>
      <c r="D8" s="6"/>
      <c r="E8" s="6"/>
      <c r="F8" s="7"/>
      <c r="G8" s="7">
        <f t="shared" si="1"/>
        <v>0</v>
      </c>
      <c r="H8" s="3"/>
      <c r="I8" s="3"/>
      <c r="J8" s="3"/>
      <c r="M8" s="4" t="s">
        <v>51</v>
      </c>
      <c r="N8" s="20" t="s">
        <v>23</v>
      </c>
      <c r="O8">
        <v>11000</v>
      </c>
    </row>
    <row r="9" spans="1:15" x14ac:dyDescent="0.25">
      <c r="A9" s="4"/>
      <c r="B9" s="20" t="s">
        <v>16</v>
      </c>
      <c r="C9" s="6"/>
      <c r="D9" s="6"/>
      <c r="E9" s="6"/>
      <c r="F9" s="7"/>
      <c r="G9" s="7">
        <f t="shared" si="1"/>
        <v>0</v>
      </c>
      <c r="H9" s="3"/>
      <c r="I9" s="3"/>
      <c r="J9" s="3"/>
      <c r="M9" s="8" t="s">
        <v>52</v>
      </c>
      <c r="N9" s="20" t="s">
        <v>24</v>
      </c>
      <c r="O9">
        <v>5000</v>
      </c>
    </row>
    <row r="10" spans="1:15" x14ac:dyDescent="0.25">
      <c r="A10" s="7" t="s">
        <v>46</v>
      </c>
      <c r="B10" s="20" t="s">
        <v>17</v>
      </c>
      <c r="C10" s="7"/>
      <c r="D10" s="6">
        <v>5000</v>
      </c>
      <c r="E10" s="6">
        <f t="shared" si="0"/>
        <v>5000</v>
      </c>
      <c r="F10" s="7">
        <v>5000</v>
      </c>
      <c r="G10" s="7">
        <f t="shared" si="1"/>
        <v>0</v>
      </c>
      <c r="H10" s="3"/>
      <c r="I10" s="3"/>
      <c r="J10" s="3"/>
      <c r="M10" s="4" t="s">
        <v>53</v>
      </c>
      <c r="N10" s="20" t="s">
        <v>35</v>
      </c>
      <c r="O10">
        <v>13500</v>
      </c>
    </row>
    <row r="11" spans="1:15" x14ac:dyDescent="0.25">
      <c r="A11" s="4" t="s">
        <v>47</v>
      </c>
      <c r="B11" s="20" t="s">
        <v>18</v>
      </c>
      <c r="C11" s="6">
        <v>500</v>
      </c>
      <c r="D11" s="6">
        <v>5000</v>
      </c>
      <c r="E11" s="6">
        <f t="shared" si="0"/>
        <v>5500</v>
      </c>
      <c r="F11" s="7">
        <v>5000</v>
      </c>
      <c r="G11" s="7">
        <f t="shared" si="1"/>
        <v>500</v>
      </c>
      <c r="H11" s="3"/>
      <c r="I11" s="3"/>
      <c r="J11" s="3"/>
      <c r="M11" s="4" t="s">
        <v>55</v>
      </c>
      <c r="N11" s="20" t="s">
        <v>26</v>
      </c>
      <c r="O11">
        <v>3000</v>
      </c>
    </row>
    <row r="12" spans="1:15" x14ac:dyDescent="0.25">
      <c r="A12" s="4" t="s">
        <v>48</v>
      </c>
      <c r="B12" s="20" t="s">
        <v>19</v>
      </c>
      <c r="C12" s="6"/>
      <c r="D12" s="6">
        <v>5000</v>
      </c>
      <c r="E12" s="6">
        <f t="shared" si="0"/>
        <v>5000</v>
      </c>
      <c r="F12" s="7">
        <v>5000</v>
      </c>
      <c r="G12" s="7">
        <f t="shared" si="1"/>
        <v>0</v>
      </c>
      <c r="H12" s="3"/>
      <c r="I12" s="3"/>
      <c r="J12" s="3"/>
      <c r="M12" s="8" t="s">
        <v>56</v>
      </c>
      <c r="N12" s="20" t="s">
        <v>27</v>
      </c>
      <c r="O12">
        <v>5200</v>
      </c>
    </row>
    <row r="13" spans="1:15" x14ac:dyDescent="0.25">
      <c r="A13" s="4" t="s">
        <v>49</v>
      </c>
      <c r="B13" s="20" t="s">
        <v>20</v>
      </c>
      <c r="C13" s="6"/>
      <c r="D13" s="6">
        <v>5000</v>
      </c>
      <c r="E13" s="6">
        <f t="shared" si="0"/>
        <v>5000</v>
      </c>
      <c r="F13" s="7">
        <v>5000</v>
      </c>
      <c r="G13" s="7">
        <f t="shared" si="1"/>
        <v>0</v>
      </c>
      <c r="H13" s="3"/>
      <c r="I13" s="3"/>
      <c r="J13" s="3"/>
      <c r="M13" s="4" t="s">
        <v>57</v>
      </c>
      <c r="N13" s="20" t="s">
        <v>28</v>
      </c>
      <c r="O13">
        <v>17600</v>
      </c>
    </row>
    <row r="14" spans="1:15" x14ac:dyDescent="0.25">
      <c r="A14" s="7"/>
      <c r="B14" s="21" t="s">
        <v>21</v>
      </c>
      <c r="C14" s="7"/>
      <c r="D14" s="6"/>
      <c r="E14" s="6"/>
      <c r="F14" s="7"/>
      <c r="G14" s="7">
        <f t="shared" si="1"/>
        <v>0</v>
      </c>
      <c r="H14" s="3"/>
      <c r="I14" s="3"/>
      <c r="J14" s="3"/>
      <c r="M14" s="4" t="s">
        <v>58</v>
      </c>
      <c r="N14" s="20" t="s">
        <v>29</v>
      </c>
      <c r="O14">
        <v>13000</v>
      </c>
    </row>
    <row r="15" spans="1:15" x14ac:dyDescent="0.25">
      <c r="A15" s="8" t="s">
        <v>50</v>
      </c>
      <c r="B15" s="20" t="s">
        <v>22</v>
      </c>
      <c r="C15" s="6"/>
      <c r="D15" s="6">
        <v>5000</v>
      </c>
      <c r="E15" s="6">
        <f t="shared" si="0"/>
        <v>5000</v>
      </c>
      <c r="F15" s="7">
        <v>5000</v>
      </c>
      <c r="G15" s="7">
        <f t="shared" si="1"/>
        <v>0</v>
      </c>
      <c r="H15" s="3" t="s">
        <v>87</v>
      </c>
      <c r="I15" s="3"/>
      <c r="J15" s="3"/>
      <c r="M15" s="4" t="s">
        <v>59</v>
      </c>
      <c r="N15" s="20" t="s">
        <v>30</v>
      </c>
      <c r="O15">
        <v>3250</v>
      </c>
    </row>
    <row r="16" spans="1:15" x14ac:dyDescent="0.25">
      <c r="A16" s="4" t="s">
        <v>51</v>
      </c>
      <c r="B16" s="20" t="s">
        <v>23</v>
      </c>
      <c r="C16" s="6">
        <v>6000</v>
      </c>
      <c r="D16" s="6">
        <v>5000</v>
      </c>
      <c r="E16" s="6">
        <f t="shared" si="0"/>
        <v>11000</v>
      </c>
      <c r="F16" s="7"/>
      <c r="G16" s="7">
        <f t="shared" si="1"/>
        <v>11000</v>
      </c>
      <c r="H16" s="3"/>
      <c r="I16" s="3"/>
      <c r="J16" s="3"/>
      <c r="M16" s="4" t="s">
        <v>56</v>
      </c>
      <c r="N16" s="20" t="s">
        <v>31</v>
      </c>
      <c r="O16">
        <v>28400</v>
      </c>
    </row>
    <row r="17" spans="1:15" x14ac:dyDescent="0.25">
      <c r="A17" s="8" t="s">
        <v>52</v>
      </c>
      <c r="B17" s="20" t="s">
        <v>24</v>
      </c>
      <c r="C17" s="4"/>
      <c r="D17" s="6">
        <v>5000</v>
      </c>
      <c r="E17" s="6">
        <f t="shared" si="0"/>
        <v>5000</v>
      </c>
      <c r="F17" s="7">
        <v>5000</v>
      </c>
      <c r="G17" s="7">
        <f t="shared" si="1"/>
        <v>0</v>
      </c>
      <c r="H17" s="3"/>
      <c r="I17" s="3"/>
      <c r="J17" s="3"/>
      <c r="M17" s="4" t="s">
        <v>60</v>
      </c>
      <c r="N17" s="20" t="s">
        <v>32</v>
      </c>
      <c r="O17">
        <v>5900</v>
      </c>
    </row>
    <row r="18" spans="1:15" x14ac:dyDescent="0.25">
      <c r="A18" s="4" t="s">
        <v>53</v>
      </c>
      <c r="B18" s="20" t="s">
        <v>35</v>
      </c>
      <c r="C18" s="6">
        <v>8500</v>
      </c>
      <c r="D18" s="6">
        <v>5000</v>
      </c>
      <c r="E18" s="6">
        <f t="shared" si="0"/>
        <v>13500</v>
      </c>
      <c r="F18" s="7">
        <v>5000</v>
      </c>
      <c r="G18" s="7">
        <f t="shared" si="1"/>
        <v>8500</v>
      </c>
      <c r="H18" s="3" t="s">
        <v>99</v>
      </c>
      <c r="I18" s="3"/>
      <c r="J18" s="3"/>
      <c r="M18" s="4" t="s">
        <v>61</v>
      </c>
      <c r="N18" s="20" t="s">
        <v>33</v>
      </c>
      <c r="O18">
        <v>10500</v>
      </c>
    </row>
    <row r="19" spans="1:15" x14ac:dyDescent="0.25">
      <c r="A19" s="4" t="s">
        <v>54</v>
      </c>
      <c r="B19" s="20" t="s">
        <v>25</v>
      </c>
      <c r="C19" s="6"/>
      <c r="D19" s="6">
        <v>5000</v>
      </c>
      <c r="E19" s="6">
        <f t="shared" si="0"/>
        <v>5000</v>
      </c>
      <c r="F19" s="7">
        <v>5000</v>
      </c>
      <c r="G19" s="7">
        <f t="shared" si="1"/>
        <v>0</v>
      </c>
      <c r="H19" s="3"/>
      <c r="I19" s="3"/>
      <c r="J19" s="3"/>
      <c r="M19" s="4" t="s">
        <v>63</v>
      </c>
      <c r="N19" s="5" t="s">
        <v>40</v>
      </c>
      <c r="O19">
        <v>11800</v>
      </c>
    </row>
    <row r="20" spans="1:15" x14ac:dyDescent="0.25">
      <c r="A20" s="4" t="s">
        <v>55</v>
      </c>
      <c r="B20" s="20" t="s">
        <v>26</v>
      </c>
      <c r="C20" s="6">
        <v>3000</v>
      </c>
      <c r="D20" s="6">
        <v>5000</v>
      </c>
      <c r="E20" s="6">
        <f t="shared" si="0"/>
        <v>8000</v>
      </c>
      <c r="F20" s="7">
        <v>5000</v>
      </c>
      <c r="G20" s="7">
        <f t="shared" si="1"/>
        <v>3000</v>
      </c>
      <c r="H20" s="3"/>
      <c r="I20" s="3"/>
      <c r="J20" s="3"/>
      <c r="M20" s="4" t="s">
        <v>68</v>
      </c>
      <c r="N20" s="5" t="s">
        <v>42</v>
      </c>
      <c r="O20">
        <v>1000</v>
      </c>
    </row>
    <row r="21" spans="1:15" x14ac:dyDescent="0.25">
      <c r="A21" s="8" t="s">
        <v>56</v>
      </c>
      <c r="B21" s="20" t="s">
        <v>27</v>
      </c>
      <c r="C21" s="7">
        <v>200</v>
      </c>
      <c r="D21" s="6">
        <v>5000</v>
      </c>
      <c r="E21" s="6">
        <f t="shared" si="0"/>
        <v>5200</v>
      </c>
      <c r="F21" s="7"/>
      <c r="G21" s="7">
        <f t="shared" si="1"/>
        <v>5200</v>
      </c>
      <c r="H21" s="3"/>
      <c r="I21" s="3"/>
      <c r="J21" s="3"/>
      <c r="M21" s="7" t="s">
        <v>73</v>
      </c>
      <c r="N21" s="21">
        <v>4</v>
      </c>
      <c r="O21">
        <v>5500</v>
      </c>
    </row>
    <row r="22" spans="1:15" x14ac:dyDescent="0.25">
      <c r="A22" s="42" t="s">
        <v>57</v>
      </c>
      <c r="B22" s="43" t="s">
        <v>28</v>
      </c>
      <c r="C22" s="44">
        <v>17600</v>
      </c>
      <c r="D22" s="44"/>
      <c r="E22" s="44">
        <f t="shared" si="0"/>
        <v>17600</v>
      </c>
      <c r="F22" s="12"/>
      <c r="G22" s="7">
        <f t="shared" si="1"/>
        <v>17600</v>
      </c>
      <c r="H22" s="3"/>
      <c r="I22" s="3"/>
      <c r="J22" s="3"/>
      <c r="M22" s="18" t="s">
        <v>74</v>
      </c>
      <c r="N22" s="21">
        <v>11</v>
      </c>
      <c r="O22">
        <v>4500</v>
      </c>
    </row>
    <row r="23" spans="1:15" x14ac:dyDescent="0.25">
      <c r="A23" s="4" t="s">
        <v>58</v>
      </c>
      <c r="B23" s="20" t="s">
        <v>29</v>
      </c>
      <c r="C23" s="6">
        <v>7600</v>
      </c>
      <c r="D23" s="6">
        <v>5000</v>
      </c>
      <c r="E23" s="6">
        <f t="shared" si="0"/>
        <v>12600</v>
      </c>
      <c r="F23" s="7"/>
      <c r="G23" s="63">
        <f>E23-F23</f>
        <v>12600</v>
      </c>
      <c r="H23" s="3"/>
      <c r="I23" s="3"/>
      <c r="J23" s="3"/>
      <c r="M23" s="18" t="s">
        <v>75</v>
      </c>
      <c r="N23" s="21">
        <v>12</v>
      </c>
      <c r="O23">
        <v>8500</v>
      </c>
    </row>
    <row r="24" spans="1:15" x14ac:dyDescent="0.25">
      <c r="A24" s="4" t="s">
        <v>59</v>
      </c>
      <c r="B24" s="20" t="s">
        <v>30</v>
      </c>
      <c r="C24" s="6">
        <v>1700</v>
      </c>
      <c r="D24" s="6">
        <v>5000</v>
      </c>
      <c r="E24" s="6">
        <f t="shared" si="0"/>
        <v>6700</v>
      </c>
      <c r="F24" s="7">
        <v>3450</v>
      </c>
      <c r="G24" s="7">
        <f t="shared" si="1"/>
        <v>3250</v>
      </c>
      <c r="H24" s="3"/>
      <c r="I24" s="3"/>
      <c r="J24" s="3"/>
      <c r="M24" s="18" t="s">
        <v>76</v>
      </c>
      <c r="N24" s="21">
        <v>13</v>
      </c>
      <c r="O24">
        <v>12200</v>
      </c>
    </row>
    <row r="25" spans="1:15" x14ac:dyDescent="0.25">
      <c r="A25" s="42" t="s">
        <v>56</v>
      </c>
      <c r="B25" s="43" t="s">
        <v>31</v>
      </c>
      <c r="C25" s="44">
        <v>23400</v>
      </c>
      <c r="D25" s="44">
        <v>5000</v>
      </c>
      <c r="E25" s="44">
        <f t="shared" si="0"/>
        <v>28400</v>
      </c>
      <c r="F25" s="12"/>
      <c r="G25" s="12">
        <f t="shared" si="1"/>
        <v>28400</v>
      </c>
      <c r="H25" s="3"/>
      <c r="I25" s="3"/>
      <c r="J25" s="3"/>
      <c r="M25" s="19" t="s">
        <v>77</v>
      </c>
      <c r="N25" s="26">
        <v>15</v>
      </c>
      <c r="O25">
        <v>27000</v>
      </c>
    </row>
    <row r="26" spans="1:15" x14ac:dyDescent="0.25">
      <c r="A26" s="4" t="s">
        <v>60</v>
      </c>
      <c r="B26" s="20" t="s">
        <v>32</v>
      </c>
      <c r="C26" s="6">
        <v>5900</v>
      </c>
      <c r="D26" s="6">
        <v>5000</v>
      </c>
      <c r="E26" s="6">
        <f t="shared" si="0"/>
        <v>10900</v>
      </c>
      <c r="F26" s="7">
        <v>5000</v>
      </c>
      <c r="G26" s="7">
        <f t="shared" si="1"/>
        <v>5900</v>
      </c>
      <c r="H26" s="3"/>
      <c r="I26" s="3"/>
      <c r="J26" s="3"/>
      <c r="M26" s="19" t="s">
        <v>78</v>
      </c>
      <c r="N26" s="26">
        <v>16</v>
      </c>
      <c r="O26">
        <v>6500</v>
      </c>
    </row>
    <row r="27" spans="1:15" x14ac:dyDescent="0.25">
      <c r="A27" s="4" t="s">
        <v>61</v>
      </c>
      <c r="B27" s="20" t="s">
        <v>33</v>
      </c>
      <c r="C27" s="9">
        <v>10500</v>
      </c>
      <c r="D27" s="6">
        <v>5000</v>
      </c>
      <c r="E27" s="6">
        <f t="shared" si="0"/>
        <v>15500</v>
      </c>
      <c r="F27" s="7">
        <v>5000</v>
      </c>
      <c r="G27" s="7">
        <f t="shared" si="1"/>
        <v>10500</v>
      </c>
      <c r="H27" s="3"/>
      <c r="I27" s="3"/>
      <c r="J27" s="3"/>
      <c r="M27" s="30" t="s">
        <v>79</v>
      </c>
      <c r="N27" s="24">
        <v>17</v>
      </c>
      <c r="O27">
        <v>6500</v>
      </c>
    </row>
    <row r="28" spans="1:15" x14ac:dyDescent="0.25">
      <c r="A28" s="4" t="s">
        <v>62</v>
      </c>
      <c r="B28" s="20" t="s">
        <v>34</v>
      </c>
      <c r="C28" s="4"/>
      <c r="D28" s="6">
        <v>5000</v>
      </c>
      <c r="E28" s="6">
        <f t="shared" si="0"/>
        <v>5000</v>
      </c>
      <c r="F28" s="7">
        <v>5000</v>
      </c>
      <c r="G28" s="7">
        <f t="shared" si="1"/>
        <v>0</v>
      </c>
      <c r="H28" s="3"/>
      <c r="I28" s="3"/>
      <c r="J28" s="3"/>
      <c r="M28" s="22" t="s">
        <v>80</v>
      </c>
      <c r="N28" s="27">
        <v>18</v>
      </c>
      <c r="O28">
        <v>6000</v>
      </c>
    </row>
    <row r="29" spans="1:15" x14ac:dyDescent="0.25">
      <c r="A29" s="4" t="s">
        <v>64</v>
      </c>
      <c r="B29" s="20" t="s">
        <v>36</v>
      </c>
      <c r="C29" s="4"/>
      <c r="D29" s="6">
        <v>5000</v>
      </c>
      <c r="E29" s="6">
        <f t="shared" si="0"/>
        <v>5000</v>
      </c>
      <c r="F29" s="7">
        <v>5000</v>
      </c>
      <c r="G29" s="7">
        <f t="shared" si="1"/>
        <v>0</v>
      </c>
      <c r="H29" s="3"/>
      <c r="I29" s="3"/>
      <c r="J29" s="3"/>
      <c r="M29" s="14" t="s">
        <v>81</v>
      </c>
      <c r="N29" s="26">
        <v>19</v>
      </c>
      <c r="O29">
        <v>13000</v>
      </c>
    </row>
    <row r="30" spans="1:15" x14ac:dyDescent="0.25">
      <c r="A30" s="4" t="s">
        <v>65</v>
      </c>
      <c r="B30" s="5" t="s">
        <v>37</v>
      </c>
      <c r="C30" s="6"/>
      <c r="D30" s="6">
        <v>5000</v>
      </c>
      <c r="E30" s="6">
        <f t="shared" si="0"/>
        <v>5000</v>
      </c>
      <c r="F30" s="7">
        <v>5000</v>
      </c>
      <c r="G30" s="7">
        <f t="shared" si="1"/>
        <v>0</v>
      </c>
      <c r="H30" s="3"/>
      <c r="I30" s="3"/>
      <c r="J30" s="3"/>
      <c r="M30" s="14" t="s">
        <v>82</v>
      </c>
      <c r="N30" s="26">
        <v>20</v>
      </c>
      <c r="O30">
        <v>10000</v>
      </c>
    </row>
    <row r="31" spans="1:15" x14ac:dyDescent="0.25">
      <c r="A31" s="4"/>
      <c r="B31" s="5" t="s">
        <v>38</v>
      </c>
      <c r="C31" s="6"/>
      <c r="D31" s="6">
        <v>0</v>
      </c>
      <c r="E31" s="6">
        <f t="shared" si="0"/>
        <v>0</v>
      </c>
      <c r="F31" s="7"/>
      <c r="G31" s="7">
        <f t="shared" si="1"/>
        <v>0</v>
      </c>
      <c r="H31" s="3"/>
      <c r="I31" s="3"/>
      <c r="J31" s="3"/>
      <c r="O31" s="1">
        <f>SUM(O5:O30)</f>
        <v>241950</v>
      </c>
    </row>
    <row r="32" spans="1:15" x14ac:dyDescent="0.25">
      <c r="A32" s="4" t="s">
        <v>66</v>
      </c>
      <c r="B32" s="5" t="s">
        <v>39</v>
      </c>
      <c r="C32" s="9"/>
      <c r="D32" s="6">
        <v>5000</v>
      </c>
      <c r="E32" s="6">
        <f t="shared" si="0"/>
        <v>5000</v>
      </c>
      <c r="F32" s="7">
        <v>5000</v>
      </c>
      <c r="G32" s="7">
        <f t="shared" si="1"/>
        <v>0</v>
      </c>
      <c r="H32" s="3"/>
      <c r="I32" s="3"/>
      <c r="J32" s="3"/>
    </row>
    <row r="33" spans="1:15" x14ac:dyDescent="0.25">
      <c r="A33" s="4" t="s">
        <v>63</v>
      </c>
      <c r="B33" s="5" t="s">
        <v>40</v>
      </c>
      <c r="C33" s="6">
        <v>10800</v>
      </c>
      <c r="D33" s="6">
        <v>5000</v>
      </c>
      <c r="E33" s="6">
        <f t="shared" si="0"/>
        <v>15800</v>
      </c>
      <c r="F33" s="7">
        <v>4000</v>
      </c>
      <c r="G33" s="7">
        <f t="shared" si="1"/>
        <v>11800</v>
      </c>
      <c r="H33" s="3"/>
      <c r="I33" s="3"/>
      <c r="J33" s="3"/>
    </row>
    <row r="34" spans="1:15" x14ac:dyDescent="0.25">
      <c r="A34" s="4" t="s">
        <v>67</v>
      </c>
      <c r="B34" s="5" t="s">
        <v>41</v>
      </c>
      <c r="C34" s="6"/>
      <c r="D34" s="6">
        <v>5000</v>
      </c>
      <c r="E34" s="6">
        <f t="shared" si="0"/>
        <v>5000</v>
      </c>
      <c r="F34" s="7">
        <v>5000</v>
      </c>
      <c r="G34" s="7">
        <f t="shared" si="1"/>
        <v>0</v>
      </c>
      <c r="H34" s="3"/>
      <c r="I34" s="3"/>
      <c r="J34" s="3"/>
    </row>
    <row r="35" spans="1:15" x14ac:dyDescent="0.25">
      <c r="A35" s="4" t="s">
        <v>68</v>
      </c>
      <c r="B35" s="5" t="s">
        <v>42</v>
      </c>
      <c r="C35" s="6"/>
      <c r="D35" s="6">
        <v>5000</v>
      </c>
      <c r="E35" s="6">
        <f t="shared" si="0"/>
        <v>5000</v>
      </c>
      <c r="F35" s="7">
        <v>4000</v>
      </c>
      <c r="G35" s="7">
        <f t="shared" si="1"/>
        <v>1000</v>
      </c>
      <c r="H35" s="3"/>
      <c r="I35" s="3"/>
      <c r="J35" s="3"/>
      <c r="M35" s="40"/>
      <c r="N35" s="40"/>
      <c r="O35" s="40"/>
    </row>
    <row r="36" spans="1:15" x14ac:dyDescent="0.25">
      <c r="A36" s="4" t="s">
        <v>69</v>
      </c>
      <c r="B36" s="5" t="s">
        <v>43</v>
      </c>
      <c r="C36" s="10"/>
      <c r="D36" s="6">
        <v>5000</v>
      </c>
      <c r="E36" s="6">
        <f t="shared" si="0"/>
        <v>5000</v>
      </c>
      <c r="F36" s="7">
        <v>5000</v>
      </c>
      <c r="G36" s="7">
        <f t="shared" si="1"/>
        <v>0</v>
      </c>
      <c r="H36" s="3"/>
      <c r="I36" s="3"/>
      <c r="J36" s="3"/>
      <c r="M36" s="64"/>
      <c r="N36" s="40"/>
      <c r="O36" s="40"/>
    </row>
    <row r="37" spans="1:15" x14ac:dyDescent="0.25">
      <c r="A37" s="4" t="s">
        <v>70</v>
      </c>
      <c r="B37" s="20">
        <v>1</v>
      </c>
      <c r="C37" s="7"/>
      <c r="D37" s="7">
        <v>3500</v>
      </c>
      <c r="E37" s="6">
        <f t="shared" si="0"/>
        <v>3500</v>
      </c>
      <c r="F37" s="7">
        <v>3500</v>
      </c>
      <c r="G37" s="7">
        <f t="shared" si="1"/>
        <v>0</v>
      </c>
      <c r="H37" s="3"/>
      <c r="I37" s="3"/>
      <c r="J37" s="3"/>
      <c r="M37" s="64"/>
      <c r="N37" s="40"/>
      <c r="O37" s="40"/>
    </row>
    <row r="38" spans="1:15" x14ac:dyDescent="0.25">
      <c r="A38" s="30" t="s">
        <v>71</v>
      </c>
      <c r="B38" s="21">
        <v>2</v>
      </c>
      <c r="C38" s="12"/>
      <c r="D38" s="7">
        <v>3500</v>
      </c>
      <c r="E38" s="6">
        <f t="shared" si="0"/>
        <v>3500</v>
      </c>
      <c r="F38" s="7">
        <v>3500</v>
      </c>
      <c r="G38" s="7">
        <f t="shared" si="1"/>
        <v>0</v>
      </c>
      <c r="H38" s="3"/>
      <c r="I38" s="3"/>
      <c r="J38" s="3"/>
      <c r="M38" s="40"/>
      <c r="N38" s="40"/>
      <c r="O38" s="40"/>
    </row>
    <row r="39" spans="1:15" x14ac:dyDescent="0.25">
      <c r="A39" s="7" t="s">
        <v>72</v>
      </c>
      <c r="B39" s="28">
        <v>3</v>
      </c>
      <c r="C39" s="11"/>
      <c r="D39" s="7">
        <v>3500</v>
      </c>
      <c r="E39" s="6">
        <f t="shared" si="0"/>
        <v>3500</v>
      </c>
      <c r="F39" s="7">
        <v>3500</v>
      </c>
      <c r="G39" s="7">
        <f t="shared" si="1"/>
        <v>0</v>
      </c>
      <c r="H39" s="3"/>
      <c r="I39" s="3"/>
      <c r="J39" s="3"/>
      <c r="M39" s="40"/>
      <c r="N39" s="40"/>
      <c r="O39" s="40"/>
    </row>
    <row r="40" spans="1:15" x14ac:dyDescent="0.25">
      <c r="A40" s="7" t="s">
        <v>73</v>
      </c>
      <c r="B40" s="21">
        <v>4</v>
      </c>
      <c r="C40" s="31">
        <v>4000</v>
      </c>
      <c r="D40" s="7">
        <v>4000</v>
      </c>
      <c r="E40" s="6">
        <f t="shared" si="0"/>
        <v>8000</v>
      </c>
      <c r="F40" s="7">
        <v>3000</v>
      </c>
      <c r="G40" s="7">
        <f t="shared" si="1"/>
        <v>5000</v>
      </c>
      <c r="H40" s="3"/>
      <c r="I40" s="3"/>
      <c r="J40" s="3"/>
      <c r="M40" s="40"/>
      <c r="N40" s="40"/>
      <c r="O40" s="40"/>
    </row>
    <row r="41" spans="1:15" x14ac:dyDescent="0.25">
      <c r="A41" s="7"/>
      <c r="B41" s="38">
        <v>5</v>
      </c>
      <c r="C41" s="7"/>
      <c r="D41" s="15"/>
      <c r="E41" s="6">
        <f>C41+D41</f>
        <v>0</v>
      </c>
      <c r="F41" s="7"/>
      <c r="G41" s="7">
        <f t="shared" si="1"/>
        <v>0</v>
      </c>
      <c r="H41" s="3"/>
      <c r="I41" s="3"/>
      <c r="J41" s="3"/>
      <c r="M41" s="40"/>
      <c r="N41" s="40"/>
      <c r="O41" s="65"/>
    </row>
    <row r="42" spans="1:15" x14ac:dyDescent="0.25">
      <c r="A42" s="7"/>
      <c r="B42" s="38">
        <v>6</v>
      </c>
      <c r="C42" s="7"/>
      <c r="D42" s="15"/>
      <c r="E42" s="6">
        <f t="shared" si="0"/>
        <v>0</v>
      </c>
      <c r="F42" s="7"/>
      <c r="G42" s="7">
        <f t="shared" si="1"/>
        <v>0</v>
      </c>
      <c r="H42" s="3"/>
      <c r="I42" s="3"/>
      <c r="J42" s="3"/>
      <c r="M42" s="40"/>
      <c r="N42" s="40"/>
      <c r="O42" s="66"/>
    </row>
    <row r="43" spans="1:15" x14ac:dyDescent="0.25">
      <c r="A43" s="7"/>
      <c r="B43" s="29">
        <v>7</v>
      </c>
      <c r="C43" s="7"/>
      <c r="D43" s="16"/>
      <c r="E43" s="6">
        <f t="shared" si="0"/>
        <v>0</v>
      </c>
      <c r="F43" s="7"/>
      <c r="G43" s="7">
        <f t="shared" si="1"/>
        <v>0</v>
      </c>
      <c r="H43" s="3"/>
      <c r="I43" s="3"/>
      <c r="J43" s="3"/>
      <c r="M43" s="40"/>
      <c r="N43" s="40"/>
      <c r="O43" s="66"/>
    </row>
    <row r="44" spans="1:15" x14ac:dyDescent="0.25">
      <c r="A44" s="13"/>
      <c r="B44" s="29">
        <v>8</v>
      </c>
      <c r="C44" s="7"/>
      <c r="D44" s="7"/>
      <c r="E44" s="6">
        <f t="shared" si="0"/>
        <v>0</v>
      </c>
      <c r="F44" s="7"/>
      <c r="G44" s="7">
        <f t="shared" si="1"/>
        <v>0</v>
      </c>
      <c r="H44" s="3"/>
      <c r="I44" s="3"/>
      <c r="J44" s="3"/>
      <c r="M44" s="40"/>
      <c r="N44" s="40"/>
      <c r="O44" s="40"/>
    </row>
    <row r="45" spans="1:15" x14ac:dyDescent="0.25">
      <c r="A45" s="7"/>
      <c r="B45" s="25">
        <v>9</v>
      </c>
      <c r="C45" s="7"/>
      <c r="D45" s="17"/>
      <c r="E45" s="6">
        <f t="shared" si="0"/>
        <v>0</v>
      </c>
      <c r="F45" s="7"/>
      <c r="G45" s="7">
        <f t="shared" si="1"/>
        <v>0</v>
      </c>
      <c r="H45" s="3"/>
      <c r="I45" s="3"/>
      <c r="J45" s="3"/>
    </row>
    <row r="46" spans="1:15" x14ac:dyDescent="0.25">
      <c r="A46" s="18"/>
      <c r="B46" s="21">
        <v>10</v>
      </c>
      <c r="C46" s="7"/>
      <c r="D46" s="7"/>
      <c r="E46" s="6">
        <f t="shared" si="0"/>
        <v>0</v>
      </c>
      <c r="F46" s="7"/>
      <c r="G46" s="7">
        <f t="shared" si="1"/>
        <v>0</v>
      </c>
      <c r="H46" s="3"/>
      <c r="I46" s="3"/>
      <c r="J46" s="3"/>
    </row>
    <row r="47" spans="1:15" x14ac:dyDescent="0.25">
      <c r="A47" s="18" t="s">
        <v>74</v>
      </c>
      <c r="B47" s="21">
        <v>11</v>
      </c>
      <c r="C47" s="7">
        <v>4000</v>
      </c>
      <c r="D47" s="7">
        <v>3500</v>
      </c>
      <c r="E47" s="6">
        <f t="shared" si="0"/>
        <v>7500</v>
      </c>
      <c r="F47" s="7">
        <v>3000</v>
      </c>
      <c r="G47" s="7">
        <f t="shared" si="1"/>
        <v>4500</v>
      </c>
      <c r="H47" s="3"/>
      <c r="I47" s="3"/>
      <c r="J47" s="3"/>
    </row>
    <row r="48" spans="1:15" x14ac:dyDescent="0.25">
      <c r="A48" s="18" t="s">
        <v>75</v>
      </c>
      <c r="B48" s="21">
        <v>12</v>
      </c>
      <c r="C48" s="7">
        <v>5000</v>
      </c>
      <c r="D48" s="7">
        <v>3500</v>
      </c>
      <c r="E48" s="6">
        <f t="shared" si="0"/>
        <v>8500</v>
      </c>
      <c r="F48" s="7"/>
      <c r="G48" s="7">
        <f t="shared" si="1"/>
        <v>8500</v>
      </c>
      <c r="H48" s="3"/>
      <c r="I48" s="3"/>
      <c r="J48" s="3"/>
    </row>
    <row r="49" spans="1:10" x14ac:dyDescent="0.25">
      <c r="A49" s="45" t="s">
        <v>76</v>
      </c>
      <c r="B49" s="28">
        <v>13</v>
      </c>
      <c r="C49" s="12">
        <v>12200</v>
      </c>
      <c r="D49" s="12"/>
      <c r="E49" s="44">
        <f>C49+D49</f>
        <v>12200</v>
      </c>
      <c r="F49" s="12"/>
      <c r="G49" s="12">
        <f t="shared" si="1"/>
        <v>12200</v>
      </c>
      <c r="H49" s="3"/>
      <c r="I49" s="3"/>
      <c r="J49" s="3"/>
    </row>
    <row r="50" spans="1:10" x14ac:dyDescent="0.25">
      <c r="A50" s="18"/>
      <c r="B50" s="21">
        <v>14</v>
      </c>
      <c r="C50" s="7"/>
      <c r="D50" s="7"/>
      <c r="E50" s="6">
        <f t="shared" si="0"/>
        <v>0</v>
      </c>
      <c r="F50" s="7"/>
      <c r="G50" s="7">
        <f t="shared" si="1"/>
        <v>0</v>
      </c>
      <c r="H50" s="3"/>
      <c r="I50" s="3"/>
      <c r="J50" s="3"/>
    </row>
    <row r="51" spans="1:10" x14ac:dyDescent="0.25">
      <c r="A51" s="19" t="s">
        <v>77</v>
      </c>
      <c r="B51" s="26">
        <v>15</v>
      </c>
      <c r="C51" s="7">
        <v>20500</v>
      </c>
      <c r="D51" s="14">
        <v>6500</v>
      </c>
      <c r="E51" s="6">
        <f t="shared" si="0"/>
        <v>27000</v>
      </c>
      <c r="F51" s="7"/>
      <c r="G51" s="7">
        <f t="shared" si="1"/>
        <v>27000</v>
      </c>
      <c r="H51" s="3"/>
      <c r="I51" s="3"/>
      <c r="J51" s="3"/>
    </row>
    <row r="52" spans="1:10" x14ac:dyDescent="0.25">
      <c r="A52" s="19" t="s">
        <v>100</v>
      </c>
      <c r="B52" s="26">
        <v>16</v>
      </c>
      <c r="C52" s="7"/>
      <c r="D52" s="14">
        <v>6500</v>
      </c>
      <c r="E52" s="6">
        <f t="shared" si="0"/>
        <v>6500</v>
      </c>
      <c r="F52" s="7">
        <v>6500</v>
      </c>
      <c r="G52" s="7">
        <f t="shared" si="1"/>
        <v>0</v>
      </c>
      <c r="H52" s="3"/>
      <c r="I52" s="3"/>
      <c r="J52" s="3"/>
    </row>
    <row r="53" spans="1:10" x14ac:dyDescent="0.25">
      <c r="A53" s="30" t="s">
        <v>79</v>
      </c>
      <c r="B53" s="24">
        <v>17</v>
      </c>
      <c r="C53" s="7"/>
      <c r="D53" s="14">
        <v>6500</v>
      </c>
      <c r="E53" s="6">
        <f t="shared" si="0"/>
        <v>6500</v>
      </c>
      <c r="F53" s="15">
        <v>6500</v>
      </c>
      <c r="G53" s="7">
        <f t="shared" si="1"/>
        <v>0</v>
      </c>
      <c r="H53" s="3"/>
      <c r="I53" s="3"/>
      <c r="J53" s="3"/>
    </row>
    <row r="54" spans="1:10" x14ac:dyDescent="0.25">
      <c r="A54" s="22" t="s">
        <v>80</v>
      </c>
      <c r="B54" s="27">
        <v>18</v>
      </c>
      <c r="C54" s="14">
        <v>4500</v>
      </c>
      <c r="D54" s="14">
        <v>6500</v>
      </c>
      <c r="E54" s="6">
        <f t="shared" si="0"/>
        <v>11000</v>
      </c>
      <c r="F54" s="7">
        <v>8000</v>
      </c>
      <c r="G54" s="7">
        <f t="shared" si="1"/>
        <v>3000</v>
      </c>
      <c r="H54" s="3"/>
      <c r="I54" s="3"/>
      <c r="J54" s="3"/>
    </row>
    <row r="55" spans="1:10" x14ac:dyDescent="0.25">
      <c r="A55" s="14" t="s">
        <v>81</v>
      </c>
      <c r="B55" s="26">
        <v>19</v>
      </c>
      <c r="C55" s="14">
        <v>6500</v>
      </c>
      <c r="D55" s="14">
        <v>6500</v>
      </c>
      <c r="E55" s="6">
        <f t="shared" si="0"/>
        <v>13000</v>
      </c>
      <c r="F55" s="7">
        <v>5000</v>
      </c>
      <c r="G55" s="7">
        <f t="shared" si="1"/>
        <v>8000</v>
      </c>
      <c r="H55" s="3"/>
      <c r="I55" s="3"/>
      <c r="J55" s="3"/>
    </row>
    <row r="56" spans="1:10" x14ac:dyDescent="0.25">
      <c r="A56" s="14" t="s">
        <v>82</v>
      </c>
      <c r="B56" s="26">
        <v>20</v>
      </c>
      <c r="C56" s="14">
        <v>3000</v>
      </c>
      <c r="D56" s="14">
        <v>6500</v>
      </c>
      <c r="E56" s="6">
        <f t="shared" si="0"/>
        <v>9500</v>
      </c>
      <c r="F56" s="7">
        <v>6500</v>
      </c>
      <c r="G56" s="7">
        <f t="shared" si="1"/>
        <v>3000</v>
      </c>
      <c r="H56" s="3"/>
      <c r="I56" s="3"/>
      <c r="J56" s="3"/>
    </row>
    <row r="57" spans="1:10" x14ac:dyDescent="0.25">
      <c r="A57" s="14" t="s">
        <v>83</v>
      </c>
      <c r="B57" s="26">
        <v>21</v>
      </c>
      <c r="C57" s="14"/>
      <c r="D57" s="14">
        <v>6500</v>
      </c>
      <c r="E57" s="6">
        <f t="shared" si="0"/>
        <v>6500</v>
      </c>
      <c r="F57" s="7">
        <v>6500</v>
      </c>
      <c r="G57" s="7">
        <f t="shared" si="1"/>
        <v>0</v>
      </c>
      <c r="H57" s="3" t="s">
        <v>87</v>
      </c>
      <c r="I57" s="3"/>
      <c r="J57" s="3"/>
    </row>
    <row r="58" spans="1:10" x14ac:dyDescent="0.25">
      <c r="A58" s="14" t="s">
        <v>84</v>
      </c>
      <c r="B58" s="26">
        <v>22</v>
      </c>
      <c r="C58" s="14"/>
      <c r="D58" s="14">
        <v>6500</v>
      </c>
      <c r="E58" s="6">
        <f t="shared" si="0"/>
        <v>6500</v>
      </c>
      <c r="F58" s="7">
        <v>6500</v>
      </c>
      <c r="G58" s="7">
        <f t="shared" si="1"/>
        <v>0</v>
      </c>
      <c r="H58" s="3"/>
      <c r="I58" s="3"/>
      <c r="J58" s="3"/>
    </row>
    <row r="59" spans="1:10" x14ac:dyDescent="0.25">
      <c r="A59" s="14" t="s">
        <v>85</v>
      </c>
      <c r="B59" s="26">
        <v>23</v>
      </c>
      <c r="C59" s="23"/>
      <c r="D59" s="14">
        <v>5500</v>
      </c>
      <c r="E59" s="6">
        <f t="shared" si="0"/>
        <v>5500</v>
      </c>
      <c r="F59" s="7">
        <v>5500</v>
      </c>
      <c r="G59" s="7">
        <f t="shared" si="1"/>
        <v>0</v>
      </c>
    </row>
    <row r="60" spans="1:10" x14ac:dyDescent="0.25">
      <c r="A60" s="14" t="s">
        <v>107</v>
      </c>
      <c r="B60" s="26">
        <v>24</v>
      </c>
      <c r="C60" s="23"/>
      <c r="D60" s="14">
        <v>6500</v>
      </c>
      <c r="E60" s="6">
        <f t="shared" si="0"/>
        <v>6500</v>
      </c>
      <c r="F60" s="7">
        <v>6500</v>
      </c>
      <c r="G60" s="7">
        <f t="shared" si="1"/>
        <v>0</v>
      </c>
    </row>
    <row r="61" spans="1:10" x14ac:dyDescent="0.25">
      <c r="A61" s="14" t="s">
        <v>58</v>
      </c>
      <c r="B61" s="26">
        <v>25</v>
      </c>
      <c r="C61" s="23"/>
      <c r="D61" s="14">
        <v>6500</v>
      </c>
      <c r="E61" s="6">
        <f t="shared" si="0"/>
        <v>6500</v>
      </c>
      <c r="F61" s="23">
        <v>6500</v>
      </c>
      <c r="G61" s="7">
        <f t="shared" si="1"/>
        <v>0</v>
      </c>
      <c r="H61" t="s">
        <v>87</v>
      </c>
    </row>
    <row r="62" spans="1:10" x14ac:dyDescent="0.25">
      <c r="A62" s="14" t="s">
        <v>86</v>
      </c>
      <c r="B62" s="26">
        <v>26</v>
      </c>
      <c r="C62" s="23"/>
      <c r="D62" s="14">
        <v>6500</v>
      </c>
      <c r="E62" s="6">
        <f t="shared" si="0"/>
        <v>6500</v>
      </c>
      <c r="F62" s="23">
        <v>6500</v>
      </c>
      <c r="G62" s="7">
        <f t="shared" si="1"/>
        <v>0</v>
      </c>
    </row>
    <row r="63" spans="1:10" x14ac:dyDescent="0.25">
      <c r="A63" s="32" t="s">
        <v>9</v>
      </c>
      <c r="B63" s="33"/>
      <c r="C63" s="33">
        <f>SUM(C5:C62)</f>
        <v>174500</v>
      </c>
      <c r="D63" s="33">
        <f>SUM(D5:D62)</f>
        <v>233500</v>
      </c>
      <c r="E63" s="33">
        <f>SUM(E5:E62)</f>
        <v>406500</v>
      </c>
      <c r="F63" s="33">
        <f>SUM(F5:F62)</f>
        <v>208450</v>
      </c>
      <c r="G63" s="33">
        <f>E63-F63</f>
        <v>198050</v>
      </c>
    </row>
    <row r="65" spans="1:10" x14ac:dyDescent="0.25">
      <c r="A65" s="48" t="s">
        <v>88</v>
      </c>
      <c r="B65" s="49"/>
      <c r="C65" s="34"/>
      <c r="D65" s="50"/>
      <c r="E65" s="51"/>
      <c r="F65" s="36"/>
      <c r="G65" s="51"/>
      <c r="H65" s="48"/>
    </row>
    <row r="66" spans="1:10" x14ac:dyDescent="0.25">
      <c r="A66" s="52" t="s">
        <v>89</v>
      </c>
      <c r="B66" s="52"/>
      <c r="C66" s="52"/>
      <c r="D66" s="53"/>
      <c r="E66" s="52" t="s">
        <v>7</v>
      </c>
      <c r="F66" s="48"/>
      <c r="G66" s="48"/>
      <c r="H66" s="48"/>
      <c r="I66" s="37"/>
      <c r="J66" s="37"/>
    </row>
    <row r="67" spans="1:10" x14ac:dyDescent="0.25">
      <c r="A67" s="54" t="s">
        <v>90</v>
      </c>
      <c r="B67" s="54" t="s">
        <v>91</v>
      </c>
      <c r="C67" s="54" t="s">
        <v>92</v>
      </c>
      <c r="D67" s="54" t="s">
        <v>8</v>
      </c>
      <c r="E67" s="54" t="s">
        <v>90</v>
      </c>
      <c r="F67" s="54" t="s">
        <v>91</v>
      </c>
      <c r="G67" s="54" t="s">
        <v>92</v>
      </c>
      <c r="H67" s="54" t="s">
        <v>8</v>
      </c>
      <c r="I67" s="35"/>
      <c r="J67" s="35"/>
    </row>
    <row r="68" spans="1:10" x14ac:dyDescent="0.25">
      <c r="A68" s="55" t="s">
        <v>93</v>
      </c>
      <c r="B68" s="56">
        <f>D63</f>
        <v>233500</v>
      </c>
      <c r="C68" s="55"/>
      <c r="D68" s="55"/>
      <c r="E68" s="55" t="s">
        <v>93</v>
      </c>
      <c r="F68" s="56">
        <f>F63</f>
        <v>208450</v>
      </c>
      <c r="G68" s="55"/>
      <c r="H68" s="55"/>
      <c r="I68" s="39"/>
      <c r="J68" s="39"/>
    </row>
    <row r="69" spans="1:10" x14ac:dyDescent="0.25">
      <c r="A69" s="55" t="s">
        <v>94</v>
      </c>
      <c r="B69" s="56">
        <f>[1]DECEMBER!D79</f>
        <v>0</v>
      </c>
      <c r="C69" s="55"/>
      <c r="D69" s="55"/>
      <c r="E69" s="55" t="s">
        <v>94</v>
      </c>
      <c r="F69" s="56">
        <f>[1]DECEMBER!H79</f>
        <v>0</v>
      </c>
      <c r="G69" s="55"/>
      <c r="H69" s="55"/>
      <c r="I69" s="39"/>
      <c r="J69" s="39"/>
    </row>
    <row r="70" spans="1:10" x14ac:dyDescent="0.25">
      <c r="A70" s="55" t="s">
        <v>95</v>
      </c>
      <c r="B70" s="57">
        <v>0.06</v>
      </c>
      <c r="C70" s="56">
        <f>B68*B70</f>
        <v>14010</v>
      </c>
      <c r="D70" s="55"/>
      <c r="E70" s="55" t="s">
        <v>95</v>
      </c>
      <c r="F70" s="57">
        <v>0.06</v>
      </c>
      <c r="G70" s="56">
        <f>C70</f>
        <v>14010</v>
      </c>
      <c r="H70" s="55"/>
      <c r="I70" s="39"/>
      <c r="J70" s="39"/>
    </row>
    <row r="71" spans="1:10" x14ac:dyDescent="0.25">
      <c r="A71" s="54" t="s">
        <v>96</v>
      </c>
      <c r="B71" s="54" t="s">
        <v>97</v>
      </c>
      <c r="C71" s="54"/>
      <c r="D71" s="54"/>
      <c r="E71" s="54" t="s">
        <v>96</v>
      </c>
      <c r="F71" s="62"/>
      <c r="G71" s="54"/>
      <c r="H71" s="54"/>
      <c r="I71" s="39"/>
      <c r="J71" s="39"/>
    </row>
    <row r="72" spans="1:10" x14ac:dyDescent="0.25">
      <c r="A72" s="58" t="s">
        <v>98</v>
      </c>
      <c r="B72" s="55"/>
      <c r="C72" s="55">
        <f>D6+D15+D57+D61</f>
        <v>23000</v>
      </c>
      <c r="D72" s="55"/>
      <c r="E72" s="58" t="s">
        <v>98</v>
      </c>
      <c r="F72" s="55"/>
      <c r="G72" s="55">
        <f>C72</f>
        <v>23000</v>
      </c>
      <c r="H72" s="55"/>
      <c r="I72" s="40"/>
      <c r="J72" s="40"/>
    </row>
    <row r="73" spans="1:10" x14ac:dyDescent="0.25">
      <c r="A73" s="59"/>
      <c r="B73" s="55"/>
      <c r="C73" s="55"/>
      <c r="D73" s="55"/>
      <c r="E73" s="59"/>
      <c r="F73" s="55"/>
      <c r="G73" s="55"/>
      <c r="H73" s="55"/>
      <c r="I73" s="40"/>
      <c r="J73" s="40"/>
    </row>
    <row r="74" spans="1:10" x14ac:dyDescent="0.25">
      <c r="A74" s="59"/>
      <c r="B74" s="55"/>
      <c r="C74" s="55"/>
      <c r="D74" s="55"/>
      <c r="E74" s="59"/>
      <c r="F74" s="55"/>
      <c r="G74" s="55"/>
      <c r="H74" s="55"/>
      <c r="I74" s="39"/>
      <c r="J74" s="39"/>
    </row>
    <row r="75" spans="1:10" x14ac:dyDescent="0.25">
      <c r="A75" s="59"/>
      <c r="B75" s="55"/>
      <c r="C75" s="55"/>
      <c r="D75" s="55"/>
      <c r="E75" s="59"/>
      <c r="F75" s="55"/>
      <c r="G75" s="55"/>
      <c r="H75" s="55"/>
      <c r="I75" s="39"/>
      <c r="J75" s="39"/>
    </row>
    <row r="76" spans="1:10" x14ac:dyDescent="0.25">
      <c r="A76" s="60"/>
      <c r="B76" s="55"/>
      <c r="C76" s="55"/>
      <c r="D76" s="55"/>
      <c r="E76" s="59"/>
      <c r="F76" s="55"/>
      <c r="G76" s="61"/>
      <c r="H76" s="55"/>
      <c r="I76" s="39"/>
      <c r="J76" s="39"/>
    </row>
    <row r="77" spans="1:10" x14ac:dyDescent="0.25">
      <c r="A77" s="59"/>
      <c r="B77" s="55"/>
      <c r="C77" s="61"/>
      <c r="D77" s="55"/>
      <c r="E77" s="55"/>
      <c r="F77" s="55"/>
      <c r="G77" s="55"/>
      <c r="H77" s="55"/>
      <c r="I77" s="39"/>
      <c r="J77" s="39"/>
    </row>
    <row r="78" spans="1:10" x14ac:dyDescent="0.25">
      <c r="A78" s="54" t="s">
        <v>9</v>
      </c>
      <c r="B78" s="62">
        <f>B68+B69-C70</f>
        <v>219490</v>
      </c>
      <c r="C78" s="62">
        <f>SUM(C72:C77)</f>
        <v>23000</v>
      </c>
      <c r="D78" s="62">
        <f>B78-C78</f>
        <v>196490</v>
      </c>
      <c r="E78" s="54" t="s">
        <v>9</v>
      </c>
      <c r="F78" s="62">
        <f>F68+F69-G70</f>
        <v>194440</v>
      </c>
      <c r="G78" s="62">
        <f>SUM(G72:G77)</f>
        <v>23000</v>
      </c>
      <c r="H78" s="62">
        <f>F78-G78</f>
        <v>171440</v>
      </c>
      <c r="I78" s="41"/>
      <c r="J78" s="41"/>
    </row>
    <row r="81" spans="2:7" x14ac:dyDescent="0.25">
      <c r="B81" t="s">
        <v>101</v>
      </c>
      <c r="E81" t="s">
        <v>103</v>
      </c>
      <c r="G81" t="s">
        <v>105</v>
      </c>
    </row>
    <row r="83" spans="2:7" x14ac:dyDescent="0.25">
      <c r="B83" t="s">
        <v>102</v>
      </c>
      <c r="E83" t="s">
        <v>104</v>
      </c>
      <c r="G83" t="s">
        <v>106</v>
      </c>
    </row>
    <row r="95" spans="2:7" x14ac:dyDescent="0.25">
      <c r="B95" t="s">
        <v>120</v>
      </c>
      <c r="D95">
        <v>4500</v>
      </c>
    </row>
    <row r="96" spans="2:7" x14ac:dyDescent="0.25">
      <c r="B96" t="s">
        <v>121</v>
      </c>
      <c r="D96" s="37">
        <v>6500</v>
      </c>
    </row>
    <row r="97" spans="2:4" x14ac:dyDescent="0.25">
      <c r="B97" t="s">
        <v>9</v>
      </c>
      <c r="D97" s="82">
        <f>SUM(D95:D96)</f>
        <v>11000</v>
      </c>
    </row>
    <row r="98" spans="2:4" x14ac:dyDescent="0.25">
      <c r="B98" t="s">
        <v>122</v>
      </c>
      <c r="D98" s="37">
        <v>8000</v>
      </c>
    </row>
    <row r="99" spans="2:4" x14ac:dyDescent="0.25">
      <c r="B99" t="s">
        <v>123</v>
      </c>
      <c r="D99">
        <v>3000</v>
      </c>
    </row>
    <row r="100" spans="2:4" x14ac:dyDescent="0.25">
      <c r="B100" t="s">
        <v>124</v>
      </c>
      <c r="D100" s="37">
        <v>6500</v>
      </c>
    </row>
    <row r="101" spans="2:4" x14ac:dyDescent="0.25">
      <c r="B101" t="s">
        <v>125</v>
      </c>
      <c r="D101" s="82">
        <v>9500</v>
      </c>
    </row>
    <row r="102" spans="2:4" x14ac:dyDescent="0.25">
      <c r="B102" t="s">
        <v>126</v>
      </c>
      <c r="D102" s="37">
        <v>6500</v>
      </c>
    </row>
    <row r="103" spans="2:4" x14ac:dyDescent="0.25">
      <c r="B103" t="s">
        <v>125</v>
      </c>
      <c r="D103" s="82">
        <f>SUM(D101:D102)</f>
        <v>16000</v>
      </c>
    </row>
    <row r="104" spans="2:4" x14ac:dyDescent="0.25">
      <c r="B104" t="s">
        <v>127</v>
      </c>
      <c r="D104">
        <v>4000</v>
      </c>
    </row>
    <row r="105" spans="2:4" x14ac:dyDescent="0.25">
      <c r="C105" t="s">
        <v>128</v>
      </c>
      <c r="D105" s="82">
        <v>12000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4" workbookViewId="0">
      <selection activeCell="C67" sqref="C67"/>
    </sheetView>
  </sheetViews>
  <sheetFormatPr defaultRowHeight="15" x14ac:dyDescent="0.25"/>
  <cols>
    <col min="1" max="1" width="15.140625" customWidth="1"/>
    <col min="2" max="2" width="10.42578125" customWidth="1"/>
    <col min="3" max="4" width="11.28515625" customWidth="1"/>
    <col min="5" max="5" width="11" customWidth="1"/>
    <col min="6" max="6" width="10.140625" customWidth="1"/>
    <col min="7" max="7" width="11" customWidth="1"/>
    <col min="13" max="13" width="13" customWidth="1"/>
  </cols>
  <sheetData>
    <row r="1" spans="1:15" x14ac:dyDescent="0.25">
      <c r="C1" s="1" t="s">
        <v>10</v>
      </c>
      <c r="D1" s="1"/>
      <c r="E1" s="1"/>
      <c r="F1" s="2"/>
      <c r="G1" s="2"/>
    </row>
    <row r="2" spans="1:15" x14ac:dyDescent="0.25">
      <c r="C2" s="1" t="s">
        <v>0</v>
      </c>
      <c r="D2" s="1"/>
      <c r="E2" s="1"/>
      <c r="F2" s="2"/>
      <c r="G2" s="2"/>
      <c r="M2" s="40"/>
      <c r="N2" s="40"/>
      <c r="O2" s="40"/>
    </row>
    <row r="3" spans="1:15" x14ac:dyDescent="0.25">
      <c r="C3" s="1" t="s">
        <v>108</v>
      </c>
      <c r="D3" s="1"/>
      <c r="E3" s="1"/>
      <c r="F3" s="2"/>
      <c r="G3" s="2"/>
      <c r="M3" s="40"/>
      <c r="N3" s="40"/>
      <c r="O3" s="40"/>
    </row>
    <row r="4" spans="1:15" x14ac:dyDescent="0.25">
      <c r="A4" s="46" t="s">
        <v>2</v>
      </c>
      <c r="B4" s="46" t="s">
        <v>3</v>
      </c>
      <c r="C4" s="46" t="s">
        <v>4</v>
      </c>
      <c r="D4" s="46" t="s">
        <v>5</v>
      </c>
      <c r="E4" s="47" t="s">
        <v>6</v>
      </c>
      <c r="F4" s="12" t="s">
        <v>7</v>
      </c>
      <c r="G4" s="12" t="s">
        <v>8</v>
      </c>
      <c r="H4" s="3"/>
      <c r="I4" s="3"/>
      <c r="J4" s="3"/>
      <c r="M4" s="40"/>
      <c r="N4" s="40"/>
      <c r="O4" s="40"/>
    </row>
    <row r="5" spans="1:15" x14ac:dyDescent="0.25">
      <c r="A5" s="4" t="s">
        <v>11</v>
      </c>
      <c r="B5" s="20" t="s">
        <v>12</v>
      </c>
      <c r="C5" s="6">
        <v>7600</v>
      </c>
      <c r="D5" s="6">
        <v>5000</v>
      </c>
      <c r="E5" s="6">
        <f>C5+D5</f>
        <v>12600</v>
      </c>
      <c r="F5" s="7"/>
      <c r="G5" s="7">
        <f>E5-F5</f>
        <v>12600</v>
      </c>
      <c r="H5" s="3"/>
      <c r="I5" s="3"/>
      <c r="J5" s="3"/>
      <c r="M5" s="67"/>
      <c r="N5" s="68"/>
      <c r="O5" s="40"/>
    </row>
    <row r="6" spans="1:15" x14ac:dyDescent="0.25">
      <c r="A6" s="8" t="s">
        <v>44</v>
      </c>
      <c r="B6" s="20" t="s">
        <v>13</v>
      </c>
      <c r="C6" s="6"/>
      <c r="D6" s="6">
        <v>5000</v>
      </c>
      <c r="E6" s="6">
        <f t="shared" ref="E6:E62" si="0">C6+D6</f>
        <v>5000</v>
      </c>
      <c r="F6" s="7">
        <v>5000</v>
      </c>
      <c r="G6" s="7">
        <f t="shared" ref="G6:G62" si="1">E6-F6</f>
        <v>0</v>
      </c>
      <c r="H6" s="3"/>
      <c r="I6" s="3"/>
      <c r="J6" s="3"/>
      <c r="M6" s="69"/>
      <c r="N6" s="68"/>
      <c r="O6" s="40"/>
    </row>
    <row r="7" spans="1:15" x14ac:dyDescent="0.25">
      <c r="A7" s="4" t="s">
        <v>45</v>
      </c>
      <c r="B7" s="20" t="s">
        <v>14</v>
      </c>
      <c r="C7" s="6"/>
      <c r="D7" s="6">
        <v>5000</v>
      </c>
      <c r="E7" s="6">
        <f t="shared" si="0"/>
        <v>5000</v>
      </c>
      <c r="F7" s="7">
        <v>5000</v>
      </c>
      <c r="G7" s="7">
        <f t="shared" si="1"/>
        <v>0</v>
      </c>
      <c r="H7" s="3"/>
      <c r="I7" s="3"/>
      <c r="J7" s="3"/>
      <c r="M7" s="67"/>
      <c r="N7" s="68"/>
      <c r="O7" s="40"/>
    </row>
    <row r="8" spans="1:15" x14ac:dyDescent="0.25">
      <c r="A8" s="4"/>
      <c r="B8" s="20" t="s">
        <v>15</v>
      </c>
      <c r="C8" s="6"/>
      <c r="D8" s="6"/>
      <c r="E8" s="6"/>
      <c r="F8" s="7"/>
      <c r="G8" s="7">
        <f t="shared" si="1"/>
        <v>0</v>
      </c>
      <c r="H8" s="3"/>
      <c r="I8" s="3"/>
      <c r="J8" s="3"/>
      <c r="M8" s="67"/>
      <c r="N8" s="68"/>
      <c r="O8" s="40"/>
    </row>
    <row r="9" spans="1:15" x14ac:dyDescent="0.25">
      <c r="A9" s="4"/>
      <c r="B9" s="20" t="s">
        <v>16</v>
      </c>
      <c r="C9" s="6"/>
      <c r="D9" s="6"/>
      <c r="E9" s="6"/>
      <c r="F9" s="7"/>
      <c r="G9" s="7">
        <f t="shared" si="1"/>
        <v>0</v>
      </c>
      <c r="H9" s="3"/>
      <c r="I9" s="3"/>
      <c r="J9" s="3"/>
      <c r="M9" s="67"/>
      <c r="N9" s="68"/>
      <c r="O9" s="40"/>
    </row>
    <row r="10" spans="1:15" x14ac:dyDescent="0.25">
      <c r="A10" s="7" t="s">
        <v>46</v>
      </c>
      <c r="B10" s="20" t="s">
        <v>17</v>
      </c>
      <c r="C10" s="7"/>
      <c r="D10" s="6">
        <v>5000</v>
      </c>
      <c r="E10" s="6">
        <f t="shared" si="0"/>
        <v>5000</v>
      </c>
      <c r="F10" s="7">
        <v>5000</v>
      </c>
      <c r="G10" s="7">
        <f t="shared" si="1"/>
        <v>0</v>
      </c>
      <c r="H10" s="3"/>
      <c r="I10" s="3"/>
      <c r="J10" s="3"/>
      <c r="M10" s="67"/>
      <c r="N10" s="68"/>
      <c r="O10" s="40"/>
    </row>
    <row r="11" spans="1:15" x14ac:dyDescent="0.25">
      <c r="A11" s="4" t="s">
        <v>113</v>
      </c>
      <c r="B11" s="20" t="s">
        <v>18</v>
      </c>
      <c r="C11" s="6">
        <v>500</v>
      </c>
      <c r="D11" s="6">
        <v>5000</v>
      </c>
      <c r="E11" s="6">
        <f t="shared" si="0"/>
        <v>5500</v>
      </c>
      <c r="F11" s="7">
        <v>5000</v>
      </c>
      <c r="G11" s="7">
        <f t="shared" si="1"/>
        <v>500</v>
      </c>
      <c r="H11" s="3"/>
      <c r="I11" s="3"/>
      <c r="J11" s="3"/>
      <c r="M11" s="67"/>
      <c r="N11" s="68"/>
      <c r="O11" s="40"/>
    </row>
    <row r="12" spans="1:15" x14ac:dyDescent="0.25">
      <c r="A12" s="4" t="s">
        <v>48</v>
      </c>
      <c r="B12" s="20" t="s">
        <v>19</v>
      </c>
      <c r="C12" s="6"/>
      <c r="D12" s="6">
        <v>5000</v>
      </c>
      <c r="E12" s="6">
        <f t="shared" si="0"/>
        <v>5000</v>
      </c>
      <c r="F12" s="7">
        <v>5000</v>
      </c>
      <c r="G12" s="7">
        <f t="shared" si="1"/>
        <v>0</v>
      </c>
      <c r="H12" s="3"/>
      <c r="I12" s="3"/>
      <c r="J12" s="3"/>
      <c r="M12" s="67"/>
      <c r="N12" s="68"/>
      <c r="O12" s="40"/>
    </row>
    <row r="13" spans="1:15" x14ac:dyDescent="0.25">
      <c r="A13" s="4" t="s">
        <v>49</v>
      </c>
      <c r="B13" s="20" t="s">
        <v>20</v>
      </c>
      <c r="C13" s="6"/>
      <c r="D13" s="6">
        <v>5000</v>
      </c>
      <c r="E13" s="6">
        <f t="shared" si="0"/>
        <v>5000</v>
      </c>
      <c r="F13" s="7">
        <v>5000</v>
      </c>
      <c r="G13" s="7">
        <f t="shared" si="1"/>
        <v>0</v>
      </c>
      <c r="H13" s="3"/>
      <c r="I13" s="3"/>
      <c r="J13" s="3"/>
      <c r="M13" s="67"/>
      <c r="N13" s="68"/>
      <c r="O13" s="40"/>
    </row>
    <row r="14" spans="1:15" x14ac:dyDescent="0.25">
      <c r="A14" s="7"/>
      <c r="B14" s="21" t="s">
        <v>21</v>
      </c>
      <c r="C14" s="7"/>
      <c r="D14" s="6"/>
      <c r="E14" s="6"/>
      <c r="F14" s="7"/>
      <c r="G14" s="7">
        <f t="shared" si="1"/>
        <v>0</v>
      </c>
      <c r="H14" s="3"/>
      <c r="I14" s="3"/>
      <c r="J14" s="3"/>
      <c r="M14" s="67"/>
      <c r="N14" s="68"/>
      <c r="O14" s="40"/>
    </row>
    <row r="15" spans="1:15" x14ac:dyDescent="0.25">
      <c r="A15" s="8" t="s">
        <v>50</v>
      </c>
      <c r="B15" s="20" t="s">
        <v>22</v>
      </c>
      <c r="C15" s="6"/>
      <c r="D15" s="6">
        <v>5000</v>
      </c>
      <c r="E15" s="6">
        <f t="shared" si="0"/>
        <v>5000</v>
      </c>
      <c r="F15" s="7">
        <v>5000</v>
      </c>
      <c r="G15" s="7">
        <f t="shared" si="1"/>
        <v>0</v>
      </c>
      <c r="H15" s="3"/>
      <c r="I15" s="3"/>
      <c r="J15" s="3"/>
      <c r="M15" s="67"/>
      <c r="N15" s="68"/>
      <c r="O15" s="40"/>
    </row>
    <row r="16" spans="1:15" x14ac:dyDescent="0.25">
      <c r="A16" s="4" t="s">
        <v>51</v>
      </c>
      <c r="B16" s="20" t="s">
        <v>23</v>
      </c>
      <c r="C16" s="6">
        <v>11000</v>
      </c>
      <c r="D16" s="6">
        <v>5000</v>
      </c>
      <c r="E16" s="6">
        <f t="shared" si="0"/>
        <v>16000</v>
      </c>
      <c r="F16" s="7">
        <v>6000</v>
      </c>
      <c r="G16" s="7">
        <f t="shared" si="1"/>
        <v>10000</v>
      </c>
      <c r="H16" s="3"/>
      <c r="I16" s="3"/>
      <c r="J16" s="3"/>
      <c r="M16" s="67"/>
      <c r="N16" s="68"/>
      <c r="O16" s="40"/>
    </row>
    <row r="17" spans="1:15" x14ac:dyDescent="0.25">
      <c r="A17" s="8" t="s">
        <v>52</v>
      </c>
      <c r="B17" s="20" t="s">
        <v>24</v>
      </c>
      <c r="C17" s="4"/>
      <c r="D17" s="6">
        <v>5000</v>
      </c>
      <c r="E17" s="6">
        <f t="shared" si="0"/>
        <v>5000</v>
      </c>
      <c r="F17" s="7">
        <v>4800</v>
      </c>
      <c r="G17" s="7">
        <f t="shared" si="1"/>
        <v>200</v>
      </c>
      <c r="H17" s="3"/>
      <c r="I17" s="3"/>
      <c r="J17" s="3"/>
      <c r="M17" s="67"/>
      <c r="N17" s="68"/>
      <c r="O17" s="40"/>
    </row>
    <row r="18" spans="1:15" x14ac:dyDescent="0.25">
      <c r="A18" s="4" t="s">
        <v>53</v>
      </c>
      <c r="B18" s="20" t="s">
        <v>35</v>
      </c>
      <c r="C18" s="6">
        <v>8500</v>
      </c>
      <c r="D18" s="6">
        <v>5000</v>
      </c>
      <c r="E18" s="6">
        <f t="shared" si="0"/>
        <v>13500</v>
      </c>
      <c r="F18" s="7">
        <v>5000</v>
      </c>
      <c r="G18" s="7">
        <f t="shared" si="1"/>
        <v>8500</v>
      </c>
      <c r="H18" s="3"/>
      <c r="I18" s="3"/>
      <c r="J18" s="3"/>
      <c r="M18" s="67"/>
      <c r="N18" s="68"/>
      <c r="O18" s="40"/>
    </row>
    <row r="19" spans="1:15" x14ac:dyDescent="0.25">
      <c r="A19" s="4" t="s">
        <v>54</v>
      </c>
      <c r="B19" s="20" t="s">
        <v>25</v>
      </c>
      <c r="C19" s="6"/>
      <c r="D19" s="6">
        <v>5000</v>
      </c>
      <c r="E19" s="6">
        <f t="shared" si="0"/>
        <v>5000</v>
      </c>
      <c r="F19" s="7">
        <v>5000</v>
      </c>
      <c r="G19" s="7">
        <f t="shared" si="1"/>
        <v>0</v>
      </c>
      <c r="H19" s="3"/>
      <c r="I19" s="3"/>
      <c r="J19" s="3"/>
      <c r="M19" s="67"/>
      <c r="N19" s="70"/>
      <c r="O19" s="40"/>
    </row>
    <row r="20" spans="1:15" x14ac:dyDescent="0.25">
      <c r="A20" s="4" t="s">
        <v>55</v>
      </c>
      <c r="B20" s="20" t="s">
        <v>26</v>
      </c>
      <c r="C20" s="6">
        <v>3000</v>
      </c>
      <c r="D20" s="6">
        <v>5000</v>
      </c>
      <c r="E20" s="6">
        <f t="shared" si="0"/>
        <v>8000</v>
      </c>
      <c r="F20" s="7">
        <v>5000</v>
      </c>
      <c r="G20" s="7">
        <f t="shared" si="1"/>
        <v>3000</v>
      </c>
      <c r="H20" s="3"/>
      <c r="I20" s="3"/>
      <c r="J20" s="3"/>
      <c r="M20" s="67"/>
      <c r="N20" s="70"/>
      <c r="O20" s="40"/>
    </row>
    <row r="21" spans="1:15" x14ac:dyDescent="0.25">
      <c r="A21" s="8" t="s">
        <v>56</v>
      </c>
      <c r="B21" s="20" t="s">
        <v>27</v>
      </c>
      <c r="C21" s="7">
        <v>5200</v>
      </c>
      <c r="D21" s="6">
        <v>5000</v>
      </c>
      <c r="E21" s="6">
        <f t="shared" si="0"/>
        <v>10200</v>
      </c>
      <c r="F21" s="7">
        <v>5000</v>
      </c>
      <c r="G21" s="7">
        <f t="shared" si="1"/>
        <v>5200</v>
      </c>
      <c r="H21" s="3"/>
      <c r="I21" s="3"/>
      <c r="J21" s="3"/>
      <c r="M21" s="69"/>
      <c r="N21" s="71"/>
      <c r="O21" s="40"/>
    </row>
    <row r="22" spans="1:15" x14ac:dyDescent="0.25">
      <c r="A22" s="42"/>
      <c r="B22" s="20" t="s">
        <v>28</v>
      </c>
      <c r="C22" s="44"/>
      <c r="D22" s="44"/>
      <c r="E22" s="44">
        <f t="shared" si="0"/>
        <v>0</v>
      </c>
      <c r="F22" s="12"/>
      <c r="G22" s="7">
        <f t="shared" si="1"/>
        <v>0</v>
      </c>
      <c r="H22" s="3"/>
      <c r="I22" s="3"/>
      <c r="J22" s="3"/>
      <c r="M22" s="72"/>
      <c r="N22" s="71"/>
      <c r="O22" s="40"/>
    </row>
    <row r="23" spans="1:15" x14ac:dyDescent="0.25">
      <c r="A23" s="4" t="s">
        <v>58</v>
      </c>
      <c r="B23" s="20" t="s">
        <v>29</v>
      </c>
      <c r="C23" s="6">
        <v>12600</v>
      </c>
      <c r="D23" s="6">
        <v>5000</v>
      </c>
      <c r="E23" s="6">
        <f t="shared" si="0"/>
        <v>17600</v>
      </c>
      <c r="F23" s="7">
        <v>15000</v>
      </c>
      <c r="G23" s="63">
        <f>E23-F23</f>
        <v>2600</v>
      </c>
      <c r="H23" s="3"/>
      <c r="I23" s="3"/>
      <c r="J23" s="3"/>
      <c r="M23" s="72"/>
      <c r="N23" s="71"/>
      <c r="O23" s="40"/>
    </row>
    <row r="24" spans="1:15" x14ac:dyDescent="0.25">
      <c r="A24" s="4" t="s">
        <v>59</v>
      </c>
      <c r="B24" s="20" t="s">
        <v>30</v>
      </c>
      <c r="C24" s="6">
        <v>3250</v>
      </c>
      <c r="D24" s="6">
        <v>5000</v>
      </c>
      <c r="E24" s="6">
        <f t="shared" si="0"/>
        <v>8250</v>
      </c>
      <c r="F24" s="7">
        <v>4800</v>
      </c>
      <c r="G24" s="7">
        <f t="shared" si="1"/>
        <v>3450</v>
      </c>
      <c r="H24" s="3"/>
      <c r="I24" s="3"/>
      <c r="J24" s="3"/>
      <c r="M24" s="72"/>
      <c r="N24" s="71"/>
      <c r="O24" s="40"/>
    </row>
    <row r="25" spans="1:15" x14ac:dyDescent="0.25">
      <c r="A25" s="4" t="s">
        <v>56</v>
      </c>
      <c r="B25" s="20" t="s">
        <v>31</v>
      </c>
      <c r="C25" s="6">
        <v>28400</v>
      </c>
      <c r="D25" s="6"/>
      <c r="E25" s="6">
        <f t="shared" si="0"/>
        <v>28400</v>
      </c>
      <c r="F25" s="7"/>
      <c r="G25" s="7">
        <f t="shared" si="1"/>
        <v>28400</v>
      </c>
      <c r="H25" s="3"/>
      <c r="I25" s="3"/>
      <c r="J25" s="3"/>
      <c r="M25" s="73"/>
      <c r="N25" s="74"/>
      <c r="O25" s="40"/>
    </row>
    <row r="26" spans="1:15" x14ac:dyDescent="0.25">
      <c r="A26" s="4" t="s">
        <v>60</v>
      </c>
      <c r="B26" s="20" t="s">
        <v>32</v>
      </c>
      <c r="C26" s="6">
        <v>5900</v>
      </c>
      <c r="D26" s="6">
        <v>5000</v>
      </c>
      <c r="E26" s="6">
        <f t="shared" si="0"/>
        <v>10900</v>
      </c>
      <c r="F26" s="7">
        <v>5000</v>
      </c>
      <c r="G26" s="7">
        <f t="shared" si="1"/>
        <v>5900</v>
      </c>
      <c r="H26" s="3"/>
      <c r="I26" s="3"/>
      <c r="J26" s="3"/>
      <c r="M26" s="73"/>
      <c r="N26" s="74"/>
      <c r="O26" s="40"/>
    </row>
    <row r="27" spans="1:15" x14ac:dyDescent="0.25">
      <c r="A27" s="4" t="s">
        <v>61</v>
      </c>
      <c r="B27" s="20" t="s">
        <v>33</v>
      </c>
      <c r="C27" s="9">
        <v>10500</v>
      </c>
      <c r="D27" s="6">
        <v>5000</v>
      </c>
      <c r="E27" s="6">
        <f t="shared" si="0"/>
        <v>15500</v>
      </c>
      <c r="F27" s="7">
        <v>2200</v>
      </c>
      <c r="G27" s="7">
        <f t="shared" si="1"/>
        <v>13300</v>
      </c>
      <c r="H27" s="3"/>
      <c r="I27" s="3"/>
      <c r="J27" s="3"/>
      <c r="M27" s="75"/>
      <c r="N27" s="76"/>
      <c r="O27" s="40"/>
    </row>
    <row r="28" spans="1:15" x14ac:dyDescent="0.25">
      <c r="A28" s="4" t="s">
        <v>62</v>
      </c>
      <c r="B28" s="20" t="s">
        <v>34</v>
      </c>
      <c r="C28" s="4"/>
      <c r="D28" s="6">
        <v>5000</v>
      </c>
      <c r="E28" s="6">
        <f t="shared" si="0"/>
        <v>5000</v>
      </c>
      <c r="F28" s="7">
        <v>5000</v>
      </c>
      <c r="G28" s="7">
        <f t="shared" si="1"/>
        <v>0</v>
      </c>
      <c r="H28" s="3"/>
      <c r="I28" s="3"/>
      <c r="J28" s="3"/>
      <c r="M28" s="77"/>
      <c r="N28" s="78"/>
      <c r="O28" s="40"/>
    </row>
    <row r="29" spans="1:15" x14ac:dyDescent="0.25">
      <c r="A29" s="4" t="s">
        <v>64</v>
      </c>
      <c r="B29" s="20" t="s">
        <v>36</v>
      </c>
      <c r="C29" s="4"/>
      <c r="D29" s="6">
        <v>5000</v>
      </c>
      <c r="E29" s="6">
        <f t="shared" si="0"/>
        <v>5000</v>
      </c>
      <c r="F29" s="7">
        <v>5000</v>
      </c>
      <c r="G29" s="7">
        <f t="shared" si="1"/>
        <v>0</v>
      </c>
      <c r="H29" s="3"/>
      <c r="I29" s="3"/>
      <c r="J29" s="3"/>
      <c r="M29" s="79"/>
      <c r="N29" s="74"/>
      <c r="O29" s="40"/>
    </row>
    <row r="30" spans="1:15" x14ac:dyDescent="0.25">
      <c r="A30" s="4" t="s">
        <v>65</v>
      </c>
      <c r="B30" s="5" t="s">
        <v>37</v>
      </c>
      <c r="C30" s="6"/>
      <c r="D30" s="6">
        <v>5000</v>
      </c>
      <c r="E30" s="6">
        <f t="shared" si="0"/>
        <v>5000</v>
      </c>
      <c r="F30" s="7">
        <v>5000</v>
      </c>
      <c r="G30" s="7">
        <f t="shared" si="1"/>
        <v>0</v>
      </c>
      <c r="H30" s="3"/>
      <c r="I30" s="3"/>
      <c r="J30" s="3"/>
      <c r="M30" s="79"/>
      <c r="N30" s="74"/>
      <c r="O30" s="40"/>
    </row>
    <row r="31" spans="1:15" x14ac:dyDescent="0.25">
      <c r="A31" s="42" t="s">
        <v>110</v>
      </c>
      <c r="B31" s="80" t="s">
        <v>38</v>
      </c>
      <c r="C31" s="44"/>
      <c r="D31" s="44">
        <v>10000</v>
      </c>
      <c r="E31" s="44">
        <f t="shared" si="0"/>
        <v>10000</v>
      </c>
      <c r="F31" s="12">
        <v>7000</v>
      </c>
      <c r="G31" s="12">
        <f t="shared" si="1"/>
        <v>3000</v>
      </c>
      <c r="H31" s="3"/>
      <c r="I31" s="3"/>
      <c r="J31" s="3"/>
      <c r="M31" s="40"/>
      <c r="N31" s="40"/>
      <c r="O31" s="35"/>
    </row>
    <row r="32" spans="1:15" x14ac:dyDescent="0.25">
      <c r="A32" s="4" t="s">
        <v>66</v>
      </c>
      <c r="B32" s="5" t="s">
        <v>39</v>
      </c>
      <c r="C32" s="9"/>
      <c r="D32" s="6">
        <v>5000</v>
      </c>
      <c r="E32" s="6">
        <f t="shared" si="0"/>
        <v>5000</v>
      </c>
      <c r="F32" s="7">
        <v>5000</v>
      </c>
      <c r="G32" s="7">
        <f t="shared" si="1"/>
        <v>0</v>
      </c>
      <c r="H32" s="3"/>
      <c r="I32" s="3"/>
      <c r="J32" s="3"/>
      <c r="M32" s="40"/>
      <c r="N32" s="40"/>
      <c r="O32" s="40"/>
    </row>
    <row r="33" spans="1:15" x14ac:dyDescent="0.25">
      <c r="A33" s="4" t="s">
        <v>63</v>
      </c>
      <c r="B33" s="5" t="s">
        <v>40</v>
      </c>
      <c r="C33" s="6">
        <v>11800</v>
      </c>
      <c r="D33" s="6">
        <v>5000</v>
      </c>
      <c r="E33" s="6">
        <f t="shared" si="0"/>
        <v>16800</v>
      </c>
      <c r="F33" s="7">
        <v>5000</v>
      </c>
      <c r="G33" s="7">
        <f t="shared" si="1"/>
        <v>11800</v>
      </c>
      <c r="H33" s="3"/>
      <c r="I33" s="3"/>
      <c r="J33" s="3"/>
    </row>
    <row r="34" spans="1:15" x14ac:dyDescent="0.25">
      <c r="A34" s="4" t="s">
        <v>67</v>
      </c>
      <c r="B34" s="5" t="s">
        <v>41</v>
      </c>
      <c r="C34" s="6"/>
      <c r="D34" s="6">
        <v>5000</v>
      </c>
      <c r="E34" s="6">
        <f t="shared" si="0"/>
        <v>5000</v>
      </c>
      <c r="F34" s="7">
        <v>5000</v>
      </c>
      <c r="G34" s="7">
        <f t="shared" si="1"/>
        <v>0</v>
      </c>
      <c r="H34" s="3"/>
      <c r="I34" s="3"/>
      <c r="J34" s="3"/>
    </row>
    <row r="35" spans="1:15" x14ac:dyDescent="0.25">
      <c r="A35" s="4" t="s">
        <v>68</v>
      </c>
      <c r="B35" s="5" t="s">
        <v>42</v>
      </c>
      <c r="C35" s="6">
        <v>1000</v>
      </c>
      <c r="D35" s="6">
        <v>5000</v>
      </c>
      <c r="E35" s="6">
        <f t="shared" si="0"/>
        <v>6000</v>
      </c>
      <c r="F35" s="7">
        <v>6000</v>
      </c>
      <c r="G35" s="7">
        <f t="shared" si="1"/>
        <v>0</v>
      </c>
      <c r="H35" s="3"/>
      <c r="I35" s="3"/>
      <c r="J35" s="3"/>
      <c r="M35" s="40"/>
      <c r="N35" s="40"/>
      <c r="O35" s="40"/>
    </row>
    <row r="36" spans="1:15" x14ac:dyDescent="0.25">
      <c r="A36" s="4"/>
      <c r="B36" s="5" t="s">
        <v>43</v>
      </c>
      <c r="C36" s="10"/>
      <c r="D36" s="6"/>
      <c r="E36" s="6">
        <f t="shared" si="0"/>
        <v>0</v>
      </c>
      <c r="F36" s="7"/>
      <c r="G36" s="7">
        <f t="shared" si="1"/>
        <v>0</v>
      </c>
      <c r="H36" s="3"/>
      <c r="I36" s="3"/>
      <c r="J36" s="3"/>
      <c r="M36" s="64"/>
      <c r="N36" s="40"/>
      <c r="O36" s="40"/>
    </row>
    <row r="37" spans="1:15" x14ac:dyDescent="0.25">
      <c r="A37" s="4" t="s">
        <v>70</v>
      </c>
      <c r="B37" s="20">
        <v>1</v>
      </c>
      <c r="C37" s="7"/>
      <c r="D37" s="7">
        <v>3500</v>
      </c>
      <c r="E37" s="6">
        <f t="shared" si="0"/>
        <v>3500</v>
      </c>
      <c r="F37" s="7">
        <v>3500</v>
      </c>
      <c r="G37" s="7">
        <f t="shared" si="1"/>
        <v>0</v>
      </c>
      <c r="H37" s="3"/>
      <c r="I37" s="3"/>
      <c r="J37" s="3"/>
      <c r="M37" s="64"/>
      <c r="N37" s="40"/>
      <c r="O37" s="40"/>
    </row>
    <row r="38" spans="1:15" x14ac:dyDescent="0.25">
      <c r="A38" s="30" t="s">
        <v>71</v>
      </c>
      <c r="B38" s="21">
        <v>2</v>
      </c>
      <c r="C38" s="12"/>
      <c r="D38" s="7">
        <v>3500</v>
      </c>
      <c r="E38" s="6">
        <f t="shared" si="0"/>
        <v>3500</v>
      </c>
      <c r="F38" s="7">
        <v>3500</v>
      </c>
      <c r="G38" s="7">
        <f t="shared" si="1"/>
        <v>0</v>
      </c>
      <c r="H38" s="3"/>
      <c r="I38" s="3"/>
      <c r="J38" s="3"/>
      <c r="M38" s="40"/>
      <c r="N38" s="40"/>
      <c r="O38" s="40"/>
    </row>
    <row r="39" spans="1:15" x14ac:dyDescent="0.25">
      <c r="A39" s="7" t="s">
        <v>72</v>
      </c>
      <c r="B39" s="28">
        <v>3</v>
      </c>
      <c r="C39" s="11"/>
      <c r="D39" s="7">
        <v>3500</v>
      </c>
      <c r="E39" s="6">
        <f t="shared" si="0"/>
        <v>3500</v>
      </c>
      <c r="F39" s="7">
        <v>3500</v>
      </c>
      <c r="G39" s="7">
        <f t="shared" si="1"/>
        <v>0</v>
      </c>
      <c r="H39" s="3"/>
      <c r="I39" s="3"/>
      <c r="J39" s="3"/>
      <c r="M39" s="40"/>
      <c r="N39" s="40"/>
      <c r="O39" s="40"/>
    </row>
    <row r="40" spans="1:15" x14ac:dyDescent="0.25">
      <c r="A40" s="7" t="s">
        <v>73</v>
      </c>
      <c r="B40" s="21">
        <v>4</v>
      </c>
      <c r="C40" s="31">
        <v>5000</v>
      </c>
      <c r="D40" s="7">
        <v>4000</v>
      </c>
      <c r="E40" s="6">
        <f t="shared" si="0"/>
        <v>9000</v>
      </c>
      <c r="F40" s="7">
        <v>4000</v>
      </c>
      <c r="G40" s="7">
        <f t="shared" si="1"/>
        <v>5000</v>
      </c>
      <c r="H40" s="3"/>
      <c r="I40" s="3"/>
      <c r="J40" s="3"/>
      <c r="M40" s="40"/>
      <c r="N40" s="40"/>
      <c r="O40" s="40"/>
    </row>
    <row r="41" spans="1:15" x14ac:dyDescent="0.25">
      <c r="A41" s="7"/>
      <c r="B41" s="38">
        <v>5</v>
      </c>
      <c r="C41" s="7"/>
      <c r="D41" s="15"/>
      <c r="E41" s="6">
        <f>C41+D41</f>
        <v>0</v>
      </c>
      <c r="F41" s="7"/>
      <c r="G41" s="7">
        <f t="shared" si="1"/>
        <v>0</v>
      </c>
      <c r="H41" s="3"/>
      <c r="I41" s="3"/>
      <c r="J41" s="3"/>
      <c r="M41" s="40"/>
      <c r="N41" s="40"/>
      <c r="O41" s="65"/>
    </row>
    <row r="42" spans="1:15" x14ac:dyDescent="0.25">
      <c r="A42" s="7"/>
      <c r="B42" s="38">
        <v>6</v>
      </c>
      <c r="C42" s="7"/>
      <c r="D42" s="15"/>
      <c r="E42" s="6">
        <f t="shared" si="0"/>
        <v>0</v>
      </c>
      <c r="F42" s="7"/>
      <c r="G42" s="7">
        <f t="shared" si="1"/>
        <v>0</v>
      </c>
      <c r="H42" s="3"/>
      <c r="I42" s="3"/>
      <c r="J42" s="3"/>
      <c r="M42" s="40"/>
      <c r="N42" s="40"/>
      <c r="O42" s="66"/>
    </row>
    <row r="43" spans="1:15" x14ac:dyDescent="0.25">
      <c r="A43" s="7"/>
      <c r="B43" s="29">
        <v>7</v>
      </c>
      <c r="C43" s="7"/>
      <c r="D43" s="16"/>
      <c r="E43" s="6">
        <f t="shared" si="0"/>
        <v>0</v>
      </c>
      <c r="F43" s="7"/>
      <c r="G43" s="7">
        <f t="shared" si="1"/>
        <v>0</v>
      </c>
      <c r="H43" s="3"/>
      <c r="I43" s="3"/>
      <c r="J43" s="3"/>
      <c r="M43" s="40"/>
      <c r="N43" s="40"/>
      <c r="O43" s="66"/>
    </row>
    <row r="44" spans="1:15" x14ac:dyDescent="0.25">
      <c r="A44" s="13"/>
      <c r="B44" s="29">
        <v>8</v>
      </c>
      <c r="C44" s="7"/>
      <c r="D44" s="7"/>
      <c r="E44" s="6">
        <f t="shared" si="0"/>
        <v>0</v>
      </c>
      <c r="F44" s="7"/>
      <c r="G44" s="7">
        <f t="shared" si="1"/>
        <v>0</v>
      </c>
      <c r="H44" s="3"/>
      <c r="I44" s="3"/>
      <c r="J44" s="3"/>
      <c r="M44" s="40"/>
      <c r="N44" s="40"/>
      <c r="O44" s="40"/>
    </row>
    <row r="45" spans="1:15" x14ac:dyDescent="0.25">
      <c r="A45" s="7"/>
      <c r="B45" s="25">
        <v>9</v>
      </c>
      <c r="C45" s="7"/>
      <c r="D45" s="17"/>
      <c r="E45" s="6">
        <f t="shared" si="0"/>
        <v>0</v>
      </c>
      <c r="F45" s="7"/>
      <c r="G45" s="7">
        <f t="shared" si="1"/>
        <v>0</v>
      </c>
      <c r="H45" s="3"/>
      <c r="I45" s="3"/>
      <c r="J45" s="3"/>
    </row>
    <row r="46" spans="1:15" x14ac:dyDescent="0.25">
      <c r="A46" s="18"/>
      <c r="B46" s="21">
        <v>10</v>
      </c>
      <c r="C46" s="7"/>
      <c r="D46" s="7"/>
      <c r="E46" s="6">
        <f t="shared" si="0"/>
        <v>0</v>
      </c>
      <c r="F46" s="7"/>
      <c r="G46" s="7">
        <f t="shared" si="1"/>
        <v>0</v>
      </c>
      <c r="H46" s="3"/>
      <c r="I46" s="3"/>
      <c r="J46" s="3"/>
    </row>
    <row r="47" spans="1:15" x14ac:dyDescent="0.25">
      <c r="A47" s="18" t="s">
        <v>74</v>
      </c>
      <c r="B47" s="21">
        <v>11</v>
      </c>
      <c r="C47" s="7">
        <v>4500</v>
      </c>
      <c r="D47" s="7">
        <v>3500</v>
      </c>
      <c r="E47" s="6">
        <f t="shared" si="0"/>
        <v>8000</v>
      </c>
      <c r="F47" s="7">
        <v>3500</v>
      </c>
      <c r="G47" s="7">
        <f t="shared" si="1"/>
        <v>4500</v>
      </c>
      <c r="H47" s="3"/>
      <c r="I47" s="3"/>
      <c r="J47" s="3"/>
    </row>
    <row r="48" spans="1:15" x14ac:dyDescent="0.25">
      <c r="A48" s="18" t="s">
        <v>112</v>
      </c>
      <c r="B48" s="21">
        <v>12</v>
      </c>
      <c r="C48" s="7">
        <v>8500</v>
      </c>
      <c r="D48" s="7">
        <v>3500</v>
      </c>
      <c r="E48" s="6">
        <f t="shared" si="0"/>
        <v>12000</v>
      </c>
      <c r="F48" s="7">
        <v>6000</v>
      </c>
      <c r="G48" s="7">
        <f t="shared" si="1"/>
        <v>6000</v>
      </c>
      <c r="H48" s="3"/>
      <c r="I48" s="3"/>
      <c r="J48" s="3"/>
    </row>
    <row r="49" spans="1:10" x14ac:dyDescent="0.25">
      <c r="A49" s="45"/>
      <c r="B49" s="28">
        <v>13</v>
      </c>
      <c r="C49" s="12"/>
      <c r="D49" s="12"/>
      <c r="E49" s="44">
        <f>C49+D49</f>
        <v>0</v>
      </c>
      <c r="F49" s="12"/>
      <c r="G49" s="12">
        <f t="shared" si="1"/>
        <v>0</v>
      </c>
      <c r="H49" s="3"/>
      <c r="I49" s="3"/>
      <c r="J49" s="3"/>
    </row>
    <row r="50" spans="1:10" x14ac:dyDescent="0.25">
      <c r="A50" s="18"/>
      <c r="B50" s="21">
        <v>14</v>
      </c>
      <c r="C50" s="7"/>
      <c r="D50" s="7"/>
      <c r="E50" s="6">
        <f t="shared" si="0"/>
        <v>0</v>
      </c>
      <c r="F50" s="7"/>
      <c r="G50" s="7">
        <f t="shared" si="1"/>
        <v>0</v>
      </c>
      <c r="H50" s="3"/>
      <c r="I50" s="3"/>
      <c r="J50" s="3"/>
    </row>
    <row r="51" spans="1:10" x14ac:dyDescent="0.25">
      <c r="A51" s="19" t="s">
        <v>77</v>
      </c>
      <c r="B51" s="26">
        <v>15</v>
      </c>
      <c r="C51" s="7">
        <v>27000</v>
      </c>
      <c r="D51" s="14">
        <v>6500</v>
      </c>
      <c r="E51" s="6">
        <f t="shared" si="0"/>
        <v>33500</v>
      </c>
      <c r="F51" s="7"/>
      <c r="G51" s="7">
        <f t="shared" si="1"/>
        <v>33500</v>
      </c>
      <c r="H51" s="3"/>
      <c r="I51" s="3"/>
      <c r="J51" s="3"/>
    </row>
    <row r="52" spans="1:10" x14ac:dyDescent="0.25">
      <c r="A52" s="19" t="s">
        <v>100</v>
      </c>
      <c r="B52" s="26">
        <v>16</v>
      </c>
      <c r="C52" s="7"/>
      <c r="D52" s="14">
        <v>6500</v>
      </c>
      <c r="E52" s="6">
        <f t="shared" si="0"/>
        <v>6500</v>
      </c>
      <c r="F52" s="12">
        <v>6500</v>
      </c>
      <c r="G52" s="7">
        <f t="shared" si="1"/>
        <v>0</v>
      </c>
      <c r="H52" s="3"/>
      <c r="I52" s="3"/>
      <c r="J52" s="3"/>
    </row>
    <row r="53" spans="1:10" x14ac:dyDescent="0.25">
      <c r="A53" s="30" t="s">
        <v>79</v>
      </c>
      <c r="B53" s="24">
        <v>17</v>
      </c>
      <c r="C53" s="7"/>
      <c r="D53" s="14">
        <v>6500</v>
      </c>
      <c r="E53" s="6">
        <f t="shared" si="0"/>
        <v>6500</v>
      </c>
      <c r="F53" s="15"/>
      <c r="G53" s="7">
        <f t="shared" si="1"/>
        <v>6500</v>
      </c>
      <c r="H53" s="3"/>
      <c r="I53" s="3"/>
      <c r="J53" s="3"/>
    </row>
    <row r="54" spans="1:10" x14ac:dyDescent="0.25">
      <c r="A54" s="22" t="s">
        <v>80</v>
      </c>
      <c r="B54" s="27">
        <v>18</v>
      </c>
      <c r="C54" s="14">
        <v>3000</v>
      </c>
      <c r="D54" s="14">
        <v>6500</v>
      </c>
      <c r="E54" s="6">
        <f t="shared" si="0"/>
        <v>9500</v>
      </c>
      <c r="F54" s="7"/>
      <c r="G54" s="7">
        <f t="shared" si="1"/>
        <v>9500</v>
      </c>
      <c r="H54" s="3"/>
      <c r="I54" s="3"/>
      <c r="J54" s="3"/>
    </row>
    <row r="55" spans="1:10" x14ac:dyDescent="0.25">
      <c r="A55" s="14" t="s">
        <v>81</v>
      </c>
      <c r="B55" s="26">
        <v>19</v>
      </c>
      <c r="C55" s="14">
        <v>8000</v>
      </c>
      <c r="D55" s="14">
        <v>6500</v>
      </c>
      <c r="E55" s="6">
        <f t="shared" si="0"/>
        <v>14500</v>
      </c>
      <c r="F55" s="7">
        <v>6500</v>
      </c>
      <c r="G55" s="7">
        <f t="shared" si="1"/>
        <v>8000</v>
      </c>
      <c r="H55" s="3"/>
      <c r="I55" s="3"/>
      <c r="J55" s="3"/>
    </row>
    <row r="56" spans="1:10" x14ac:dyDescent="0.25">
      <c r="A56" s="14" t="s">
        <v>82</v>
      </c>
      <c r="B56" s="26">
        <v>20</v>
      </c>
      <c r="C56" s="14">
        <v>3000</v>
      </c>
      <c r="D56" s="14">
        <v>6500</v>
      </c>
      <c r="E56" s="6">
        <f t="shared" si="0"/>
        <v>9500</v>
      </c>
      <c r="F56" s="7">
        <v>6500</v>
      </c>
      <c r="G56" s="7">
        <f t="shared" si="1"/>
        <v>3000</v>
      </c>
      <c r="H56" s="3"/>
      <c r="I56" s="3"/>
      <c r="J56" s="3"/>
    </row>
    <row r="57" spans="1:10" x14ac:dyDescent="0.25">
      <c r="A57" s="14" t="s">
        <v>83</v>
      </c>
      <c r="B57" s="26">
        <v>21</v>
      </c>
      <c r="C57" s="14"/>
      <c r="D57" s="14">
        <v>6500</v>
      </c>
      <c r="E57" s="6">
        <f t="shared" si="0"/>
        <v>6500</v>
      </c>
      <c r="F57" s="7">
        <v>6000</v>
      </c>
      <c r="G57" s="7">
        <f t="shared" si="1"/>
        <v>500</v>
      </c>
      <c r="H57" s="3"/>
      <c r="I57" s="3"/>
      <c r="J57" s="3"/>
    </row>
    <row r="58" spans="1:10" x14ac:dyDescent="0.25">
      <c r="A58" s="14" t="s">
        <v>84</v>
      </c>
      <c r="B58" s="26">
        <v>22</v>
      </c>
      <c r="C58" s="14"/>
      <c r="D58" s="14">
        <v>6500</v>
      </c>
      <c r="E58" s="6">
        <f t="shared" si="0"/>
        <v>6500</v>
      </c>
      <c r="F58" s="7">
        <v>6500</v>
      </c>
      <c r="G58" s="7">
        <f t="shared" si="1"/>
        <v>0</v>
      </c>
      <c r="H58" s="3"/>
      <c r="I58" s="3"/>
      <c r="J58" s="3"/>
    </row>
    <row r="59" spans="1:10" x14ac:dyDescent="0.25">
      <c r="A59" s="14" t="s">
        <v>111</v>
      </c>
      <c r="B59" s="26">
        <v>23</v>
      </c>
      <c r="C59" s="23"/>
      <c r="D59" s="14">
        <v>5500</v>
      </c>
      <c r="E59" s="6">
        <f t="shared" si="0"/>
        <v>5500</v>
      </c>
      <c r="F59" s="7">
        <v>5500</v>
      </c>
      <c r="G59" s="7">
        <f t="shared" si="1"/>
        <v>0</v>
      </c>
    </row>
    <row r="60" spans="1:10" x14ac:dyDescent="0.25">
      <c r="A60" s="14" t="s">
        <v>107</v>
      </c>
      <c r="B60" s="26">
        <v>24</v>
      </c>
      <c r="C60" s="23"/>
      <c r="D60" s="14">
        <v>6500</v>
      </c>
      <c r="E60" s="6">
        <f t="shared" si="0"/>
        <v>6500</v>
      </c>
      <c r="F60" s="7">
        <v>6500</v>
      </c>
      <c r="G60" s="7">
        <f t="shared" si="1"/>
        <v>0</v>
      </c>
    </row>
    <row r="61" spans="1:10" x14ac:dyDescent="0.25">
      <c r="A61" s="14"/>
      <c r="B61" s="26">
        <v>25</v>
      </c>
      <c r="C61" s="23"/>
      <c r="D61" s="14"/>
      <c r="E61" s="6">
        <f t="shared" si="0"/>
        <v>0</v>
      </c>
      <c r="F61" s="23"/>
      <c r="G61" s="7">
        <f t="shared" si="1"/>
        <v>0</v>
      </c>
    </row>
    <row r="62" spans="1:10" x14ac:dyDescent="0.25">
      <c r="A62" s="14" t="s">
        <v>86</v>
      </c>
      <c r="B62" s="26">
        <v>26</v>
      </c>
      <c r="C62" s="23"/>
      <c r="D62" s="14">
        <v>6500</v>
      </c>
      <c r="E62" s="6">
        <f t="shared" si="0"/>
        <v>6500</v>
      </c>
      <c r="F62" s="23">
        <v>6500</v>
      </c>
      <c r="G62" s="7">
        <f t="shared" si="1"/>
        <v>0</v>
      </c>
    </row>
    <row r="63" spans="1:10" x14ac:dyDescent="0.25">
      <c r="A63" s="32" t="s">
        <v>9</v>
      </c>
      <c r="B63" s="33"/>
      <c r="C63" s="33">
        <f>SUM(C5:C62)</f>
        <v>168250</v>
      </c>
      <c r="D63" s="33">
        <f>SUM(D5:D62)</f>
        <v>227000</v>
      </c>
      <c r="E63" s="33">
        <f>SUM(E5:E62)</f>
        <v>395250</v>
      </c>
      <c r="F63" s="33">
        <f>SUM(F5:F62)</f>
        <v>210300</v>
      </c>
      <c r="G63" s="33">
        <f>E63-F63</f>
        <v>184950</v>
      </c>
      <c r="I63">
        <f>G63-G25</f>
        <v>156550</v>
      </c>
    </row>
    <row r="65" spans="1:10" x14ac:dyDescent="0.25">
      <c r="A65" s="48" t="s">
        <v>88</v>
      </c>
      <c r="B65" s="49"/>
      <c r="C65" s="34"/>
      <c r="D65" s="50"/>
      <c r="E65" s="51"/>
      <c r="F65" s="36"/>
      <c r="G65" s="51"/>
      <c r="H65" s="48"/>
    </row>
    <row r="66" spans="1:10" x14ac:dyDescent="0.25">
      <c r="A66" s="52" t="s">
        <v>89</v>
      </c>
      <c r="B66" s="52"/>
      <c r="C66" s="52"/>
      <c r="D66" s="53"/>
      <c r="E66" s="52" t="s">
        <v>7</v>
      </c>
      <c r="F66" s="48"/>
      <c r="G66" s="48"/>
      <c r="H66" s="48"/>
      <c r="I66" s="37"/>
      <c r="J66" s="37"/>
    </row>
    <row r="67" spans="1:10" x14ac:dyDescent="0.25">
      <c r="A67" s="54" t="s">
        <v>90</v>
      </c>
      <c r="B67" s="54" t="s">
        <v>91</v>
      </c>
      <c r="C67" s="54" t="s">
        <v>92</v>
      </c>
      <c r="D67" s="54" t="s">
        <v>8</v>
      </c>
      <c r="E67" s="54" t="s">
        <v>90</v>
      </c>
      <c r="F67" s="54" t="s">
        <v>91</v>
      </c>
      <c r="G67" s="54" t="s">
        <v>92</v>
      </c>
      <c r="H67" s="54" t="s">
        <v>8</v>
      </c>
      <c r="I67" s="35"/>
      <c r="J67" s="35"/>
    </row>
    <row r="68" spans="1:10" x14ac:dyDescent="0.25">
      <c r="A68" s="55" t="s">
        <v>109</v>
      </c>
      <c r="B68" s="56">
        <f>D63</f>
        <v>227000</v>
      </c>
      <c r="C68" s="55"/>
      <c r="D68" s="55"/>
      <c r="E68" s="55" t="s">
        <v>109</v>
      </c>
      <c r="F68" s="56">
        <f>F63</f>
        <v>210300</v>
      </c>
      <c r="G68" s="55"/>
      <c r="H68" s="55"/>
      <c r="I68" s="39"/>
      <c r="J68" s="39"/>
    </row>
    <row r="69" spans="1:10" x14ac:dyDescent="0.25">
      <c r="A69" s="55" t="s">
        <v>94</v>
      </c>
      <c r="B69" s="56">
        <f>[1]DECEMBER!D79</f>
        <v>0</v>
      </c>
      <c r="C69" s="55"/>
      <c r="D69" s="55"/>
      <c r="E69" s="55" t="s">
        <v>94</v>
      </c>
      <c r="F69" s="56">
        <f>[1]DECEMBER!H79</f>
        <v>0</v>
      </c>
      <c r="G69" s="55"/>
      <c r="H69" s="55"/>
      <c r="I69" s="39"/>
      <c r="J69" s="39"/>
    </row>
    <row r="70" spans="1:10" x14ac:dyDescent="0.25">
      <c r="A70" s="55" t="s">
        <v>95</v>
      </c>
      <c r="B70" s="57">
        <v>0.06</v>
      </c>
      <c r="C70" s="56">
        <f>B68*B70</f>
        <v>13620</v>
      </c>
      <c r="D70" s="55"/>
      <c r="E70" s="55" t="s">
        <v>95</v>
      </c>
      <c r="F70" s="57">
        <v>0.06</v>
      </c>
      <c r="G70" s="56">
        <f>C70</f>
        <v>13620</v>
      </c>
      <c r="H70" s="55"/>
      <c r="I70" s="39"/>
      <c r="J70" s="39"/>
    </row>
    <row r="71" spans="1:10" x14ac:dyDescent="0.25">
      <c r="A71" s="54" t="s">
        <v>96</v>
      </c>
      <c r="B71" s="54" t="s">
        <v>97</v>
      </c>
      <c r="C71" s="54"/>
      <c r="D71" s="54"/>
      <c r="E71" s="54" t="s">
        <v>96</v>
      </c>
      <c r="F71" s="62"/>
      <c r="G71" s="54"/>
      <c r="H71" s="54"/>
      <c r="I71" s="39"/>
      <c r="J71" s="39"/>
    </row>
    <row r="72" spans="1:10" x14ac:dyDescent="0.25">
      <c r="A72" s="58"/>
      <c r="B72" s="55"/>
      <c r="C72" s="55"/>
      <c r="D72" s="55"/>
      <c r="E72" s="58"/>
      <c r="F72" s="55"/>
      <c r="G72" s="55"/>
      <c r="H72" s="55"/>
      <c r="I72" s="40"/>
      <c r="J72" s="40"/>
    </row>
    <row r="73" spans="1:10" x14ac:dyDescent="0.25">
      <c r="A73" s="59"/>
      <c r="B73" s="55"/>
      <c r="C73" s="55"/>
      <c r="D73" s="55"/>
      <c r="E73" s="59"/>
      <c r="F73" s="55"/>
      <c r="G73" s="55"/>
      <c r="H73" s="55"/>
      <c r="I73" s="40"/>
      <c r="J73" s="40"/>
    </row>
    <row r="74" spans="1:10" x14ac:dyDescent="0.25">
      <c r="A74" s="59"/>
      <c r="B74" s="55"/>
      <c r="C74" s="55"/>
      <c r="D74" s="55"/>
      <c r="E74" s="59"/>
      <c r="F74" s="55"/>
      <c r="G74" s="55"/>
      <c r="H74" s="55"/>
      <c r="I74" s="39"/>
      <c r="J74" s="39"/>
    </row>
    <row r="75" spans="1:10" x14ac:dyDescent="0.25">
      <c r="A75" s="59"/>
      <c r="B75" s="55"/>
      <c r="C75" s="55"/>
      <c r="D75" s="55"/>
      <c r="E75" s="59"/>
      <c r="F75" s="55"/>
      <c r="G75" s="55"/>
      <c r="H75" s="55"/>
      <c r="I75" s="39"/>
      <c r="J75" s="39"/>
    </row>
    <row r="76" spans="1:10" x14ac:dyDescent="0.25">
      <c r="A76" s="60"/>
      <c r="B76" s="55"/>
      <c r="C76" s="55"/>
      <c r="D76" s="55"/>
      <c r="E76" s="59"/>
      <c r="F76" s="55"/>
      <c r="G76" s="61"/>
      <c r="H76" s="55"/>
      <c r="I76" s="39"/>
      <c r="J76" s="39"/>
    </row>
    <row r="77" spans="1:10" x14ac:dyDescent="0.25">
      <c r="A77" s="59"/>
      <c r="B77" s="55"/>
      <c r="C77" s="61"/>
      <c r="D77" s="55"/>
      <c r="E77" s="55"/>
      <c r="F77" s="55"/>
      <c r="G77" s="55"/>
      <c r="H77" s="55"/>
      <c r="I77" s="39"/>
      <c r="J77" s="39"/>
    </row>
    <row r="78" spans="1:10" x14ac:dyDescent="0.25">
      <c r="A78" s="54" t="s">
        <v>9</v>
      </c>
      <c r="B78" s="62">
        <f>B68+B69-C70</f>
        <v>213380</v>
      </c>
      <c r="C78" s="62">
        <f>SUM(C72:C77)</f>
        <v>0</v>
      </c>
      <c r="D78" s="62">
        <f>B78-C78</f>
        <v>213380</v>
      </c>
      <c r="E78" s="54" t="s">
        <v>9</v>
      </c>
      <c r="F78" s="62">
        <f>F68+F69-G70</f>
        <v>196680</v>
      </c>
      <c r="G78" s="62">
        <f>SUM(G72:G77)</f>
        <v>0</v>
      </c>
      <c r="H78" s="62">
        <f>F78-G78</f>
        <v>196680</v>
      </c>
      <c r="I78" s="41"/>
      <c r="J78" s="41"/>
    </row>
    <row r="81" spans="2:7" x14ac:dyDescent="0.25">
      <c r="B81" t="s">
        <v>101</v>
      </c>
      <c r="E81" t="s">
        <v>103</v>
      </c>
      <c r="G81" t="s">
        <v>105</v>
      </c>
    </row>
    <row r="83" spans="2:7" x14ac:dyDescent="0.25">
      <c r="B83" t="s">
        <v>102</v>
      </c>
      <c r="E83" t="s">
        <v>104</v>
      </c>
      <c r="G83" t="s">
        <v>106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10" workbookViewId="0">
      <selection activeCell="D45" sqref="D45"/>
    </sheetView>
  </sheetViews>
  <sheetFormatPr defaultRowHeight="15" x14ac:dyDescent="0.25"/>
  <cols>
    <col min="1" max="1" width="15.85546875" customWidth="1"/>
    <col min="2" max="2" width="10.42578125" customWidth="1"/>
    <col min="3" max="4" width="11.28515625" customWidth="1"/>
    <col min="5" max="5" width="11" customWidth="1"/>
    <col min="6" max="6" width="10.28515625" customWidth="1"/>
    <col min="7" max="7" width="11" customWidth="1"/>
    <col min="13" max="13" width="13" customWidth="1"/>
  </cols>
  <sheetData>
    <row r="1" spans="1:15" x14ac:dyDescent="0.25">
      <c r="C1" s="1" t="s">
        <v>10</v>
      </c>
      <c r="D1" s="1"/>
      <c r="E1" s="1"/>
      <c r="F1" s="2"/>
      <c r="G1" s="2"/>
    </row>
    <row r="2" spans="1:15" x14ac:dyDescent="0.25">
      <c r="C2" s="1" t="s">
        <v>0</v>
      </c>
      <c r="D2" s="1"/>
      <c r="E2" s="1"/>
      <c r="F2" s="2"/>
      <c r="G2" s="2"/>
      <c r="M2" s="40"/>
      <c r="N2" s="40"/>
      <c r="O2" s="40"/>
    </row>
    <row r="3" spans="1:15" x14ac:dyDescent="0.25">
      <c r="C3" s="1" t="s">
        <v>114</v>
      </c>
      <c r="D3" s="1"/>
      <c r="E3" s="1"/>
      <c r="F3" s="2"/>
      <c r="G3" s="2"/>
      <c r="M3" s="40"/>
      <c r="N3" s="40"/>
      <c r="O3" s="40"/>
    </row>
    <row r="4" spans="1:15" x14ac:dyDescent="0.25">
      <c r="A4" s="46" t="s">
        <v>2</v>
      </c>
      <c r="B4" s="46" t="s">
        <v>3</v>
      </c>
      <c r="C4" s="46" t="s">
        <v>4</v>
      </c>
      <c r="D4" s="46" t="s">
        <v>5</v>
      </c>
      <c r="E4" s="47" t="s">
        <v>6</v>
      </c>
      <c r="F4" s="12" t="s">
        <v>7</v>
      </c>
      <c r="G4" s="12" t="s">
        <v>8</v>
      </c>
      <c r="H4" s="3"/>
      <c r="I4" s="3"/>
      <c r="J4" s="3"/>
      <c r="M4" s="40"/>
      <c r="N4" s="40"/>
      <c r="O4" s="40"/>
    </row>
    <row r="5" spans="1:15" x14ac:dyDescent="0.25">
      <c r="A5" s="4" t="s">
        <v>11</v>
      </c>
      <c r="B5" s="20" t="s">
        <v>12</v>
      </c>
      <c r="C5" s="6">
        <v>12600</v>
      </c>
      <c r="D5" s="6">
        <v>5000</v>
      </c>
      <c r="E5" s="6">
        <f>C5+D5</f>
        <v>17600</v>
      </c>
      <c r="F5" s="7"/>
      <c r="G5" s="7">
        <f>E5-F5</f>
        <v>17600</v>
      </c>
      <c r="H5" s="3"/>
      <c r="I5" s="3"/>
      <c r="J5" s="3"/>
      <c r="M5" s="67"/>
      <c r="N5" s="68"/>
      <c r="O5" s="40"/>
    </row>
    <row r="6" spans="1:15" x14ac:dyDescent="0.25">
      <c r="A6" s="8" t="s">
        <v>44</v>
      </c>
      <c r="B6" s="20" t="s">
        <v>13</v>
      </c>
      <c r="C6" s="6"/>
      <c r="D6" s="6">
        <v>5000</v>
      </c>
      <c r="E6" s="6">
        <f t="shared" ref="E6:E62" si="0">C6+D6</f>
        <v>5000</v>
      </c>
      <c r="F6" s="7">
        <v>5000</v>
      </c>
      <c r="G6" s="7">
        <f t="shared" ref="G6:G62" si="1">E6-F6</f>
        <v>0</v>
      </c>
      <c r="H6" s="3"/>
      <c r="I6" s="3"/>
      <c r="J6" s="3"/>
      <c r="M6" s="69"/>
      <c r="N6" s="68"/>
      <c r="O6" s="40"/>
    </row>
    <row r="7" spans="1:15" x14ac:dyDescent="0.25">
      <c r="A7" s="4" t="s">
        <v>45</v>
      </c>
      <c r="B7" s="20" t="s">
        <v>14</v>
      </c>
      <c r="C7" s="6"/>
      <c r="D7" s="6">
        <v>5000</v>
      </c>
      <c r="E7" s="6">
        <f t="shared" si="0"/>
        <v>5000</v>
      </c>
      <c r="F7" s="7">
        <v>5000</v>
      </c>
      <c r="G7" s="7">
        <f t="shared" si="1"/>
        <v>0</v>
      </c>
      <c r="H7" s="3"/>
      <c r="I7" s="3"/>
      <c r="J7" s="3"/>
      <c r="M7" s="67"/>
      <c r="N7" s="68"/>
      <c r="O7" s="40"/>
    </row>
    <row r="8" spans="1:15" x14ac:dyDescent="0.25">
      <c r="A8" s="4"/>
      <c r="B8" s="20" t="s">
        <v>15</v>
      </c>
      <c r="C8" s="6"/>
      <c r="D8" s="6"/>
      <c r="E8" s="6">
        <f t="shared" si="0"/>
        <v>0</v>
      </c>
      <c r="F8" s="7"/>
      <c r="G8" s="7">
        <f t="shared" si="1"/>
        <v>0</v>
      </c>
      <c r="H8" s="3"/>
      <c r="I8" s="3"/>
      <c r="J8" s="3"/>
      <c r="M8" s="67"/>
      <c r="N8" s="68"/>
      <c r="O8" s="40"/>
    </row>
    <row r="9" spans="1:15" x14ac:dyDescent="0.25">
      <c r="A9" s="4" t="s">
        <v>119</v>
      </c>
      <c r="B9" s="20" t="s">
        <v>16</v>
      </c>
      <c r="C9" s="6"/>
      <c r="D9" s="6">
        <v>5000</v>
      </c>
      <c r="E9" s="6">
        <f t="shared" si="0"/>
        <v>5000</v>
      </c>
      <c r="F9" s="7">
        <v>5000</v>
      </c>
      <c r="G9" s="7">
        <f t="shared" si="1"/>
        <v>0</v>
      </c>
      <c r="H9" s="3"/>
      <c r="I9" s="3"/>
      <c r="J9" s="3"/>
      <c r="M9" s="67"/>
      <c r="N9" s="68"/>
      <c r="O9" s="40"/>
    </row>
    <row r="10" spans="1:15" x14ac:dyDescent="0.25">
      <c r="A10" s="7" t="s">
        <v>46</v>
      </c>
      <c r="B10" s="20" t="s">
        <v>17</v>
      </c>
      <c r="C10" s="7"/>
      <c r="D10" s="6">
        <v>5000</v>
      </c>
      <c r="E10" s="6">
        <f t="shared" si="0"/>
        <v>5000</v>
      </c>
      <c r="F10" s="7">
        <v>5000</v>
      </c>
      <c r="G10" s="7">
        <f t="shared" si="1"/>
        <v>0</v>
      </c>
      <c r="H10" s="3"/>
      <c r="I10" s="3"/>
      <c r="J10" s="3"/>
      <c r="M10" s="67"/>
      <c r="N10" s="68"/>
      <c r="O10" s="40"/>
    </row>
    <row r="11" spans="1:15" x14ac:dyDescent="0.25">
      <c r="A11" s="4" t="s">
        <v>113</v>
      </c>
      <c r="B11" s="20" t="s">
        <v>18</v>
      </c>
      <c r="C11" s="6">
        <v>500</v>
      </c>
      <c r="D11" s="6">
        <v>5000</v>
      </c>
      <c r="E11" s="6">
        <f t="shared" si="0"/>
        <v>5500</v>
      </c>
      <c r="F11" s="7">
        <v>5000</v>
      </c>
      <c r="G11" s="7">
        <f t="shared" si="1"/>
        <v>500</v>
      </c>
      <c r="H11" s="3"/>
      <c r="I11" s="3"/>
      <c r="J11" s="3"/>
      <c r="M11" s="67"/>
      <c r="N11" s="68"/>
      <c r="O11" s="40"/>
    </row>
    <row r="12" spans="1:15" x14ac:dyDescent="0.25">
      <c r="A12" s="4" t="s">
        <v>48</v>
      </c>
      <c r="B12" s="20" t="s">
        <v>19</v>
      </c>
      <c r="C12" s="6"/>
      <c r="D12" s="6">
        <v>5000</v>
      </c>
      <c r="E12" s="6">
        <f t="shared" si="0"/>
        <v>5000</v>
      </c>
      <c r="F12" s="7">
        <v>5000</v>
      </c>
      <c r="G12" s="7">
        <f t="shared" si="1"/>
        <v>0</v>
      </c>
      <c r="H12" s="3"/>
      <c r="I12" s="3"/>
      <c r="J12" s="3"/>
      <c r="M12" s="67"/>
      <c r="N12" s="68"/>
      <c r="O12" s="40"/>
    </row>
    <row r="13" spans="1:15" x14ac:dyDescent="0.25">
      <c r="A13" s="4" t="s">
        <v>49</v>
      </c>
      <c r="B13" s="20" t="s">
        <v>20</v>
      </c>
      <c r="C13" s="6"/>
      <c r="D13" s="6">
        <v>5000</v>
      </c>
      <c r="E13" s="6">
        <f t="shared" si="0"/>
        <v>5000</v>
      </c>
      <c r="F13" s="7">
        <v>5000</v>
      </c>
      <c r="G13" s="7">
        <f t="shared" si="1"/>
        <v>0</v>
      </c>
      <c r="H13" s="3"/>
      <c r="I13" s="3"/>
      <c r="J13" s="3"/>
      <c r="M13" s="67"/>
      <c r="N13" s="68"/>
      <c r="O13" s="40"/>
    </row>
    <row r="14" spans="1:15" x14ac:dyDescent="0.25">
      <c r="A14" s="7" t="s">
        <v>116</v>
      </c>
      <c r="B14" s="21" t="s">
        <v>21</v>
      </c>
      <c r="C14" s="7"/>
      <c r="D14" s="6">
        <v>5000</v>
      </c>
      <c r="E14" s="6">
        <f t="shared" si="0"/>
        <v>5000</v>
      </c>
      <c r="F14" s="7"/>
      <c r="G14" s="7">
        <f t="shared" si="1"/>
        <v>5000</v>
      </c>
      <c r="H14" s="3"/>
      <c r="I14" s="3"/>
      <c r="J14" s="3"/>
      <c r="M14" s="67"/>
      <c r="N14" s="68"/>
      <c r="O14" s="40"/>
    </row>
    <row r="15" spans="1:15" x14ac:dyDescent="0.25">
      <c r="A15" s="8" t="s">
        <v>50</v>
      </c>
      <c r="B15" s="20" t="s">
        <v>22</v>
      </c>
      <c r="C15" s="6"/>
      <c r="D15" s="6">
        <v>5000</v>
      </c>
      <c r="E15" s="6">
        <f t="shared" si="0"/>
        <v>5000</v>
      </c>
      <c r="F15" s="7">
        <v>5000</v>
      </c>
      <c r="G15" s="7">
        <f t="shared" si="1"/>
        <v>0</v>
      </c>
      <c r="H15" s="3"/>
      <c r="I15" s="3"/>
      <c r="J15" s="3"/>
      <c r="M15" s="67"/>
      <c r="N15" s="68"/>
      <c r="O15" s="40"/>
    </row>
    <row r="16" spans="1:15" x14ac:dyDescent="0.25">
      <c r="A16" s="4" t="s">
        <v>51</v>
      </c>
      <c r="B16" s="20" t="s">
        <v>23</v>
      </c>
      <c r="C16" s="6">
        <v>10000</v>
      </c>
      <c r="D16" s="6">
        <v>5000</v>
      </c>
      <c r="E16" s="6">
        <f t="shared" si="0"/>
        <v>15000</v>
      </c>
      <c r="F16" s="7">
        <v>3000</v>
      </c>
      <c r="G16" s="7">
        <f t="shared" si="1"/>
        <v>12000</v>
      </c>
      <c r="H16" s="3"/>
      <c r="I16" s="3"/>
      <c r="J16" s="3"/>
      <c r="M16" s="67"/>
      <c r="N16" s="68"/>
      <c r="O16" s="40"/>
    </row>
    <row r="17" spans="1:15" x14ac:dyDescent="0.25">
      <c r="A17" s="8" t="s">
        <v>52</v>
      </c>
      <c r="B17" s="20" t="s">
        <v>24</v>
      </c>
      <c r="C17" s="4">
        <v>200</v>
      </c>
      <c r="D17" s="6">
        <v>5000</v>
      </c>
      <c r="E17" s="6">
        <f t="shared" si="0"/>
        <v>5200</v>
      </c>
      <c r="F17" s="7">
        <v>3000</v>
      </c>
      <c r="G17" s="7">
        <f t="shared" si="1"/>
        <v>2200</v>
      </c>
      <c r="H17" s="3"/>
      <c r="I17" s="3"/>
      <c r="J17" s="3"/>
      <c r="M17" s="67"/>
      <c r="N17" s="68"/>
      <c r="O17" s="40"/>
    </row>
    <row r="18" spans="1:15" x14ac:dyDescent="0.25">
      <c r="A18" s="4" t="s">
        <v>53</v>
      </c>
      <c r="B18" s="20" t="s">
        <v>35</v>
      </c>
      <c r="C18" s="6">
        <v>8500</v>
      </c>
      <c r="D18" s="6">
        <v>5000</v>
      </c>
      <c r="E18" s="6">
        <f t="shared" si="0"/>
        <v>13500</v>
      </c>
      <c r="F18" s="7">
        <v>5000</v>
      </c>
      <c r="G18" s="7">
        <f t="shared" si="1"/>
        <v>8500</v>
      </c>
      <c r="H18" s="3"/>
      <c r="I18" s="3"/>
      <c r="J18" s="3"/>
      <c r="M18" s="67"/>
      <c r="N18" s="68"/>
      <c r="O18" s="40"/>
    </row>
    <row r="19" spans="1:15" x14ac:dyDescent="0.25">
      <c r="A19" s="4" t="s">
        <v>54</v>
      </c>
      <c r="B19" s="20" t="s">
        <v>25</v>
      </c>
      <c r="C19" s="6"/>
      <c r="D19" s="6">
        <v>5000</v>
      </c>
      <c r="E19" s="6">
        <f t="shared" si="0"/>
        <v>5000</v>
      </c>
      <c r="F19" s="7">
        <v>5000</v>
      </c>
      <c r="G19" s="7">
        <f t="shared" si="1"/>
        <v>0</v>
      </c>
      <c r="H19" s="3"/>
      <c r="I19" s="3"/>
      <c r="J19" s="3"/>
      <c r="M19" s="67"/>
      <c r="N19" s="70"/>
      <c r="O19" s="40"/>
    </row>
    <row r="20" spans="1:15" x14ac:dyDescent="0.25">
      <c r="A20" s="4" t="s">
        <v>55</v>
      </c>
      <c r="B20" s="20" t="s">
        <v>26</v>
      </c>
      <c r="C20" s="6">
        <v>3000</v>
      </c>
      <c r="D20" s="6">
        <v>5000</v>
      </c>
      <c r="E20" s="6">
        <f t="shared" si="0"/>
        <v>8000</v>
      </c>
      <c r="F20" s="7"/>
      <c r="G20" s="7">
        <f t="shared" si="1"/>
        <v>8000</v>
      </c>
      <c r="H20" s="3"/>
      <c r="I20" s="3"/>
      <c r="J20" s="3"/>
      <c r="M20" s="67"/>
      <c r="N20" s="70"/>
      <c r="O20" s="40"/>
    </row>
    <row r="21" spans="1:15" x14ac:dyDescent="0.25">
      <c r="A21" s="8" t="s">
        <v>56</v>
      </c>
      <c r="B21" s="20" t="s">
        <v>27</v>
      </c>
      <c r="C21" s="7">
        <v>5200</v>
      </c>
      <c r="D21" s="6">
        <v>5000</v>
      </c>
      <c r="E21" s="6">
        <f t="shared" si="0"/>
        <v>10200</v>
      </c>
      <c r="F21" s="7">
        <v>5000</v>
      </c>
      <c r="G21" s="7">
        <f t="shared" si="1"/>
        <v>5200</v>
      </c>
      <c r="H21" s="3"/>
      <c r="I21" s="3"/>
      <c r="J21" s="3"/>
      <c r="M21" s="69"/>
      <c r="N21" s="71"/>
      <c r="O21" s="40"/>
    </row>
    <row r="22" spans="1:15" x14ac:dyDescent="0.25">
      <c r="A22" s="42"/>
      <c r="B22" s="20" t="s">
        <v>28</v>
      </c>
      <c r="C22" s="44"/>
      <c r="D22" s="44"/>
      <c r="E22" s="44">
        <f t="shared" si="0"/>
        <v>0</v>
      </c>
      <c r="F22" s="12"/>
      <c r="G22" s="7">
        <f t="shared" si="1"/>
        <v>0</v>
      </c>
      <c r="H22" s="3"/>
      <c r="I22" s="3"/>
      <c r="J22" s="3"/>
      <c r="M22" s="72"/>
      <c r="N22" s="71"/>
      <c r="O22" s="40"/>
    </row>
    <row r="23" spans="1:15" x14ac:dyDescent="0.25">
      <c r="A23" s="4" t="s">
        <v>58</v>
      </c>
      <c r="B23" s="20" t="s">
        <v>29</v>
      </c>
      <c r="C23" s="6">
        <v>2600</v>
      </c>
      <c r="D23" s="6">
        <v>5000</v>
      </c>
      <c r="E23" s="6">
        <f t="shared" si="0"/>
        <v>7600</v>
      </c>
      <c r="F23" s="7"/>
      <c r="G23" s="63">
        <f>E23-F23</f>
        <v>7600</v>
      </c>
      <c r="H23" s="3"/>
      <c r="I23" s="3"/>
      <c r="J23" s="3"/>
      <c r="M23" s="72"/>
      <c r="N23" s="71"/>
      <c r="O23" s="40"/>
    </row>
    <row r="24" spans="1:15" x14ac:dyDescent="0.25">
      <c r="A24" s="4" t="s">
        <v>59</v>
      </c>
      <c r="B24" s="20" t="s">
        <v>30</v>
      </c>
      <c r="C24" s="6">
        <v>3450</v>
      </c>
      <c r="D24" s="6">
        <v>5000</v>
      </c>
      <c r="E24" s="6">
        <f t="shared" si="0"/>
        <v>8450</v>
      </c>
      <c r="F24" s="7">
        <v>4000</v>
      </c>
      <c r="G24" s="7">
        <f t="shared" si="1"/>
        <v>4450</v>
      </c>
      <c r="H24" s="3"/>
      <c r="I24" s="3"/>
      <c r="J24" s="3"/>
      <c r="M24" s="72"/>
      <c r="N24" s="71"/>
      <c r="O24" s="40"/>
    </row>
    <row r="25" spans="1:15" x14ac:dyDescent="0.25">
      <c r="A25" s="4"/>
      <c r="B25" s="20" t="s">
        <v>31</v>
      </c>
      <c r="C25" s="6"/>
      <c r="D25" s="6"/>
      <c r="E25" s="6">
        <f t="shared" si="0"/>
        <v>0</v>
      </c>
      <c r="F25" s="7"/>
      <c r="G25" s="7">
        <f t="shared" si="1"/>
        <v>0</v>
      </c>
      <c r="H25" s="3"/>
      <c r="I25" s="3"/>
      <c r="J25" s="3"/>
      <c r="M25" s="73"/>
      <c r="N25" s="74"/>
      <c r="O25" s="40"/>
    </row>
    <row r="26" spans="1:15" x14ac:dyDescent="0.25">
      <c r="A26" s="4" t="s">
        <v>60</v>
      </c>
      <c r="B26" s="20" t="s">
        <v>32</v>
      </c>
      <c r="C26" s="6">
        <v>5900</v>
      </c>
      <c r="D26" s="6">
        <v>5000</v>
      </c>
      <c r="E26" s="6">
        <f t="shared" si="0"/>
        <v>10900</v>
      </c>
      <c r="F26" s="7">
        <v>5000</v>
      </c>
      <c r="G26" s="7">
        <f t="shared" si="1"/>
        <v>5900</v>
      </c>
      <c r="H26" s="3"/>
      <c r="I26" s="3"/>
      <c r="J26" s="3"/>
      <c r="M26" s="73"/>
      <c r="N26" s="74"/>
      <c r="O26" s="40"/>
    </row>
    <row r="27" spans="1:15" x14ac:dyDescent="0.25">
      <c r="A27" s="4" t="s">
        <v>61</v>
      </c>
      <c r="B27" s="20" t="s">
        <v>33</v>
      </c>
      <c r="C27" s="9">
        <v>13300</v>
      </c>
      <c r="D27" s="6">
        <v>5000</v>
      </c>
      <c r="E27" s="6">
        <f t="shared" si="0"/>
        <v>18300</v>
      </c>
      <c r="F27" s="7">
        <v>3000</v>
      </c>
      <c r="G27" s="7">
        <f t="shared" si="1"/>
        <v>15300</v>
      </c>
      <c r="H27" s="3"/>
      <c r="I27" s="3"/>
      <c r="J27" s="3"/>
      <c r="M27" s="75"/>
      <c r="N27" s="76"/>
      <c r="O27" s="40"/>
    </row>
    <row r="28" spans="1:15" x14ac:dyDescent="0.25">
      <c r="A28" s="4" t="s">
        <v>117</v>
      </c>
      <c r="B28" s="20" t="s">
        <v>34</v>
      </c>
      <c r="C28" s="4"/>
      <c r="D28" s="6">
        <v>5000</v>
      </c>
      <c r="E28" s="6">
        <f t="shared" si="0"/>
        <v>5000</v>
      </c>
      <c r="F28" s="7">
        <v>5000</v>
      </c>
      <c r="G28" s="7">
        <f t="shared" si="1"/>
        <v>0</v>
      </c>
      <c r="H28" s="3"/>
      <c r="I28" s="3"/>
      <c r="J28" s="3"/>
      <c r="M28" s="77"/>
      <c r="N28" s="78"/>
      <c r="O28" s="40"/>
    </row>
    <row r="29" spans="1:15" x14ac:dyDescent="0.25">
      <c r="A29" s="4" t="s">
        <v>64</v>
      </c>
      <c r="B29" s="20" t="s">
        <v>36</v>
      </c>
      <c r="C29" s="4"/>
      <c r="D29" s="6">
        <v>5000</v>
      </c>
      <c r="E29" s="6">
        <f t="shared" si="0"/>
        <v>5000</v>
      </c>
      <c r="F29" s="7">
        <v>5000</v>
      </c>
      <c r="G29" s="7">
        <f t="shared" si="1"/>
        <v>0</v>
      </c>
      <c r="H29" s="3"/>
      <c r="I29" s="3"/>
      <c r="J29" s="3"/>
      <c r="M29" s="79"/>
      <c r="N29" s="74"/>
      <c r="O29" s="40"/>
    </row>
    <row r="30" spans="1:15" x14ac:dyDescent="0.25">
      <c r="A30" s="4" t="s">
        <v>65</v>
      </c>
      <c r="B30" s="5" t="s">
        <v>37</v>
      </c>
      <c r="C30" s="6"/>
      <c r="D30" s="6">
        <v>5000</v>
      </c>
      <c r="E30" s="6">
        <f t="shared" si="0"/>
        <v>5000</v>
      </c>
      <c r="F30" s="7">
        <v>5000</v>
      </c>
      <c r="G30" s="7">
        <f t="shared" si="1"/>
        <v>0</v>
      </c>
      <c r="H30" s="3"/>
      <c r="I30" s="3"/>
      <c r="J30" s="3"/>
      <c r="M30" s="79"/>
      <c r="N30" s="74"/>
      <c r="O30" s="40"/>
    </row>
    <row r="31" spans="1:15" x14ac:dyDescent="0.25">
      <c r="A31" s="4" t="s">
        <v>110</v>
      </c>
      <c r="B31" s="5" t="s">
        <v>38</v>
      </c>
      <c r="C31" s="6">
        <v>3000</v>
      </c>
      <c r="D31" s="6"/>
      <c r="E31" s="6">
        <f t="shared" si="0"/>
        <v>3000</v>
      </c>
      <c r="F31" s="7">
        <v>3000</v>
      </c>
      <c r="G31" s="7">
        <f t="shared" si="1"/>
        <v>0</v>
      </c>
      <c r="H31" s="3"/>
      <c r="I31" s="3"/>
      <c r="J31" s="3"/>
      <c r="M31" s="40"/>
      <c r="N31" s="40"/>
      <c r="O31" s="35"/>
    </row>
    <row r="32" spans="1:15" x14ac:dyDescent="0.25">
      <c r="A32" s="4" t="s">
        <v>66</v>
      </c>
      <c r="B32" s="5" t="s">
        <v>39</v>
      </c>
      <c r="C32" s="6"/>
      <c r="D32" s="6">
        <v>5000</v>
      </c>
      <c r="E32" s="6">
        <f t="shared" si="0"/>
        <v>5000</v>
      </c>
      <c r="F32" s="12">
        <v>5000</v>
      </c>
      <c r="G32" s="7">
        <f t="shared" si="1"/>
        <v>0</v>
      </c>
      <c r="H32" s="3"/>
      <c r="I32" s="3"/>
      <c r="J32" s="3"/>
      <c r="M32" s="40"/>
      <c r="N32" s="40"/>
      <c r="O32" s="40"/>
    </row>
    <row r="33" spans="1:15" x14ac:dyDescent="0.25">
      <c r="A33" s="23"/>
      <c r="B33" s="23" t="s">
        <v>40</v>
      </c>
      <c r="C33" s="23"/>
      <c r="D33" s="23"/>
      <c r="E33" s="23"/>
      <c r="F33" s="23"/>
      <c r="G33" s="23"/>
      <c r="H33" s="3"/>
      <c r="I33" s="3"/>
      <c r="J33" s="3"/>
    </row>
    <row r="34" spans="1:15" x14ac:dyDescent="0.25">
      <c r="A34" s="4" t="s">
        <v>67</v>
      </c>
      <c r="B34" s="5" t="s">
        <v>41</v>
      </c>
      <c r="C34" s="6"/>
      <c r="D34" s="6">
        <v>5000</v>
      </c>
      <c r="E34" s="6">
        <f t="shared" si="0"/>
        <v>5000</v>
      </c>
      <c r="F34" s="7">
        <v>5000</v>
      </c>
      <c r="G34" s="7">
        <f t="shared" si="1"/>
        <v>0</v>
      </c>
      <c r="H34" s="3"/>
      <c r="I34" s="3"/>
      <c r="J34" s="3"/>
    </row>
    <row r="35" spans="1:15" x14ac:dyDescent="0.25">
      <c r="A35" s="4" t="s">
        <v>68</v>
      </c>
      <c r="B35" s="5" t="s">
        <v>42</v>
      </c>
      <c r="C35" s="6"/>
      <c r="D35" s="6">
        <v>5000</v>
      </c>
      <c r="E35" s="6">
        <f t="shared" si="0"/>
        <v>5000</v>
      </c>
      <c r="F35" s="7">
        <v>5000</v>
      </c>
      <c r="G35" s="7">
        <f t="shared" si="1"/>
        <v>0</v>
      </c>
      <c r="H35" s="3"/>
      <c r="I35" s="3"/>
      <c r="J35" s="3"/>
      <c r="M35" s="40"/>
      <c r="N35" s="40"/>
      <c r="O35" s="40"/>
    </row>
    <row r="36" spans="1:15" x14ac:dyDescent="0.25">
      <c r="A36" s="4" t="s">
        <v>63</v>
      </c>
      <c r="B36" s="5" t="s">
        <v>40</v>
      </c>
      <c r="C36" s="6">
        <v>11800</v>
      </c>
      <c r="D36" s="6">
        <v>5000</v>
      </c>
      <c r="E36" s="6">
        <f>C36+D36</f>
        <v>16800</v>
      </c>
      <c r="F36" s="7">
        <v>6000</v>
      </c>
      <c r="G36" s="7">
        <f>E36-F36</f>
        <v>10800</v>
      </c>
      <c r="H36" s="3"/>
      <c r="I36" s="3"/>
      <c r="J36" s="3"/>
      <c r="M36" s="64"/>
      <c r="N36" s="40"/>
      <c r="O36" s="40"/>
    </row>
    <row r="37" spans="1:15" x14ac:dyDescent="0.25">
      <c r="A37" s="4" t="s">
        <v>70</v>
      </c>
      <c r="B37" s="20">
        <v>1</v>
      </c>
      <c r="C37" s="7"/>
      <c r="D37" s="7">
        <v>3500</v>
      </c>
      <c r="E37" s="6">
        <f t="shared" si="0"/>
        <v>3500</v>
      </c>
      <c r="F37" s="7">
        <v>3500</v>
      </c>
      <c r="G37" s="7">
        <f t="shared" si="1"/>
        <v>0</v>
      </c>
      <c r="H37" s="3"/>
      <c r="I37" s="3"/>
      <c r="J37" s="3"/>
      <c r="M37" s="64"/>
      <c r="N37" s="40"/>
      <c r="O37" s="40"/>
    </row>
    <row r="38" spans="1:15" x14ac:dyDescent="0.25">
      <c r="A38" s="30" t="s">
        <v>71</v>
      </c>
      <c r="B38" s="21">
        <v>2</v>
      </c>
      <c r="C38" s="12"/>
      <c r="D38" s="7">
        <v>3500</v>
      </c>
      <c r="E38" s="6">
        <f t="shared" si="0"/>
        <v>3500</v>
      </c>
      <c r="F38" s="7"/>
      <c r="G38" s="7">
        <f t="shared" si="1"/>
        <v>3500</v>
      </c>
      <c r="H38" s="3"/>
      <c r="I38" s="3"/>
      <c r="J38" s="3"/>
      <c r="M38" s="40"/>
      <c r="N38" s="40"/>
      <c r="O38" s="40"/>
    </row>
    <row r="39" spans="1:15" x14ac:dyDescent="0.25">
      <c r="A39" s="7" t="s">
        <v>72</v>
      </c>
      <c r="B39" s="28">
        <v>3</v>
      </c>
      <c r="C39" s="11"/>
      <c r="D39" s="7">
        <v>3500</v>
      </c>
      <c r="E39" s="6">
        <f t="shared" si="0"/>
        <v>3500</v>
      </c>
      <c r="F39" s="7">
        <v>3500</v>
      </c>
      <c r="G39" s="7">
        <f t="shared" si="1"/>
        <v>0</v>
      </c>
      <c r="H39" s="3"/>
      <c r="I39" s="3"/>
      <c r="J39" s="3"/>
      <c r="M39" s="40"/>
      <c r="N39" s="40"/>
      <c r="O39" s="40"/>
    </row>
    <row r="40" spans="1:15" x14ac:dyDescent="0.25">
      <c r="A40" s="7" t="s">
        <v>73</v>
      </c>
      <c r="B40" s="21">
        <v>4</v>
      </c>
      <c r="C40" s="31">
        <v>5000</v>
      </c>
      <c r="D40" s="7">
        <v>4000</v>
      </c>
      <c r="E40" s="6">
        <f t="shared" si="0"/>
        <v>9000</v>
      </c>
      <c r="F40" s="7">
        <v>4000</v>
      </c>
      <c r="G40" s="7">
        <f t="shared" si="1"/>
        <v>5000</v>
      </c>
      <c r="H40" s="3"/>
      <c r="I40" s="3"/>
      <c r="J40" s="3"/>
      <c r="M40" s="40"/>
      <c r="N40" s="40"/>
      <c r="O40" s="40"/>
    </row>
    <row r="41" spans="1:15" x14ac:dyDescent="0.25">
      <c r="A41" s="7"/>
      <c r="B41" s="81">
        <v>5</v>
      </c>
      <c r="C41" s="7"/>
      <c r="D41" s="15"/>
      <c r="E41" s="6">
        <f>C41+D41</f>
        <v>0</v>
      </c>
      <c r="F41" s="7"/>
      <c r="G41" s="7">
        <f t="shared" si="1"/>
        <v>0</v>
      </c>
      <c r="H41" s="3"/>
      <c r="I41" s="3"/>
      <c r="J41" s="3"/>
      <c r="M41" s="40"/>
      <c r="N41" s="40"/>
      <c r="O41" s="65"/>
    </row>
    <row r="42" spans="1:15" x14ac:dyDescent="0.25">
      <c r="A42" s="7"/>
      <c r="B42" s="81">
        <v>6</v>
      </c>
      <c r="C42" s="7"/>
      <c r="D42" s="15"/>
      <c r="E42" s="6">
        <f t="shared" si="0"/>
        <v>0</v>
      </c>
      <c r="F42" s="7"/>
      <c r="G42" s="7">
        <f t="shared" si="1"/>
        <v>0</v>
      </c>
      <c r="H42" s="3"/>
      <c r="I42" s="3"/>
      <c r="J42" s="3"/>
      <c r="M42" s="40"/>
      <c r="N42" s="40"/>
      <c r="O42" s="66"/>
    </row>
    <row r="43" spans="1:15" x14ac:dyDescent="0.25">
      <c r="A43" s="7"/>
      <c r="B43" s="29">
        <v>7</v>
      </c>
      <c r="C43" s="7"/>
      <c r="D43" s="16"/>
      <c r="E43" s="6">
        <f t="shared" si="0"/>
        <v>0</v>
      </c>
      <c r="F43" s="7"/>
      <c r="G43" s="7">
        <f t="shared" si="1"/>
        <v>0</v>
      </c>
      <c r="H43" s="3"/>
      <c r="I43" s="3"/>
      <c r="J43" s="3"/>
      <c r="M43" s="40"/>
      <c r="N43" s="40"/>
      <c r="O43" s="66"/>
    </row>
    <row r="44" spans="1:15" x14ac:dyDescent="0.25">
      <c r="A44" s="13"/>
      <c r="B44" s="29">
        <v>8</v>
      </c>
      <c r="C44" s="7"/>
      <c r="D44" s="7"/>
      <c r="E44" s="6">
        <f t="shared" si="0"/>
        <v>0</v>
      </c>
      <c r="F44" s="7"/>
      <c r="G44" s="7">
        <f t="shared" si="1"/>
        <v>0</v>
      </c>
      <c r="H44" s="3"/>
      <c r="I44" s="3"/>
      <c r="J44" s="3"/>
      <c r="M44" s="40"/>
      <c r="N44" s="40"/>
      <c r="O44" s="40"/>
    </row>
    <row r="45" spans="1:15" x14ac:dyDescent="0.25">
      <c r="A45" s="7"/>
      <c r="B45" s="25">
        <v>9</v>
      </c>
      <c r="C45" s="7"/>
      <c r="D45" s="17"/>
      <c r="E45" s="6">
        <f t="shared" si="0"/>
        <v>0</v>
      </c>
      <c r="F45" s="7"/>
      <c r="G45" s="7">
        <f t="shared" si="1"/>
        <v>0</v>
      </c>
      <c r="H45" s="3"/>
      <c r="I45" s="3"/>
      <c r="J45" s="3"/>
    </row>
    <row r="46" spans="1:15" x14ac:dyDescent="0.25">
      <c r="A46" s="18"/>
      <c r="B46" s="21">
        <v>10</v>
      </c>
      <c r="C46" s="7"/>
      <c r="D46" s="7"/>
      <c r="E46" s="6">
        <f t="shared" si="0"/>
        <v>0</v>
      </c>
      <c r="F46" s="7"/>
      <c r="G46" s="7">
        <f t="shared" si="1"/>
        <v>0</v>
      </c>
      <c r="H46" s="3"/>
      <c r="I46" s="3"/>
      <c r="J46" s="3"/>
    </row>
    <row r="47" spans="1:15" x14ac:dyDescent="0.25">
      <c r="A47" s="18" t="s">
        <v>74</v>
      </c>
      <c r="B47" s="21">
        <v>11</v>
      </c>
      <c r="C47" s="7">
        <v>4500</v>
      </c>
      <c r="D47" s="7">
        <v>3500</v>
      </c>
      <c r="E47" s="6">
        <f t="shared" si="0"/>
        <v>8000</v>
      </c>
      <c r="F47" s="7">
        <v>3500</v>
      </c>
      <c r="G47" s="7">
        <f t="shared" si="1"/>
        <v>4500</v>
      </c>
      <c r="H47" s="3"/>
      <c r="I47" s="3"/>
      <c r="J47" s="3"/>
    </row>
    <row r="48" spans="1:15" x14ac:dyDescent="0.25">
      <c r="A48" s="18" t="s">
        <v>112</v>
      </c>
      <c r="B48" s="21">
        <v>12</v>
      </c>
      <c r="C48" s="7">
        <v>6000</v>
      </c>
      <c r="D48" s="7">
        <v>3500</v>
      </c>
      <c r="E48" s="6">
        <f t="shared" si="0"/>
        <v>9500</v>
      </c>
      <c r="F48" s="7">
        <v>2000</v>
      </c>
      <c r="G48" s="7">
        <f t="shared" si="1"/>
        <v>7500</v>
      </c>
      <c r="H48" s="3"/>
      <c r="I48" s="3"/>
      <c r="J48" s="3"/>
    </row>
    <row r="49" spans="1:10" x14ac:dyDescent="0.25">
      <c r="A49" s="45"/>
      <c r="B49" s="28">
        <v>13</v>
      </c>
      <c r="C49" s="12"/>
      <c r="D49" s="12"/>
      <c r="E49" s="44">
        <f>C49+D49</f>
        <v>0</v>
      </c>
      <c r="F49" s="12"/>
      <c r="G49" s="12">
        <f t="shared" si="1"/>
        <v>0</v>
      </c>
      <c r="H49" s="3"/>
      <c r="I49" s="3"/>
      <c r="J49" s="3"/>
    </row>
    <row r="50" spans="1:10" x14ac:dyDescent="0.25">
      <c r="A50" s="18"/>
      <c r="B50" s="21">
        <v>14</v>
      </c>
      <c r="C50" s="7"/>
      <c r="D50" s="7"/>
      <c r="E50" s="6">
        <f t="shared" si="0"/>
        <v>0</v>
      </c>
      <c r="F50" s="7"/>
      <c r="G50" s="7">
        <f t="shared" si="1"/>
        <v>0</v>
      </c>
      <c r="H50" s="3"/>
      <c r="I50" s="3"/>
      <c r="J50" s="3"/>
    </row>
    <row r="51" spans="1:10" x14ac:dyDescent="0.25">
      <c r="A51" s="19" t="s">
        <v>77</v>
      </c>
      <c r="B51" s="26">
        <v>15</v>
      </c>
      <c r="C51" s="7">
        <v>33500</v>
      </c>
      <c r="D51" s="14">
        <v>6500</v>
      </c>
      <c r="E51" s="6">
        <f t="shared" si="0"/>
        <v>40000</v>
      </c>
      <c r="F51" s="7">
        <v>6500</v>
      </c>
      <c r="G51" s="7">
        <f t="shared" si="1"/>
        <v>33500</v>
      </c>
      <c r="H51" s="3"/>
      <c r="I51" s="3"/>
      <c r="J51" s="3"/>
    </row>
    <row r="52" spans="1:10" x14ac:dyDescent="0.25">
      <c r="A52" s="19" t="s">
        <v>100</v>
      </c>
      <c r="B52" s="26">
        <v>16</v>
      </c>
      <c r="C52" s="7"/>
      <c r="D52" s="14">
        <v>6500</v>
      </c>
      <c r="E52" s="6">
        <f t="shared" si="0"/>
        <v>6500</v>
      </c>
      <c r="F52" s="7">
        <v>6500</v>
      </c>
      <c r="G52" s="7">
        <f t="shared" si="1"/>
        <v>0</v>
      </c>
      <c r="H52" s="3"/>
      <c r="I52" s="3"/>
      <c r="J52" s="3"/>
    </row>
    <row r="53" spans="1:10" x14ac:dyDescent="0.25">
      <c r="A53" s="30" t="s">
        <v>79</v>
      </c>
      <c r="B53" s="24">
        <v>17</v>
      </c>
      <c r="C53" s="7">
        <v>6500</v>
      </c>
      <c r="D53" s="14">
        <v>6500</v>
      </c>
      <c r="E53" s="6">
        <f t="shared" si="0"/>
        <v>13000</v>
      </c>
      <c r="F53" s="15">
        <v>9000</v>
      </c>
      <c r="G53" s="7">
        <f t="shared" si="1"/>
        <v>4000</v>
      </c>
      <c r="H53" s="3"/>
      <c r="I53" s="3"/>
      <c r="J53" s="3"/>
    </row>
    <row r="54" spans="1:10" x14ac:dyDescent="0.25">
      <c r="A54" s="22" t="s">
        <v>80</v>
      </c>
      <c r="B54" s="27">
        <v>18</v>
      </c>
      <c r="C54" s="14">
        <v>9500</v>
      </c>
      <c r="D54" s="14">
        <v>6500</v>
      </c>
      <c r="E54" s="6">
        <f t="shared" si="0"/>
        <v>16000</v>
      </c>
      <c r="F54" s="7">
        <v>4000</v>
      </c>
      <c r="G54" s="7">
        <f t="shared" si="1"/>
        <v>12000</v>
      </c>
      <c r="H54" s="3"/>
      <c r="I54" s="3"/>
      <c r="J54" s="3"/>
    </row>
    <row r="55" spans="1:10" x14ac:dyDescent="0.25">
      <c r="A55" s="14" t="s">
        <v>81</v>
      </c>
      <c r="B55" s="26">
        <v>19</v>
      </c>
      <c r="C55" s="14">
        <v>8000</v>
      </c>
      <c r="D55" s="14">
        <v>6500</v>
      </c>
      <c r="E55" s="6">
        <f t="shared" si="0"/>
        <v>14500</v>
      </c>
      <c r="F55" s="7"/>
      <c r="G55" s="7">
        <f t="shared" si="1"/>
        <v>14500</v>
      </c>
      <c r="H55" s="3"/>
      <c r="I55" s="3"/>
      <c r="J55" s="3"/>
    </row>
    <row r="56" spans="1:10" x14ac:dyDescent="0.25">
      <c r="A56" s="14" t="s">
        <v>82</v>
      </c>
      <c r="B56" s="26">
        <v>20</v>
      </c>
      <c r="C56" s="14">
        <v>3000</v>
      </c>
      <c r="D56" s="14">
        <v>6500</v>
      </c>
      <c r="E56" s="6">
        <f t="shared" si="0"/>
        <v>9500</v>
      </c>
      <c r="F56" s="7">
        <v>6500</v>
      </c>
      <c r="G56" s="7">
        <f t="shared" si="1"/>
        <v>3000</v>
      </c>
      <c r="H56" s="3"/>
      <c r="I56" s="3"/>
      <c r="J56" s="3"/>
    </row>
    <row r="57" spans="1:10" x14ac:dyDescent="0.25">
      <c r="A57" s="14" t="s">
        <v>83</v>
      </c>
      <c r="B57" s="26">
        <v>21</v>
      </c>
      <c r="C57" s="14">
        <v>500</v>
      </c>
      <c r="D57" s="14">
        <v>6500</v>
      </c>
      <c r="E57" s="6">
        <f t="shared" si="0"/>
        <v>7000</v>
      </c>
      <c r="F57" s="7">
        <v>7000</v>
      </c>
      <c r="G57" s="7">
        <f t="shared" si="1"/>
        <v>0</v>
      </c>
      <c r="H57" s="3"/>
      <c r="I57" s="3"/>
      <c r="J57" s="3"/>
    </row>
    <row r="58" spans="1:10" x14ac:dyDescent="0.25">
      <c r="A58" s="14" t="s">
        <v>84</v>
      </c>
      <c r="B58" s="26">
        <v>22</v>
      </c>
      <c r="C58" s="14"/>
      <c r="D58" s="14">
        <v>6500</v>
      </c>
      <c r="E58" s="6">
        <f t="shared" si="0"/>
        <v>6500</v>
      </c>
      <c r="F58" s="7">
        <v>6500</v>
      </c>
      <c r="G58" s="7">
        <f t="shared" si="1"/>
        <v>0</v>
      </c>
      <c r="H58" s="3"/>
      <c r="I58" s="3"/>
      <c r="J58" s="3"/>
    </row>
    <row r="59" spans="1:10" x14ac:dyDescent="0.25">
      <c r="A59" s="14" t="s">
        <v>111</v>
      </c>
      <c r="B59" s="26">
        <v>23</v>
      </c>
      <c r="C59" s="23"/>
      <c r="D59" s="14">
        <v>5500</v>
      </c>
      <c r="E59" s="6">
        <f t="shared" si="0"/>
        <v>5500</v>
      </c>
      <c r="F59" s="7">
        <v>5500</v>
      </c>
      <c r="G59" s="7">
        <f t="shared" si="1"/>
        <v>0</v>
      </c>
    </row>
    <row r="60" spans="1:10" x14ac:dyDescent="0.25">
      <c r="A60" s="14" t="s">
        <v>107</v>
      </c>
      <c r="B60" s="26">
        <v>24</v>
      </c>
      <c r="C60" s="23"/>
      <c r="D60" s="14">
        <v>6500</v>
      </c>
      <c r="E60" s="6">
        <f t="shared" si="0"/>
        <v>6500</v>
      </c>
      <c r="F60" s="7">
        <v>6500</v>
      </c>
      <c r="G60" s="7">
        <f t="shared" si="1"/>
        <v>0</v>
      </c>
    </row>
    <row r="61" spans="1:10" x14ac:dyDescent="0.25">
      <c r="A61" s="14"/>
      <c r="B61" s="26">
        <v>25</v>
      </c>
      <c r="C61" s="23"/>
      <c r="D61" s="14"/>
      <c r="E61" s="6">
        <f t="shared" si="0"/>
        <v>0</v>
      </c>
      <c r="F61" s="23"/>
      <c r="G61" s="7">
        <f t="shared" si="1"/>
        <v>0</v>
      </c>
    </row>
    <row r="62" spans="1:10" x14ac:dyDescent="0.25">
      <c r="A62" s="14" t="s">
        <v>86</v>
      </c>
      <c r="B62" s="26">
        <v>26</v>
      </c>
      <c r="C62" s="23"/>
      <c r="D62" s="14">
        <v>6500</v>
      </c>
      <c r="E62" s="6">
        <f t="shared" si="0"/>
        <v>6500</v>
      </c>
      <c r="F62" s="23">
        <v>6500</v>
      </c>
      <c r="G62" s="7">
        <f t="shared" si="1"/>
        <v>0</v>
      </c>
    </row>
    <row r="63" spans="1:10" x14ac:dyDescent="0.25">
      <c r="A63" s="32" t="s">
        <v>118</v>
      </c>
      <c r="B63" s="33"/>
      <c r="C63" s="33">
        <f>SUM(C5:C62)</f>
        <v>156550</v>
      </c>
      <c r="D63" s="33">
        <f>SUM(D5:D62)</f>
        <v>227000</v>
      </c>
      <c r="E63" s="33">
        <f>SUM(E5:E62)</f>
        <v>383550</v>
      </c>
      <c r="F63" s="33">
        <f>SUM(F5:F62)</f>
        <v>193000</v>
      </c>
      <c r="G63" s="33">
        <f>SUM(G5:G62)</f>
        <v>190550</v>
      </c>
    </row>
    <row r="65" spans="1:10" x14ac:dyDescent="0.25">
      <c r="A65" s="48" t="s">
        <v>88</v>
      </c>
      <c r="B65" s="49"/>
      <c r="C65" s="34"/>
      <c r="D65" s="50"/>
      <c r="E65" s="51"/>
      <c r="F65" s="36"/>
      <c r="G65" s="51"/>
      <c r="H65" s="48"/>
    </row>
    <row r="66" spans="1:10" x14ac:dyDescent="0.25">
      <c r="A66" s="52" t="s">
        <v>89</v>
      </c>
      <c r="B66" s="52"/>
      <c r="C66" s="52"/>
      <c r="D66" s="53"/>
      <c r="E66" s="52" t="s">
        <v>7</v>
      </c>
      <c r="F66" s="48"/>
      <c r="G66" s="48"/>
      <c r="H66" s="48"/>
      <c r="I66" s="37"/>
      <c r="J66" s="37"/>
    </row>
    <row r="67" spans="1:10" x14ac:dyDescent="0.25">
      <c r="A67" s="54" t="s">
        <v>90</v>
      </c>
      <c r="B67" s="54" t="s">
        <v>91</v>
      </c>
      <c r="C67" s="54" t="s">
        <v>92</v>
      </c>
      <c r="D67" s="54" t="s">
        <v>8</v>
      </c>
      <c r="E67" s="54" t="s">
        <v>90</v>
      </c>
      <c r="F67" s="54" t="s">
        <v>91</v>
      </c>
      <c r="G67" s="54" t="s">
        <v>92</v>
      </c>
      <c r="H67" s="54" t="s">
        <v>8</v>
      </c>
      <c r="I67" s="35"/>
      <c r="J67" s="35"/>
    </row>
    <row r="68" spans="1:10" x14ac:dyDescent="0.25">
      <c r="A68" s="55" t="s">
        <v>115</v>
      </c>
      <c r="B68" s="56">
        <f>D63</f>
        <v>227000</v>
      </c>
      <c r="C68" s="55"/>
      <c r="D68" s="55"/>
      <c r="E68" s="55" t="s">
        <v>115</v>
      </c>
      <c r="F68" s="56">
        <f>F63</f>
        <v>193000</v>
      </c>
      <c r="G68" s="55"/>
      <c r="H68" s="55"/>
      <c r="I68" s="39"/>
      <c r="J68" s="39"/>
    </row>
    <row r="69" spans="1:10" x14ac:dyDescent="0.25">
      <c r="A69" s="55" t="s">
        <v>94</v>
      </c>
      <c r="B69" s="56">
        <f>[1]DECEMBER!D79</f>
        <v>0</v>
      </c>
      <c r="C69" s="55"/>
      <c r="D69" s="55"/>
      <c r="E69" s="55" t="s">
        <v>94</v>
      </c>
      <c r="F69" s="56">
        <f>[1]DECEMBER!H79</f>
        <v>0</v>
      </c>
      <c r="G69" s="55"/>
      <c r="H69" s="55"/>
      <c r="I69" s="39"/>
      <c r="J69" s="39"/>
    </row>
    <row r="70" spans="1:10" x14ac:dyDescent="0.25">
      <c r="A70" s="55" t="s">
        <v>95</v>
      </c>
      <c r="B70" s="57">
        <v>0.06</v>
      </c>
      <c r="C70" s="56">
        <f>B68*B70</f>
        <v>13620</v>
      </c>
      <c r="D70" s="55"/>
      <c r="E70" s="55" t="s">
        <v>95</v>
      </c>
      <c r="F70" s="57">
        <v>0.06</v>
      </c>
      <c r="G70" s="56">
        <f>C70</f>
        <v>13620</v>
      </c>
      <c r="H70" s="55"/>
      <c r="I70" s="39"/>
      <c r="J70" s="39"/>
    </row>
    <row r="71" spans="1:10" x14ac:dyDescent="0.25">
      <c r="A71" s="54" t="s">
        <v>96</v>
      </c>
      <c r="B71" s="54" t="s">
        <v>97</v>
      </c>
      <c r="C71" s="54"/>
      <c r="D71" s="54"/>
      <c r="E71" s="54" t="s">
        <v>96</v>
      </c>
      <c r="F71" s="62"/>
      <c r="G71" s="54"/>
      <c r="H71" s="54"/>
      <c r="I71" s="39"/>
      <c r="J71" s="39"/>
    </row>
    <row r="72" spans="1:10" x14ac:dyDescent="0.25">
      <c r="A72" s="58"/>
      <c r="B72" s="55"/>
      <c r="C72" s="55"/>
      <c r="D72" s="55"/>
      <c r="E72" s="58"/>
      <c r="F72" s="55"/>
      <c r="G72" s="55"/>
      <c r="H72" s="55"/>
      <c r="I72" s="40"/>
      <c r="J72" s="40"/>
    </row>
    <row r="73" spans="1:10" x14ac:dyDescent="0.25">
      <c r="A73" s="59"/>
      <c r="B73" s="55"/>
      <c r="C73" s="55"/>
      <c r="D73" s="55"/>
      <c r="E73" s="59"/>
      <c r="F73" s="55"/>
      <c r="G73" s="55"/>
      <c r="H73" s="55"/>
      <c r="I73" s="40"/>
      <c r="J73" s="40"/>
    </row>
    <row r="74" spans="1:10" x14ac:dyDescent="0.25">
      <c r="A74" s="59"/>
      <c r="B74" s="55"/>
      <c r="C74" s="55"/>
      <c r="D74" s="55"/>
      <c r="E74" s="59"/>
      <c r="F74" s="55"/>
      <c r="G74" s="55"/>
      <c r="H74" s="55"/>
      <c r="I74" s="39"/>
      <c r="J74" s="39"/>
    </row>
    <row r="75" spans="1:10" x14ac:dyDescent="0.25">
      <c r="A75" s="59"/>
      <c r="B75" s="55"/>
      <c r="C75" s="55"/>
      <c r="D75" s="55"/>
      <c r="E75" s="59"/>
      <c r="F75" s="55"/>
      <c r="G75" s="55"/>
      <c r="H75" s="55"/>
      <c r="I75" s="39"/>
      <c r="J75" s="39"/>
    </row>
    <row r="76" spans="1:10" x14ac:dyDescent="0.25">
      <c r="A76" s="60"/>
      <c r="B76" s="55"/>
      <c r="C76" s="55"/>
      <c r="D76" s="55"/>
      <c r="E76" s="59"/>
      <c r="F76" s="55"/>
      <c r="G76" s="61"/>
      <c r="H76" s="55"/>
      <c r="I76" s="39"/>
      <c r="J76" s="39"/>
    </row>
    <row r="77" spans="1:10" x14ac:dyDescent="0.25">
      <c r="A77" s="59"/>
      <c r="B77" s="55"/>
      <c r="C77" s="61"/>
      <c r="D77" s="55"/>
      <c r="E77" s="55"/>
      <c r="F77" s="55"/>
      <c r="G77" s="55"/>
      <c r="H77" s="55"/>
      <c r="I77" s="39"/>
      <c r="J77" s="39"/>
    </row>
    <row r="78" spans="1:10" x14ac:dyDescent="0.25">
      <c r="A78" s="54" t="s">
        <v>9</v>
      </c>
      <c r="B78" s="62">
        <f>B68+B69-C70</f>
        <v>213380</v>
      </c>
      <c r="C78" s="62">
        <f>SUM(C72:C77)</f>
        <v>0</v>
      </c>
      <c r="D78" s="62">
        <f>B78-C78</f>
        <v>213380</v>
      </c>
      <c r="E78" s="54" t="s">
        <v>9</v>
      </c>
      <c r="F78" s="62">
        <f>F68+F69-G70</f>
        <v>179380</v>
      </c>
      <c r="G78" s="62">
        <f>SUM(G72:G77)</f>
        <v>0</v>
      </c>
      <c r="H78" s="62">
        <f>F78-G78</f>
        <v>179380</v>
      </c>
      <c r="I78" s="41"/>
      <c r="J78" s="41"/>
    </row>
    <row r="81" spans="2:7" x14ac:dyDescent="0.25">
      <c r="B81" t="s">
        <v>101</v>
      </c>
      <c r="E81" t="s">
        <v>103</v>
      </c>
      <c r="G81" t="s">
        <v>105</v>
      </c>
    </row>
    <row r="83" spans="2:7" x14ac:dyDescent="0.25">
      <c r="B83" t="s">
        <v>102</v>
      </c>
      <c r="E83" t="s">
        <v>104</v>
      </c>
      <c r="G83" t="s">
        <v>106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</vt:lpstr>
      <vt:lpstr>FEBRUARY</vt:lpstr>
      <vt:lpstr>MARCH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2021-10-02T10:24:22Z</dcterms:modified>
</cp:coreProperties>
</file>