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NOVEMBER" sheetId="1" r:id="rId1"/>
    <sheet name="DECEMBER 21" sheetId="2" r:id="rId2"/>
    <sheet name="Sheet3" sheetId="3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F26" i="2" l="1"/>
  <c r="B26" i="2"/>
  <c r="D6" i="2"/>
  <c r="D7" i="2"/>
  <c r="F7" i="2" s="1"/>
  <c r="H7" i="2" s="1"/>
  <c r="D8" i="2"/>
  <c r="D9" i="2"/>
  <c r="F9" i="2" s="1"/>
  <c r="H9" i="2" s="1"/>
  <c r="D10" i="2"/>
  <c r="D11" i="2"/>
  <c r="F11" i="2" s="1"/>
  <c r="H11" i="2" s="1"/>
  <c r="D12" i="2"/>
  <c r="D13" i="2"/>
  <c r="F13" i="2" s="1"/>
  <c r="H13" i="2" s="1"/>
  <c r="D14" i="2"/>
  <c r="D15" i="2"/>
  <c r="F15" i="2" s="1"/>
  <c r="H15" i="2" s="1"/>
  <c r="D16" i="2"/>
  <c r="D17" i="2"/>
  <c r="F17" i="2" s="1"/>
  <c r="H17" i="2" s="1"/>
  <c r="D18" i="2"/>
  <c r="D5" i="2"/>
  <c r="G37" i="2"/>
  <c r="C37" i="2"/>
  <c r="I19" i="2"/>
  <c r="B27" i="2" s="1"/>
  <c r="E19" i="2"/>
  <c r="B25" i="2" s="1"/>
  <c r="D19" i="2"/>
  <c r="C19" i="2"/>
  <c r="B28" i="2" s="1"/>
  <c r="F18" i="2"/>
  <c r="H18" i="2" s="1"/>
  <c r="F16" i="2"/>
  <c r="H16" i="2" s="1"/>
  <c r="F14" i="2"/>
  <c r="H14" i="2" s="1"/>
  <c r="F12" i="2"/>
  <c r="H12" i="2" s="1"/>
  <c r="F10" i="2"/>
  <c r="H10" i="2" s="1"/>
  <c r="F8" i="2"/>
  <c r="H8" i="2" s="1"/>
  <c r="F6" i="2"/>
  <c r="H6" i="2" s="1"/>
  <c r="G19" i="2"/>
  <c r="F25" i="2" s="1"/>
  <c r="F5" i="2"/>
  <c r="F19" i="2" l="1"/>
  <c r="G29" i="2"/>
  <c r="F37" i="2" s="1"/>
  <c r="H37" i="2" s="1"/>
  <c r="C29" i="2"/>
  <c r="B37" i="2" s="1"/>
  <c r="D37" i="2" s="1"/>
  <c r="H5" i="2"/>
  <c r="H19" i="2" s="1"/>
  <c r="G5" i="1"/>
  <c r="G19" i="1" l="1"/>
  <c r="F25" i="1" s="1"/>
  <c r="I19" i="1" l="1"/>
  <c r="B27" i="1" s="1"/>
  <c r="G37" i="1" l="1"/>
  <c r="C37" i="1"/>
  <c r="F26" i="1"/>
  <c r="E19" i="1"/>
  <c r="B25" i="1" s="1"/>
  <c r="C19" i="1"/>
  <c r="B28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D19" i="1"/>
  <c r="G29" i="1" l="1"/>
  <c r="F37" i="1" s="1"/>
  <c r="H37" i="1" s="1"/>
  <c r="C29" i="1"/>
  <c r="B37" i="1" s="1"/>
  <c r="D37" i="1" s="1"/>
  <c r="F5" i="1"/>
  <c r="F19" i="1" l="1"/>
  <c r="H5" i="1"/>
  <c r="H19" i="1" s="1"/>
</calcChain>
</file>

<file path=xl/sharedStrings.xml><?xml version="1.0" encoding="utf-8"?>
<sst xmlns="http://schemas.openxmlformats.org/spreadsheetml/2006/main" count="116" uniqueCount="45">
  <si>
    <t xml:space="preserve">RENT STATEMENT </t>
  </si>
  <si>
    <t>NAME</t>
  </si>
  <si>
    <t>NO</t>
  </si>
  <si>
    <t>DEPOSIT</t>
  </si>
  <si>
    <t>B/F</t>
  </si>
  <si>
    <t>RENT</t>
  </si>
  <si>
    <t>DUE BILL</t>
  </si>
  <si>
    <t>PAID</t>
  </si>
  <si>
    <t>BAL</t>
  </si>
  <si>
    <t>TOTAL</t>
  </si>
  <si>
    <t>SUMMARY</t>
  </si>
  <si>
    <t>EXPECTED</t>
  </si>
  <si>
    <t xml:space="preserve">DETAILS </t>
  </si>
  <si>
    <t xml:space="preserve">CR </t>
  </si>
  <si>
    <t>DR</t>
  </si>
  <si>
    <t>BL</t>
  </si>
  <si>
    <t>BF</t>
  </si>
  <si>
    <t>COMM</t>
  </si>
  <si>
    <t>PAYMENTS</t>
  </si>
  <si>
    <t xml:space="preserve"> </t>
  </si>
  <si>
    <t>PREPARED BY</t>
  </si>
  <si>
    <t>APPROVED BY</t>
  </si>
  <si>
    <t xml:space="preserve">RECEIVED  BY </t>
  </si>
  <si>
    <t>FLORENCE</t>
  </si>
  <si>
    <t>GRACE</t>
  </si>
  <si>
    <t>NOVEMBER</t>
  </si>
  <si>
    <t>LAWRENCE NJOGU</t>
  </si>
  <si>
    <t>NTIMAMA KURIA</t>
  </si>
  <si>
    <t>MARENDI OCHOMBO</t>
  </si>
  <si>
    <t>RUTH MUTHONI MACHARIA</t>
  </si>
  <si>
    <t>MAGDALENE OGUNDO</t>
  </si>
  <si>
    <t>LYDIAH KAMAU</t>
  </si>
  <si>
    <t>NIXON GICHANA</t>
  </si>
  <si>
    <t>ARREARS</t>
  </si>
  <si>
    <t>PAMELLA ADHIAMBO</t>
  </si>
  <si>
    <t>OMARI MOFFAT</t>
  </si>
  <si>
    <t>CARETAKER</t>
  </si>
  <si>
    <t>JAYDEN ARUSOT</t>
  </si>
  <si>
    <t>FRED ABALA</t>
  </si>
  <si>
    <t>LL1800</t>
  </si>
  <si>
    <t>LL3000</t>
  </si>
  <si>
    <t>EMMANUEL MUZAI</t>
  </si>
  <si>
    <t>PAID ON 11/11</t>
  </si>
  <si>
    <t>FOR THE MONTH OF DECEMBER 2021</t>
  </si>
  <si>
    <t>FOR THE MONTH OF NOVENBER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</si>
</sst>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8"/>
      <name val="Times New Roman"/>
      <family val="1"/>
    </font>
    <font>
      <u/>
      <sz val="8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Times New Roman"/>
      <family val="1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1" xfId="0" applyFont="1" applyBorder="1" applyAlignment="1">
      <alignment horizontal="right"/>
    </xf>
    <xf numFmtId="164" fontId="6" fillId="0" borderId="1" xfId="1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164" fontId="7" fillId="0" borderId="1" xfId="1" applyNumberFormat="1" applyFont="1" applyBorder="1" applyAlignment="1">
      <alignment horizontal="right"/>
    </xf>
    <xf numFmtId="0" fontId="0" fillId="0" borderId="1" xfId="0" applyBorder="1"/>
    <xf numFmtId="0" fontId="10" fillId="0" borderId="2" xfId="0" applyFont="1" applyBorder="1"/>
    <xf numFmtId="0" fontId="2" fillId="0" borderId="1" xfId="0" applyFont="1" applyBorder="1"/>
    <xf numFmtId="164" fontId="12" fillId="0" borderId="2" xfId="0" applyNumberFormat="1" applyFont="1" applyBorder="1" applyAlignment="1">
      <alignment horizontal="right"/>
    </xf>
    <xf numFmtId="164" fontId="0" fillId="0" borderId="0" xfId="0" applyNumberFormat="1"/>
    <xf numFmtId="0" fontId="13" fillId="0" borderId="0" xfId="0" applyFont="1"/>
    <xf numFmtId="0" fontId="13" fillId="0" borderId="3" xfId="0" applyFont="1" applyBorder="1"/>
    <xf numFmtId="0" fontId="13" fillId="0" borderId="1" xfId="0" applyFont="1" applyBorder="1"/>
    <xf numFmtId="3" fontId="2" fillId="0" borderId="1" xfId="0" applyNumberFormat="1" applyFont="1" applyBorder="1"/>
    <xf numFmtId="9" fontId="2" fillId="0" borderId="1" xfId="0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3" fontId="13" fillId="0" borderId="1" xfId="0" applyNumberFormat="1" applyFont="1" applyBorder="1"/>
    <xf numFmtId="43" fontId="6" fillId="0" borderId="0" xfId="1" applyFont="1" applyFill="1" applyBorder="1"/>
    <xf numFmtId="0" fontId="6" fillId="0" borderId="0" xfId="0" applyFont="1" applyBorder="1"/>
    <xf numFmtId="164" fontId="6" fillId="0" borderId="0" xfId="0" applyNumberFormat="1" applyFont="1" applyBorder="1"/>
    <xf numFmtId="0" fontId="17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3" fontId="6" fillId="0" borderId="0" xfId="1" applyFont="1" applyFill="1" applyBorder="1" applyAlignment="1">
      <alignment horizontal="center" vertical="center"/>
    </xf>
    <xf numFmtId="164" fontId="0" fillId="0" borderId="1" xfId="0" applyNumberFormat="1" applyBorder="1"/>
    <xf numFmtId="0" fontId="15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SETFLOW-PC\Desktop\FLORENCE\CLIENTS\MIRIAMB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RUARY21"/>
      <sheetName val="MARCH 21"/>
      <sheetName val="APRIL21"/>
      <sheetName val="MAY21"/>
      <sheetName val="JUNE 21"/>
      <sheetName val="JULY 21"/>
      <sheetName val="AUGUST 21"/>
      <sheetName val="SEPT 21"/>
      <sheetName val="OCTOBER 21"/>
      <sheetName val="NOVEMB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7">
          <cell r="H37"/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2" workbookViewId="0">
      <selection activeCell="A3" sqref="A3:H3"/>
    </sheetView>
  </sheetViews>
  <sheetFormatPr defaultRowHeight="15" x14ac:dyDescent="0.25"/>
  <cols>
    <col min="1" max="1" width="23.85546875" style="31" customWidth="1"/>
    <col min="2" max="2" width="23.140625" customWidth="1"/>
    <col min="3" max="3" width="13.42578125" customWidth="1"/>
    <col min="4" max="4" width="13.140625" customWidth="1"/>
    <col min="5" max="5" width="14.42578125" customWidth="1"/>
    <col min="6" max="6" width="13.85546875" customWidth="1"/>
    <col min="7" max="7" width="15.28515625" customWidth="1"/>
    <col min="8" max="8" width="11.140625" customWidth="1"/>
  </cols>
  <sheetData>
    <row r="1" spans="1:10" ht="20.25" customHeight="1" x14ac:dyDescent="0.35">
      <c r="A1" s="46" t="s">
        <v>34</v>
      </c>
      <c r="B1" s="46"/>
      <c r="C1" s="46"/>
      <c r="D1" s="46"/>
      <c r="E1" s="46"/>
      <c r="F1" s="46"/>
      <c r="G1" s="46"/>
      <c r="H1" s="46"/>
    </row>
    <row r="2" spans="1:10" ht="21.75" customHeight="1" x14ac:dyDescent="0.35">
      <c r="A2" s="46" t="s">
        <v>0</v>
      </c>
      <c r="B2" s="46"/>
      <c r="C2" s="46"/>
      <c r="D2" s="46"/>
      <c r="E2" s="46"/>
      <c r="F2" s="46"/>
      <c r="G2" s="46"/>
      <c r="H2" s="46"/>
    </row>
    <row r="3" spans="1:10" ht="21" customHeight="1" x14ac:dyDescent="0.35">
      <c r="A3" s="47" t="s">
        <v>44</v>
      </c>
      <c r="B3" s="47"/>
      <c r="C3" s="47"/>
      <c r="D3" s="47"/>
      <c r="E3" s="47"/>
      <c r="F3" s="47"/>
      <c r="G3" s="47"/>
      <c r="H3" s="47"/>
    </row>
    <row r="4" spans="1:10" x14ac:dyDescent="0.25">
      <c r="A4" s="29" t="s">
        <v>1</v>
      </c>
      <c r="B4" s="2" t="s">
        <v>2</v>
      </c>
      <c r="C4" s="2" t="s">
        <v>3</v>
      </c>
      <c r="D4" s="3" t="s">
        <v>4</v>
      </c>
      <c r="E4" s="4" t="s">
        <v>5</v>
      </c>
      <c r="F4" s="3" t="s">
        <v>6</v>
      </c>
      <c r="G4" s="4" t="s">
        <v>7</v>
      </c>
      <c r="H4" s="5" t="s">
        <v>8</v>
      </c>
      <c r="I4" s="12" t="s">
        <v>33</v>
      </c>
    </row>
    <row r="5" spans="1:10" x14ac:dyDescent="0.25">
      <c r="A5" s="30" t="s">
        <v>26</v>
      </c>
      <c r="B5" s="6">
        <v>1</v>
      </c>
      <c r="C5" s="7"/>
      <c r="D5" s="8"/>
      <c r="E5" s="9">
        <v>5000</v>
      </c>
      <c r="F5" s="9">
        <f>C5+D5+E5</f>
        <v>5000</v>
      </c>
      <c r="G5" s="9">
        <f>2800+1200+1000</f>
        <v>5000</v>
      </c>
      <c r="H5" s="10">
        <f>F5-G5</f>
        <v>0</v>
      </c>
      <c r="I5" s="45"/>
    </row>
    <row r="6" spans="1:10" x14ac:dyDescent="0.25">
      <c r="A6" s="31" t="s">
        <v>41</v>
      </c>
      <c r="B6" s="6">
        <v>2</v>
      </c>
      <c r="C6" s="7"/>
      <c r="D6" s="8"/>
      <c r="E6" s="11">
        <v>3000</v>
      </c>
      <c r="F6" s="9">
        <f t="shared" ref="F6:F18" si="0">C6+D6+E6</f>
        <v>3000</v>
      </c>
      <c r="G6" s="12">
        <v>3000</v>
      </c>
      <c r="H6" s="10">
        <f t="shared" ref="H6:H18" si="1">F6-G6</f>
        <v>0</v>
      </c>
      <c r="I6" s="45"/>
    </row>
    <row r="7" spans="1:10" x14ac:dyDescent="0.25">
      <c r="A7" s="32" t="s">
        <v>32</v>
      </c>
      <c r="B7" s="6">
        <v>3</v>
      </c>
      <c r="C7" s="7"/>
      <c r="D7" s="8">
        <v>3000</v>
      </c>
      <c r="E7" s="11">
        <v>3000</v>
      </c>
      <c r="F7" s="9">
        <f t="shared" si="0"/>
        <v>6000</v>
      </c>
      <c r="G7" s="12"/>
      <c r="H7" s="10">
        <f t="shared" si="1"/>
        <v>6000</v>
      </c>
      <c r="I7" s="45"/>
      <c r="J7" t="s">
        <v>40</v>
      </c>
    </row>
    <row r="8" spans="1:10" x14ac:dyDescent="0.25">
      <c r="A8" s="33" t="s">
        <v>38</v>
      </c>
      <c r="B8" s="6">
        <v>4</v>
      </c>
      <c r="C8" s="7"/>
      <c r="D8" s="8"/>
      <c r="E8" s="11">
        <v>3000</v>
      </c>
      <c r="F8" s="9">
        <f t="shared" si="0"/>
        <v>3000</v>
      </c>
      <c r="G8" s="12">
        <v>3000</v>
      </c>
      <c r="H8" s="10">
        <f t="shared" si="1"/>
        <v>0</v>
      </c>
      <c r="I8" s="45"/>
    </row>
    <row r="9" spans="1:10" x14ac:dyDescent="0.25">
      <c r="A9" s="33" t="s">
        <v>37</v>
      </c>
      <c r="B9" s="6">
        <v>5</v>
      </c>
      <c r="C9" s="7">
        <v>1000</v>
      </c>
      <c r="D9" s="8"/>
      <c r="E9" s="11">
        <v>3000</v>
      </c>
      <c r="F9" s="9">
        <f>C9+D9+E9</f>
        <v>4000</v>
      </c>
      <c r="G9" s="9">
        <v>4000</v>
      </c>
      <c r="H9" s="10">
        <f t="shared" si="1"/>
        <v>0</v>
      </c>
      <c r="I9" s="45"/>
    </row>
    <row r="10" spans="1:10" x14ac:dyDescent="0.25">
      <c r="A10" s="30" t="s">
        <v>27</v>
      </c>
      <c r="B10" s="6">
        <v>6</v>
      </c>
      <c r="C10" s="7"/>
      <c r="D10" s="8"/>
      <c r="E10" s="11">
        <v>3000</v>
      </c>
      <c r="F10" s="9">
        <f>C10+D10+E10</f>
        <v>3000</v>
      </c>
      <c r="G10" s="9">
        <v>3000</v>
      </c>
      <c r="H10" s="10">
        <f t="shared" si="1"/>
        <v>0</v>
      </c>
      <c r="I10" s="45"/>
    </row>
    <row r="11" spans="1:10" x14ac:dyDescent="0.25">
      <c r="A11" s="33" t="s">
        <v>28</v>
      </c>
      <c r="B11" s="6">
        <v>7</v>
      </c>
      <c r="C11" s="7"/>
      <c r="D11" s="8"/>
      <c r="E11" s="11">
        <v>3000</v>
      </c>
      <c r="F11" s="9">
        <f>C11+D11+E11</f>
        <v>3000</v>
      </c>
      <c r="G11" s="9">
        <v>3000</v>
      </c>
      <c r="H11" s="10">
        <f t="shared" si="1"/>
        <v>0</v>
      </c>
      <c r="I11" s="45"/>
    </row>
    <row r="12" spans="1:10" x14ac:dyDescent="0.25">
      <c r="A12" s="34" t="s">
        <v>29</v>
      </c>
      <c r="B12" s="6">
        <v>8</v>
      </c>
      <c r="C12" s="7"/>
      <c r="D12" s="8">
        <v>3000</v>
      </c>
      <c r="E12" s="11">
        <v>3000</v>
      </c>
      <c r="F12" s="9">
        <f>C12+D12+E12</f>
        <v>6000</v>
      </c>
      <c r="G12" s="9">
        <v>3000</v>
      </c>
      <c r="H12" s="10">
        <f t="shared" si="1"/>
        <v>3000</v>
      </c>
      <c r="I12" s="45"/>
      <c r="J12" t="s">
        <v>40</v>
      </c>
    </row>
    <row r="13" spans="1:10" x14ac:dyDescent="0.25">
      <c r="A13" s="34" t="s">
        <v>31</v>
      </c>
      <c r="B13" s="6">
        <v>9</v>
      </c>
      <c r="C13" s="7"/>
      <c r="D13" s="8">
        <v>1800</v>
      </c>
      <c r="E13" s="11">
        <v>3000</v>
      </c>
      <c r="F13" s="9">
        <f t="shared" si="0"/>
        <v>4800</v>
      </c>
      <c r="G13" s="9">
        <v>2000</v>
      </c>
      <c r="H13" s="10">
        <f t="shared" si="1"/>
        <v>2800</v>
      </c>
      <c r="I13" s="45"/>
      <c r="J13" t="s">
        <v>39</v>
      </c>
    </row>
    <row r="14" spans="1:10" x14ac:dyDescent="0.25">
      <c r="A14" s="35" t="s">
        <v>30</v>
      </c>
      <c r="B14" s="6">
        <v>10</v>
      </c>
      <c r="C14" s="7"/>
      <c r="D14" s="8"/>
      <c r="E14" s="11">
        <v>2500</v>
      </c>
      <c r="F14" s="9">
        <f t="shared" si="0"/>
        <v>2500</v>
      </c>
      <c r="G14" s="9">
        <v>2500</v>
      </c>
      <c r="H14" s="10">
        <f t="shared" si="1"/>
        <v>0</v>
      </c>
      <c r="I14" s="45"/>
    </row>
    <row r="15" spans="1:10" x14ac:dyDescent="0.25">
      <c r="A15" s="36" t="s">
        <v>35</v>
      </c>
      <c r="B15" s="6">
        <v>11</v>
      </c>
      <c r="C15" s="13"/>
      <c r="D15" s="8"/>
      <c r="E15" s="11">
        <v>3500</v>
      </c>
      <c r="F15" s="9">
        <f t="shared" si="0"/>
        <v>3500</v>
      </c>
      <c r="G15" s="9">
        <v>3500</v>
      </c>
      <c r="H15" s="10">
        <f t="shared" si="1"/>
        <v>0</v>
      </c>
      <c r="I15" s="45"/>
    </row>
    <row r="16" spans="1:10" x14ac:dyDescent="0.25">
      <c r="A16" s="30" t="s">
        <v>36</v>
      </c>
      <c r="B16" s="6">
        <v>12</v>
      </c>
      <c r="C16" s="7"/>
      <c r="D16" s="8"/>
      <c r="E16" s="11"/>
      <c r="F16" s="9">
        <f t="shared" si="0"/>
        <v>0</v>
      </c>
      <c r="G16" s="9"/>
      <c r="H16" s="10">
        <f t="shared" si="1"/>
        <v>0</v>
      </c>
      <c r="I16" s="45"/>
    </row>
    <row r="17" spans="1:9" x14ac:dyDescent="0.25">
      <c r="A17" s="37"/>
      <c r="B17" s="6"/>
      <c r="C17" s="7"/>
      <c r="D17" s="8"/>
      <c r="E17" s="11"/>
      <c r="F17" s="9">
        <f t="shared" si="0"/>
        <v>0</v>
      </c>
      <c r="G17" s="9"/>
      <c r="H17" s="10">
        <f t="shared" si="1"/>
        <v>0</v>
      </c>
      <c r="I17" s="45"/>
    </row>
    <row r="18" spans="1:9" x14ac:dyDescent="0.25">
      <c r="A18" s="32"/>
      <c r="B18" s="6"/>
      <c r="C18" s="7"/>
      <c r="D18" s="8"/>
      <c r="E18" s="11"/>
      <c r="F18" s="9">
        <f t="shared" si="0"/>
        <v>0</v>
      </c>
      <c r="G18" s="9"/>
      <c r="H18" s="10">
        <f t="shared" si="1"/>
        <v>0</v>
      </c>
      <c r="I18" s="45"/>
    </row>
    <row r="19" spans="1:9" x14ac:dyDescent="0.25">
      <c r="A19" s="38" t="s">
        <v>9</v>
      </c>
      <c r="B19" s="14"/>
      <c r="C19" s="7">
        <f t="shared" ref="C19:F19" si="2">SUM(C5:C18)</f>
        <v>1000</v>
      </c>
      <c r="D19" s="8">
        <f>SUM(D5:D18)</f>
        <v>7800</v>
      </c>
      <c r="E19" s="15">
        <f t="shared" si="2"/>
        <v>35000</v>
      </c>
      <c r="F19" s="9">
        <f t="shared" si="2"/>
        <v>43800</v>
      </c>
      <c r="G19" s="9">
        <f>SUM(G5:G18)</f>
        <v>32000</v>
      </c>
      <c r="H19" s="10">
        <f>SUM(H5:H18)</f>
        <v>11800</v>
      </c>
      <c r="I19" s="45">
        <f>SUM(I5:I18)</f>
        <v>0</v>
      </c>
    </row>
    <row r="20" spans="1:9" x14ac:dyDescent="0.25">
      <c r="G20" s="9"/>
      <c r="H20" s="16"/>
    </row>
    <row r="21" spans="1:9" x14ac:dyDescent="0.25">
      <c r="G21" s="9"/>
    </row>
    <row r="22" spans="1:9" ht="29.25" customHeight="1" x14ac:dyDescent="0.25">
      <c r="A22" s="48" t="s">
        <v>10</v>
      </c>
      <c r="B22" s="48"/>
      <c r="C22" s="48"/>
      <c r="D22" s="48"/>
      <c r="E22" s="48"/>
      <c r="F22" s="48"/>
      <c r="G22" s="48"/>
      <c r="H22" s="48"/>
    </row>
    <row r="23" spans="1:9" x14ac:dyDescent="0.25">
      <c r="A23" s="39" t="s">
        <v>11</v>
      </c>
      <c r="B23" s="17"/>
      <c r="C23" s="17"/>
      <c r="D23" s="18"/>
      <c r="E23" s="28" t="s">
        <v>7</v>
      </c>
      <c r="F23" s="1"/>
      <c r="G23" s="1"/>
      <c r="H23" s="1"/>
    </row>
    <row r="24" spans="1:9" x14ac:dyDescent="0.25">
      <c r="A24" s="40" t="s">
        <v>12</v>
      </c>
      <c r="B24" s="19" t="s">
        <v>13</v>
      </c>
      <c r="C24" s="19" t="s">
        <v>14</v>
      </c>
      <c r="D24" s="19" t="s">
        <v>15</v>
      </c>
      <c r="E24" s="19" t="s">
        <v>12</v>
      </c>
      <c r="F24" s="19" t="s">
        <v>13</v>
      </c>
      <c r="G24" s="19" t="s">
        <v>14</v>
      </c>
      <c r="H24" s="19" t="s">
        <v>15</v>
      </c>
    </row>
    <row r="25" spans="1:9" x14ac:dyDescent="0.25">
      <c r="A25" s="41" t="s">
        <v>25</v>
      </c>
      <c r="B25" s="20">
        <f>E19</f>
        <v>35000</v>
      </c>
      <c r="C25" s="14"/>
      <c r="D25" s="14"/>
      <c r="E25" s="14" t="s">
        <v>25</v>
      </c>
      <c r="F25" s="20">
        <f>G19</f>
        <v>32000</v>
      </c>
      <c r="G25" s="14"/>
      <c r="H25" s="14"/>
    </row>
    <row r="26" spans="1:9" x14ac:dyDescent="0.25">
      <c r="A26" s="41" t="s">
        <v>16</v>
      </c>
      <c r="B26" s="20"/>
      <c r="C26" s="14"/>
      <c r="D26" s="14"/>
      <c r="E26" s="14" t="s">
        <v>16</v>
      </c>
      <c r="F26" s="20">
        <f>'[1]SEPT 21'!H37</f>
        <v>0</v>
      </c>
      <c r="G26" s="14"/>
      <c r="H26" s="14"/>
    </row>
    <row r="27" spans="1:9" x14ac:dyDescent="0.25">
      <c r="A27" s="41" t="s">
        <v>33</v>
      </c>
      <c r="B27" s="20">
        <f>I19</f>
        <v>0</v>
      </c>
      <c r="C27" s="14"/>
      <c r="D27" s="14"/>
      <c r="E27" s="14"/>
      <c r="F27" s="20"/>
      <c r="G27" s="14"/>
      <c r="H27" s="14"/>
    </row>
    <row r="28" spans="1:9" x14ac:dyDescent="0.25">
      <c r="A28" s="41" t="s">
        <v>3</v>
      </c>
      <c r="B28" s="20">
        <f>C19</f>
        <v>1000</v>
      </c>
      <c r="C28" s="14"/>
      <c r="D28" s="14"/>
      <c r="E28" s="14"/>
      <c r="F28" s="20"/>
      <c r="G28" s="14"/>
      <c r="H28" s="14"/>
    </row>
    <row r="29" spans="1:9" x14ac:dyDescent="0.25">
      <c r="A29" s="41" t="s">
        <v>17</v>
      </c>
      <c r="B29" s="21">
        <v>0.1</v>
      </c>
      <c r="C29" s="20">
        <f>B29*B25</f>
        <v>3500</v>
      </c>
      <c r="D29" s="14"/>
      <c r="E29" s="14" t="s">
        <v>17</v>
      </c>
      <c r="F29" s="21">
        <v>0.1</v>
      </c>
      <c r="G29" s="20">
        <f>F29*B25</f>
        <v>3500</v>
      </c>
      <c r="H29" s="14"/>
    </row>
    <row r="30" spans="1:9" x14ac:dyDescent="0.25">
      <c r="A30" s="40" t="s">
        <v>18</v>
      </c>
      <c r="B30" s="14" t="s">
        <v>19</v>
      </c>
      <c r="C30" s="14"/>
      <c r="D30" s="14"/>
      <c r="E30" s="19" t="s">
        <v>18</v>
      </c>
      <c r="F30" s="22"/>
      <c r="G30" s="14"/>
      <c r="H30" s="14"/>
    </row>
    <row r="31" spans="1:9" x14ac:dyDescent="0.25">
      <c r="A31" s="42" t="s">
        <v>42</v>
      </c>
      <c r="B31" s="21"/>
      <c r="C31" s="23">
        <v>32500</v>
      </c>
      <c r="D31" s="14"/>
      <c r="E31" s="42" t="s">
        <v>42</v>
      </c>
      <c r="F31" s="21"/>
      <c r="G31" s="23">
        <v>32500</v>
      </c>
      <c r="H31" s="14"/>
    </row>
    <row r="32" spans="1:9" x14ac:dyDescent="0.25">
      <c r="A32" s="43"/>
      <c r="D32" s="23"/>
      <c r="E32" s="22"/>
      <c r="H32" s="14"/>
    </row>
    <row r="33" spans="1:8" x14ac:dyDescent="0.25">
      <c r="A33" s="43"/>
      <c r="B33" s="21"/>
      <c r="C33" s="14"/>
      <c r="D33" s="14"/>
      <c r="E33" s="22"/>
      <c r="F33" s="21"/>
      <c r="G33" s="14"/>
      <c r="H33" s="14"/>
    </row>
    <row r="34" spans="1:8" x14ac:dyDescent="0.25">
      <c r="A34" s="43"/>
      <c r="B34" s="21"/>
      <c r="C34" s="14"/>
      <c r="D34" s="14"/>
      <c r="E34" s="22"/>
      <c r="F34" s="21"/>
      <c r="G34" s="14"/>
      <c r="H34" s="14"/>
    </row>
    <row r="35" spans="1:8" x14ac:dyDescent="0.25">
      <c r="A35" s="43"/>
      <c r="B35" s="14"/>
      <c r="C35" s="23"/>
      <c r="D35" s="14"/>
      <c r="E35" s="22"/>
      <c r="F35" s="14"/>
      <c r="G35" s="23"/>
      <c r="H35" s="14"/>
    </row>
    <row r="36" spans="1:8" x14ac:dyDescent="0.25">
      <c r="A36" s="43"/>
      <c r="B36" s="14"/>
      <c r="C36" s="23"/>
      <c r="D36" s="14"/>
      <c r="E36" s="22"/>
      <c r="F36" s="14"/>
      <c r="G36" s="23"/>
      <c r="H36" s="14"/>
    </row>
    <row r="37" spans="1:8" x14ac:dyDescent="0.25">
      <c r="A37" s="40" t="s">
        <v>9</v>
      </c>
      <c r="B37" s="24">
        <f>B28+B25+B26+B27-C29</f>
        <v>32500</v>
      </c>
      <c r="C37" s="24">
        <f>SUM(C31:C36)</f>
        <v>32500</v>
      </c>
      <c r="D37" s="24">
        <f>B37-C37</f>
        <v>0</v>
      </c>
      <c r="E37" s="19" t="s">
        <v>9</v>
      </c>
      <c r="F37" s="24">
        <f>F25+F26+F28+F27-G29</f>
        <v>28500</v>
      </c>
      <c r="G37" s="24">
        <f>SUM(G31:G36)</f>
        <v>32500</v>
      </c>
      <c r="H37" s="24">
        <f>F37-G37</f>
        <v>-4000</v>
      </c>
    </row>
    <row r="38" spans="1:8" x14ac:dyDescent="0.25">
      <c r="A38" s="44" t="s">
        <v>20</v>
      </c>
      <c r="B38" s="26"/>
      <c r="C38" s="26" t="s">
        <v>21</v>
      </c>
      <c r="D38" s="27"/>
      <c r="E38" s="25"/>
      <c r="F38" s="25" t="s">
        <v>22</v>
      </c>
      <c r="G38" s="1"/>
      <c r="H38" s="1"/>
    </row>
    <row r="39" spans="1:8" x14ac:dyDescent="0.25">
      <c r="A39" s="44" t="s">
        <v>23</v>
      </c>
      <c r="B39" s="26"/>
      <c r="C39" s="26" t="s">
        <v>24</v>
      </c>
      <c r="D39" s="27"/>
      <c r="E39" s="25"/>
      <c r="F39" s="25"/>
      <c r="G39" s="1"/>
      <c r="H39" s="1"/>
    </row>
  </sheetData>
  <mergeCells count="4">
    <mergeCell ref="A1:H1"/>
    <mergeCell ref="A2:H2"/>
    <mergeCell ref="A3:H3"/>
    <mergeCell ref="A22:H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9" workbookViewId="0">
      <selection activeCell="F27" sqref="F27"/>
    </sheetView>
  </sheetViews>
  <sheetFormatPr defaultRowHeight="15" x14ac:dyDescent="0.25"/>
  <sheetData>
    <row r="1" spans="1:10" ht="21" x14ac:dyDescent="0.35">
      <c r="A1" s="46" t="s">
        <v>34</v>
      </c>
      <c r="B1" s="46"/>
      <c r="C1" s="46"/>
      <c r="D1" s="46"/>
      <c r="E1" s="46"/>
      <c r="F1" s="46"/>
      <c r="G1" s="46"/>
      <c r="H1" s="46"/>
    </row>
    <row r="2" spans="1:10" ht="21" x14ac:dyDescent="0.35">
      <c r="A2" s="46" t="s">
        <v>0</v>
      </c>
      <c r="B2" s="46"/>
      <c r="C2" s="46"/>
      <c r="D2" s="46"/>
      <c r="E2" s="46"/>
      <c r="F2" s="46"/>
      <c r="G2" s="46"/>
      <c r="H2" s="46"/>
    </row>
    <row r="3" spans="1:10" ht="21" x14ac:dyDescent="0.35">
      <c r="A3" s="47" t="s">
        <v>43</v>
      </c>
      <c r="B3" s="47"/>
      <c r="C3" s="47"/>
      <c r="D3" s="47"/>
      <c r="E3" s="47"/>
      <c r="F3" s="47"/>
      <c r="G3" s="47"/>
      <c r="H3" s="47"/>
    </row>
    <row r="4" spans="1:10" x14ac:dyDescent="0.25">
      <c r="A4" s="29" t="s">
        <v>1</v>
      </c>
      <c r="B4" s="2" t="s">
        <v>2</v>
      </c>
      <c r="C4" s="2" t="s">
        <v>3</v>
      </c>
      <c r="D4" s="3" t="s">
        <v>4</v>
      </c>
      <c r="E4" s="4" t="s">
        <v>5</v>
      </c>
      <c r="F4" s="3" t="s">
        <v>6</v>
      </c>
      <c r="G4" s="4" t="s">
        <v>7</v>
      </c>
      <c r="H4" s="5" t="s">
        <v>8</v>
      </c>
      <c r="I4" s="12" t="s">
        <v>33</v>
      </c>
    </row>
    <row r="5" spans="1:10" x14ac:dyDescent="0.25">
      <c r="A5" s="30" t="s">
        <v>26</v>
      </c>
      <c r="B5" s="6">
        <v>1</v>
      </c>
      <c r="C5" s="7"/>
      <c r="D5" s="8">
        <f>NOVEMBER!H5:H18</f>
        <v>0</v>
      </c>
      <c r="E5" s="9">
        <v>5000</v>
      </c>
      <c r="F5" s="9">
        <f>C5+D5+E5</f>
        <v>5000</v>
      </c>
      <c r="G5" s="9"/>
      <c r="H5" s="10">
        <f>F5-G5</f>
        <v>5000</v>
      </c>
      <c r="I5" s="45"/>
    </row>
    <row r="6" spans="1:10" x14ac:dyDescent="0.25">
      <c r="A6" s="31" t="s">
        <v>41</v>
      </c>
      <c r="B6" s="6">
        <v>2</v>
      </c>
      <c r="C6" s="7"/>
      <c r="D6" s="8">
        <f>NOVEMBER!H6:H19</f>
        <v>0</v>
      </c>
      <c r="E6" s="11">
        <v>3000</v>
      </c>
      <c r="F6" s="9">
        <f t="shared" ref="F6:F18" si="0">C6+D6+E6</f>
        <v>3000</v>
      </c>
      <c r="G6" s="12"/>
      <c r="H6" s="10">
        <f t="shared" ref="H6:H18" si="1">F6-G6</f>
        <v>3000</v>
      </c>
      <c r="I6" s="45"/>
    </row>
    <row r="7" spans="1:10" x14ac:dyDescent="0.25">
      <c r="A7" s="32" t="s">
        <v>32</v>
      </c>
      <c r="B7" s="6">
        <v>3</v>
      </c>
      <c r="C7" s="7"/>
      <c r="D7" s="8">
        <f>NOVEMBER!H7:H20</f>
        <v>6000</v>
      </c>
      <c r="E7" s="11">
        <v>3000</v>
      </c>
      <c r="F7" s="9">
        <f t="shared" si="0"/>
        <v>9000</v>
      </c>
      <c r="G7" s="12"/>
      <c r="H7" s="10">
        <f t="shared" si="1"/>
        <v>9000</v>
      </c>
      <c r="I7" s="45"/>
      <c r="J7" t="s">
        <v>40</v>
      </c>
    </row>
    <row r="8" spans="1:10" x14ac:dyDescent="0.25">
      <c r="A8" s="33" t="s">
        <v>38</v>
      </c>
      <c r="B8" s="6">
        <v>4</v>
      </c>
      <c r="C8" s="7"/>
      <c r="D8" s="8">
        <f>NOVEMBER!H8:H21</f>
        <v>0</v>
      </c>
      <c r="E8" s="11">
        <v>3000</v>
      </c>
      <c r="F8" s="9">
        <f t="shared" si="0"/>
        <v>3000</v>
      </c>
      <c r="G8" s="12"/>
      <c r="H8" s="10">
        <f t="shared" si="1"/>
        <v>3000</v>
      </c>
      <c r="I8" s="45"/>
    </row>
    <row r="9" spans="1:10" x14ac:dyDescent="0.25">
      <c r="A9" s="33" t="s">
        <v>37</v>
      </c>
      <c r="B9" s="6">
        <v>5</v>
      </c>
      <c r="C9" s="7">
        <v>1000</v>
      </c>
      <c r="D9" s="8">
        <f>NOVEMBER!H9:H22</f>
        <v>0</v>
      </c>
      <c r="E9" s="11">
        <v>3000</v>
      </c>
      <c r="F9" s="9">
        <f>C9+D9+E9</f>
        <v>4000</v>
      </c>
      <c r="G9" s="9"/>
      <c r="H9" s="10">
        <f t="shared" si="1"/>
        <v>4000</v>
      </c>
      <c r="I9" s="45"/>
    </row>
    <row r="10" spans="1:10" x14ac:dyDescent="0.25">
      <c r="A10" s="30" t="s">
        <v>27</v>
      </c>
      <c r="B10" s="6">
        <v>6</v>
      </c>
      <c r="C10" s="7"/>
      <c r="D10" s="8">
        <f>NOVEMBER!H10:H23</f>
        <v>0</v>
      </c>
      <c r="E10" s="11">
        <v>3000</v>
      </c>
      <c r="F10" s="9">
        <f>C10+D10+E10</f>
        <v>3000</v>
      </c>
      <c r="G10" s="9"/>
      <c r="H10" s="10">
        <f t="shared" si="1"/>
        <v>3000</v>
      </c>
      <c r="I10" s="45"/>
    </row>
    <row r="11" spans="1:10" x14ac:dyDescent="0.25">
      <c r="A11" s="33" t="s">
        <v>28</v>
      </c>
      <c r="B11" s="6">
        <v>7</v>
      </c>
      <c r="C11" s="7"/>
      <c r="D11" s="8">
        <f>NOVEMBER!H11:H24</f>
        <v>0</v>
      </c>
      <c r="E11" s="11">
        <v>3000</v>
      </c>
      <c r="F11" s="9">
        <f>C11+D11+E11</f>
        <v>3000</v>
      </c>
      <c r="G11" s="9"/>
      <c r="H11" s="10">
        <f t="shared" si="1"/>
        <v>3000</v>
      </c>
      <c r="I11" s="45"/>
    </row>
    <row r="12" spans="1:10" x14ac:dyDescent="0.25">
      <c r="A12" s="34" t="s">
        <v>29</v>
      </c>
      <c r="B12" s="6">
        <v>8</v>
      </c>
      <c r="C12" s="7"/>
      <c r="D12" s="8">
        <f>NOVEMBER!H12:H25</f>
        <v>3000</v>
      </c>
      <c r="E12" s="11">
        <v>3000</v>
      </c>
      <c r="F12" s="9">
        <f>C12+D12+E12</f>
        <v>6000</v>
      </c>
      <c r="G12" s="9"/>
      <c r="H12" s="10">
        <f t="shared" si="1"/>
        <v>6000</v>
      </c>
      <c r="I12" s="45"/>
      <c r="J12" t="s">
        <v>40</v>
      </c>
    </row>
    <row r="13" spans="1:10" x14ac:dyDescent="0.25">
      <c r="A13" s="34" t="s">
        <v>31</v>
      </c>
      <c r="B13" s="6">
        <v>9</v>
      </c>
      <c r="C13" s="7"/>
      <c r="D13" s="8">
        <f>NOVEMBER!H13:H26</f>
        <v>2800</v>
      </c>
      <c r="E13" s="11">
        <v>3000</v>
      </c>
      <c r="F13" s="9">
        <f t="shared" si="0"/>
        <v>5800</v>
      </c>
      <c r="G13" s="9"/>
      <c r="H13" s="10">
        <f t="shared" si="1"/>
        <v>5800</v>
      </c>
      <c r="I13" s="45"/>
      <c r="J13" t="s">
        <v>39</v>
      </c>
    </row>
    <row r="14" spans="1:10" x14ac:dyDescent="0.25">
      <c r="A14" s="35" t="s">
        <v>30</v>
      </c>
      <c r="B14" s="6">
        <v>10</v>
      </c>
      <c r="C14" s="7"/>
      <c r="D14" s="8">
        <f>NOVEMBER!H14:H27</f>
        <v>0</v>
      </c>
      <c r="E14" s="11">
        <v>2500</v>
      </c>
      <c r="F14" s="9">
        <f t="shared" si="0"/>
        <v>2500</v>
      </c>
      <c r="G14" s="9"/>
      <c r="H14" s="10">
        <f t="shared" si="1"/>
        <v>2500</v>
      </c>
      <c r="I14" s="45"/>
    </row>
    <row r="15" spans="1:10" x14ac:dyDescent="0.25">
      <c r="A15" s="36" t="s">
        <v>35</v>
      </c>
      <c r="B15" s="6">
        <v>11</v>
      </c>
      <c r="C15" s="13"/>
      <c r="D15" s="8">
        <f>NOVEMBER!H15:H28</f>
        <v>0</v>
      </c>
      <c r="E15" s="11">
        <v>3500</v>
      </c>
      <c r="F15" s="9">
        <f t="shared" si="0"/>
        <v>3500</v>
      </c>
      <c r="G15" s="9"/>
      <c r="H15" s="10">
        <f t="shared" si="1"/>
        <v>3500</v>
      </c>
      <c r="I15" s="45"/>
    </row>
    <row r="16" spans="1:10" x14ac:dyDescent="0.25">
      <c r="A16" s="30" t="s">
        <v>36</v>
      </c>
      <c r="B16" s="6">
        <v>12</v>
      </c>
      <c r="C16" s="7"/>
      <c r="D16" s="8">
        <f>NOVEMBER!H16:H29</f>
        <v>0</v>
      </c>
      <c r="E16" s="11"/>
      <c r="F16" s="9">
        <f t="shared" si="0"/>
        <v>0</v>
      </c>
      <c r="G16" s="9"/>
      <c r="H16" s="10">
        <f t="shared" si="1"/>
        <v>0</v>
      </c>
      <c r="I16" s="45"/>
    </row>
    <row r="17" spans="1:9" x14ac:dyDescent="0.25">
      <c r="A17" s="37"/>
      <c r="B17" s="6"/>
      <c r="C17" s="7"/>
      <c r="D17" s="8">
        <f>NOVEMBER!H17:H30</f>
        <v>0</v>
      </c>
      <c r="E17" s="11"/>
      <c r="F17" s="9">
        <f t="shared" si="0"/>
        <v>0</v>
      </c>
      <c r="G17" s="9"/>
      <c r="H17" s="10">
        <f t="shared" si="1"/>
        <v>0</v>
      </c>
      <c r="I17" s="45"/>
    </row>
    <row r="18" spans="1:9" x14ac:dyDescent="0.25">
      <c r="A18" s="32"/>
      <c r="B18" s="6"/>
      <c r="C18" s="7"/>
      <c r="D18" s="8">
        <f>NOVEMBER!H18:H31</f>
        <v>0</v>
      </c>
      <c r="E18" s="11"/>
      <c r="F18" s="9">
        <f t="shared" si="0"/>
        <v>0</v>
      </c>
      <c r="G18" s="9"/>
      <c r="H18" s="10">
        <f t="shared" si="1"/>
        <v>0</v>
      </c>
      <c r="I18" s="45"/>
    </row>
    <row r="19" spans="1:9" x14ac:dyDescent="0.25">
      <c r="A19" s="38" t="s">
        <v>9</v>
      </c>
      <c r="B19" s="14"/>
      <c r="C19" s="7">
        <f t="shared" ref="C19:F19" si="2">SUM(C5:C18)</f>
        <v>1000</v>
      </c>
      <c r="D19" s="8">
        <f>SUM(D5:D18)</f>
        <v>11800</v>
      </c>
      <c r="E19" s="15">
        <f t="shared" si="2"/>
        <v>35000</v>
      </c>
      <c r="F19" s="9">
        <f t="shared" si="2"/>
        <v>47800</v>
      </c>
      <c r="G19" s="9">
        <f>SUM(G5:G18)</f>
        <v>0</v>
      </c>
      <c r="H19" s="10">
        <f>SUM(H5:H18)</f>
        <v>47800</v>
      </c>
      <c r="I19" s="45">
        <f>SUM(I5:I18)</f>
        <v>0</v>
      </c>
    </row>
    <row r="20" spans="1:9" x14ac:dyDescent="0.25">
      <c r="A20" s="31"/>
      <c r="G20" s="9"/>
      <c r="H20" s="16"/>
    </row>
    <row r="21" spans="1:9" x14ac:dyDescent="0.25">
      <c r="A21" s="31"/>
      <c r="G21" s="9"/>
    </row>
    <row r="22" spans="1:9" ht="18.75" x14ac:dyDescent="0.25">
      <c r="A22" s="48" t="s">
        <v>10</v>
      </c>
      <c r="B22" s="48"/>
      <c r="C22" s="48"/>
      <c r="D22" s="48"/>
      <c r="E22" s="48"/>
      <c r="F22" s="48"/>
      <c r="G22" s="48"/>
      <c r="H22" s="48"/>
    </row>
    <row r="23" spans="1:9" x14ac:dyDescent="0.25">
      <c r="A23" s="39" t="s">
        <v>11</v>
      </c>
      <c r="B23" s="17"/>
      <c r="C23" s="17"/>
      <c r="D23" s="18"/>
      <c r="E23" s="28" t="s">
        <v>7</v>
      </c>
      <c r="F23" s="1"/>
      <c r="G23" s="1"/>
      <c r="H23" s="1"/>
    </row>
    <row r="24" spans="1:9" x14ac:dyDescent="0.25">
      <c r="A24" s="40" t="s">
        <v>12</v>
      </c>
      <c r="B24" s="19" t="s">
        <v>13</v>
      </c>
      <c r="C24" s="19" t="s">
        <v>14</v>
      </c>
      <c r="D24" s="19" t="s">
        <v>15</v>
      </c>
      <c r="E24" s="19" t="s">
        <v>12</v>
      </c>
      <c r="F24" s="19" t="s">
        <v>13</v>
      </c>
      <c r="G24" s="19" t="s">
        <v>14</v>
      </c>
      <c r="H24" s="19" t="s">
        <v>15</v>
      </c>
    </row>
    <row r="25" spans="1:9" x14ac:dyDescent="0.25">
      <c r="A25" s="41" t="s">
        <v>25</v>
      </c>
      <c r="B25" s="20">
        <f>E19</f>
        <v>35000</v>
      </c>
      <c r="C25" s="14"/>
      <c r="D25" s="14"/>
      <c r="E25" s="14" t="s">
        <v>25</v>
      </c>
      <c r="F25" s="20">
        <f>G19</f>
        <v>0</v>
      </c>
      <c r="G25" s="14"/>
      <c r="H25" s="14"/>
    </row>
    <row r="26" spans="1:9" x14ac:dyDescent="0.25">
      <c r="A26" s="41" t="s">
        <v>16</v>
      </c>
      <c r="B26" s="20">
        <f>NOVEMBER!D37</f>
        <v>0</v>
      </c>
      <c r="C26" s="14"/>
      <c r="D26" s="14"/>
      <c r="E26" s="14" t="s">
        <v>16</v>
      </c>
      <c r="F26" s="20">
        <f>NOVEMBER!H37</f>
        <v>-4000</v>
      </c>
      <c r="G26" s="14"/>
      <c r="H26" s="14"/>
    </row>
    <row r="27" spans="1:9" x14ac:dyDescent="0.25">
      <c r="A27" s="41" t="s">
        <v>33</v>
      </c>
      <c r="B27" s="20">
        <f>I19</f>
        <v>0</v>
      </c>
      <c r="C27" s="14"/>
      <c r="D27" s="14"/>
      <c r="E27" s="14"/>
      <c r="F27" s="20"/>
      <c r="G27" s="14"/>
      <c r="H27" s="14"/>
    </row>
    <row r="28" spans="1:9" x14ac:dyDescent="0.25">
      <c r="A28" s="41" t="s">
        <v>3</v>
      </c>
      <c r="B28" s="20">
        <f>C19</f>
        <v>1000</v>
      </c>
      <c r="C28" s="14"/>
      <c r="D28" s="14"/>
      <c r="E28" s="14"/>
      <c r="F28" s="20"/>
      <c r="G28" s="14"/>
      <c r="H28" s="14"/>
    </row>
    <row r="29" spans="1:9" x14ac:dyDescent="0.25">
      <c r="A29" s="41" t="s">
        <v>17</v>
      </c>
      <c r="B29" s="21">
        <v>0.1</v>
      </c>
      <c r="C29" s="20">
        <f>B29*B25</f>
        <v>3500</v>
      </c>
      <c r="D29" s="14"/>
      <c r="E29" s="14" t="s">
        <v>17</v>
      </c>
      <c r="F29" s="21">
        <v>0.1</v>
      </c>
      <c r="G29" s="20">
        <f>F29*B25</f>
        <v>3500</v>
      </c>
      <c r="H29" s="14"/>
    </row>
    <row r="30" spans="1:9" x14ac:dyDescent="0.25">
      <c r="A30" s="40" t="s">
        <v>18</v>
      </c>
      <c r="B30" s="14" t="s">
        <v>19</v>
      </c>
      <c r="C30" s="14"/>
      <c r="D30" s="14"/>
      <c r="E30" s="19" t="s">
        <v>18</v>
      </c>
      <c r="F30" s="22"/>
      <c r="G30" s="14"/>
      <c r="H30" s="14"/>
    </row>
    <row r="31" spans="1:9" x14ac:dyDescent="0.25">
      <c r="A31" s="42"/>
      <c r="B31" s="21"/>
      <c r="C31" s="23"/>
      <c r="D31" s="14"/>
      <c r="E31" s="42"/>
      <c r="F31" s="21"/>
      <c r="G31" s="23"/>
      <c r="H31" s="14"/>
    </row>
    <row r="32" spans="1:9" x14ac:dyDescent="0.25">
      <c r="A32" s="43"/>
      <c r="D32" s="23"/>
      <c r="E32" s="22"/>
      <c r="H32" s="14"/>
    </row>
    <row r="33" spans="1:8" x14ac:dyDescent="0.25">
      <c r="A33" s="43"/>
      <c r="B33" s="21"/>
      <c r="C33" s="14"/>
      <c r="D33" s="14"/>
      <c r="E33" s="22"/>
      <c r="F33" s="21"/>
      <c r="G33" s="14"/>
      <c r="H33" s="14"/>
    </row>
    <row r="34" spans="1:8" x14ac:dyDescent="0.25">
      <c r="A34" s="43"/>
      <c r="B34" s="21"/>
      <c r="C34" s="14"/>
      <c r="D34" s="14"/>
      <c r="E34" s="22"/>
      <c r="F34" s="21"/>
      <c r="G34" s="14"/>
      <c r="H34" s="14"/>
    </row>
    <row r="35" spans="1:8" x14ac:dyDescent="0.25">
      <c r="A35" s="43"/>
      <c r="B35" s="14"/>
      <c r="C35" s="23"/>
      <c r="D35" s="14"/>
      <c r="E35" s="22"/>
      <c r="F35" s="14"/>
      <c r="G35" s="23"/>
      <c r="H35" s="14"/>
    </row>
    <row r="36" spans="1:8" x14ac:dyDescent="0.25">
      <c r="A36" s="43"/>
      <c r="B36" s="14"/>
      <c r="C36" s="23"/>
      <c r="D36" s="14"/>
      <c r="E36" s="22"/>
      <c r="F36" s="14"/>
      <c r="G36" s="23"/>
      <c r="H36" s="14"/>
    </row>
    <row r="37" spans="1:8" x14ac:dyDescent="0.25">
      <c r="A37" s="40" t="s">
        <v>9</v>
      </c>
      <c r="B37" s="24">
        <f>B28+B25+B26+B27-C29</f>
        <v>32500</v>
      </c>
      <c r="C37" s="24">
        <f>SUM(C31:C36)</f>
        <v>0</v>
      </c>
      <c r="D37" s="24">
        <f>B37-C37</f>
        <v>32500</v>
      </c>
      <c r="E37" s="19" t="s">
        <v>9</v>
      </c>
      <c r="F37" s="24">
        <f>F25+F26+F28+F27-G29</f>
        <v>-7500</v>
      </c>
      <c r="G37" s="24">
        <f>SUM(G31:G36)</f>
        <v>0</v>
      </c>
      <c r="H37" s="24">
        <f>F37-G37</f>
        <v>-7500</v>
      </c>
    </row>
    <row r="38" spans="1:8" x14ac:dyDescent="0.25">
      <c r="A38" s="44" t="s">
        <v>20</v>
      </c>
      <c r="B38" s="26"/>
      <c r="C38" s="26" t="s">
        <v>21</v>
      </c>
      <c r="D38" s="27"/>
      <c r="E38" s="25"/>
      <c r="F38" s="25" t="s">
        <v>22</v>
      </c>
      <c r="G38" s="1"/>
      <c r="H38" s="1"/>
    </row>
    <row r="39" spans="1:8" x14ac:dyDescent="0.25">
      <c r="A39" s="44" t="s">
        <v>23</v>
      </c>
      <c r="B39" s="26"/>
      <c r="C39" s="26" t="s">
        <v>24</v>
      </c>
      <c r="D39" s="27"/>
      <c r="E39" s="25"/>
      <c r="F39" s="25"/>
      <c r="G39" s="1"/>
      <c r="H39" s="1"/>
    </row>
    <row r="40" spans="1:8" x14ac:dyDescent="0.25">
      <c r="A40" s="31"/>
    </row>
    <row r="41" spans="1:8" x14ac:dyDescent="0.25">
      <c r="A41" s="31"/>
    </row>
    <row r="42" spans="1:8" x14ac:dyDescent="0.25">
      <c r="A42" s="31"/>
    </row>
    <row r="43" spans="1:8" x14ac:dyDescent="0.25">
      <c r="A43" s="31"/>
    </row>
    <row r="44" spans="1:8" x14ac:dyDescent="0.25">
      <c r="A44" s="31"/>
    </row>
    <row r="45" spans="1:8" x14ac:dyDescent="0.25">
      <c r="A45" s="31"/>
    </row>
    <row r="46" spans="1:8" x14ac:dyDescent="0.25">
      <c r="A46" s="31"/>
    </row>
  </sheetData>
  <mergeCells count="4">
    <mergeCell ref="A1:H1"/>
    <mergeCell ref="A2:H2"/>
    <mergeCell ref="A3:H3"/>
    <mergeCell ref="A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</vt:lpstr>
      <vt:lpstr>DECEMBER 21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2021-11-26T12:26:41Z</dcterms:modified>
</cp:coreProperties>
</file>