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8"/>
  </bookViews>
  <sheets>
    <sheet name="OCTOBER" sheetId="1" r:id="rId1"/>
    <sheet name="NOVEMBER" sheetId="2" r:id="rId2"/>
    <sheet name="DECEMBER" sheetId="3" r:id="rId3"/>
    <sheet name="JANUARY " sheetId="4" r:id="rId4"/>
    <sheet name="FEBRUARY" sheetId="5" r:id="rId5"/>
    <sheet name="MARCH" sheetId="6" r:id="rId6"/>
    <sheet name="APRIL" sheetId="7" r:id="rId7"/>
    <sheet name="MAY " sheetId="8" r:id="rId8"/>
    <sheet name="JUNE " sheetId="9" r:id="rId9"/>
  </sheets>
  <externalReferences>
    <externalReference r:id="rId10"/>
  </externalReferences>
  <calcPr calcId="144525" iterate="1" iterateCount="300"/>
</workbook>
</file>

<file path=xl/calcChain.xml><?xml version="1.0" encoding="utf-8"?>
<calcChain xmlns="http://schemas.openxmlformats.org/spreadsheetml/2006/main">
  <c r="H42" i="9" l="1"/>
  <c r="D42" i="9"/>
  <c r="H42" i="7"/>
  <c r="D42" i="7"/>
  <c r="I26" i="9" l="1"/>
  <c r="C33" i="9" s="1"/>
  <c r="G33" i="9" s="1"/>
  <c r="G26" i="9"/>
  <c r="G31" i="9" s="1"/>
  <c r="E26" i="9"/>
  <c r="C31" i="9" s="1"/>
  <c r="D26" i="9"/>
  <c r="H25" i="9"/>
  <c r="F25" i="9"/>
  <c r="H24" i="9"/>
  <c r="F24" i="9"/>
  <c r="H23" i="9"/>
  <c r="F23" i="9"/>
  <c r="H22" i="9"/>
  <c r="F22" i="9"/>
  <c r="H21" i="9"/>
  <c r="F21" i="9"/>
  <c r="H20" i="9"/>
  <c r="F20" i="9"/>
  <c r="H19" i="9"/>
  <c r="F19" i="9"/>
  <c r="H18" i="9"/>
  <c r="F18" i="9"/>
  <c r="H17" i="9"/>
  <c r="F17" i="9"/>
  <c r="H16" i="9"/>
  <c r="F16" i="9"/>
  <c r="H15" i="9"/>
  <c r="F15" i="9"/>
  <c r="H14" i="9"/>
  <c r="F14" i="9"/>
  <c r="H13" i="9"/>
  <c r="F13" i="9"/>
  <c r="H12" i="9"/>
  <c r="F12" i="9"/>
  <c r="H11" i="9"/>
  <c r="F11" i="9"/>
  <c r="H10" i="9"/>
  <c r="F10" i="9"/>
  <c r="H9" i="9"/>
  <c r="F9" i="9"/>
  <c r="H8" i="9"/>
  <c r="F8" i="9"/>
  <c r="H7" i="9"/>
  <c r="F7" i="9"/>
  <c r="H6" i="9"/>
  <c r="F6" i="9"/>
  <c r="H5" i="9"/>
  <c r="H26" i="9" s="1"/>
  <c r="F5" i="9"/>
  <c r="F26" i="9" s="1"/>
  <c r="D42" i="6"/>
  <c r="H42" i="6"/>
  <c r="D34" i="9" l="1"/>
  <c r="H34" i="9" s="1"/>
  <c r="D26" i="8"/>
  <c r="H42" i="8" l="1"/>
  <c r="D42" i="8"/>
  <c r="I26" i="8"/>
  <c r="C33" i="8" s="1"/>
  <c r="G26" i="8"/>
  <c r="G31" i="8" s="1"/>
  <c r="E26" i="8"/>
  <c r="C31" i="8" s="1"/>
  <c r="F25" i="8"/>
  <c r="H25" i="8" s="1"/>
  <c r="F24" i="8"/>
  <c r="H24" i="8" s="1"/>
  <c r="F23" i="8"/>
  <c r="H23" i="8" s="1"/>
  <c r="F22" i="8"/>
  <c r="H22" i="8" s="1"/>
  <c r="F21" i="8"/>
  <c r="H21" i="8" s="1"/>
  <c r="F20" i="8"/>
  <c r="H20" i="8" s="1"/>
  <c r="F19" i="8"/>
  <c r="H19" i="8" s="1"/>
  <c r="F18" i="8"/>
  <c r="H18" i="8" s="1"/>
  <c r="F17" i="8"/>
  <c r="H17" i="8" s="1"/>
  <c r="F16" i="8"/>
  <c r="H16" i="8" s="1"/>
  <c r="F15" i="8"/>
  <c r="H15" i="8" s="1"/>
  <c r="F14" i="8"/>
  <c r="H14" i="8" s="1"/>
  <c r="F13" i="8"/>
  <c r="H13" i="8" s="1"/>
  <c r="F12" i="8"/>
  <c r="H12" i="8" s="1"/>
  <c r="F11" i="8"/>
  <c r="H11" i="8" s="1"/>
  <c r="F10" i="8"/>
  <c r="H10" i="8" s="1"/>
  <c r="F9" i="8"/>
  <c r="H9" i="8" s="1"/>
  <c r="F8" i="8"/>
  <c r="H8" i="8" s="1"/>
  <c r="F7" i="8"/>
  <c r="H7" i="8" s="1"/>
  <c r="F6" i="8"/>
  <c r="H6" i="8" s="1"/>
  <c r="F5" i="8"/>
  <c r="G33" i="8" l="1"/>
  <c r="F26" i="8"/>
  <c r="D34" i="8"/>
  <c r="H34" i="8" s="1"/>
  <c r="H5" i="8"/>
  <c r="H26" i="8" s="1"/>
  <c r="F19" i="7"/>
  <c r="I26" i="7"/>
  <c r="C33" i="7" s="1"/>
  <c r="G33" i="7" s="1"/>
  <c r="G26" i="7"/>
  <c r="G31" i="7" s="1"/>
  <c r="E26" i="7"/>
  <c r="C31" i="7" s="1"/>
  <c r="F25" i="7"/>
  <c r="H25" i="7" s="1"/>
  <c r="F24" i="7"/>
  <c r="H24" i="7" s="1"/>
  <c r="F23" i="7"/>
  <c r="H23" i="7" s="1"/>
  <c r="F22" i="7"/>
  <c r="H22" i="7" s="1"/>
  <c r="F21" i="7"/>
  <c r="H21" i="7" s="1"/>
  <c r="F20" i="7"/>
  <c r="H20" i="7" s="1"/>
  <c r="H19" i="7"/>
  <c r="F18" i="7"/>
  <c r="H18" i="7" s="1"/>
  <c r="F17" i="7"/>
  <c r="H17" i="7" s="1"/>
  <c r="F16" i="7"/>
  <c r="H16" i="7" s="1"/>
  <c r="F15" i="7"/>
  <c r="H15" i="7" s="1"/>
  <c r="F14" i="7"/>
  <c r="H14" i="7" s="1"/>
  <c r="F13" i="7"/>
  <c r="H13" i="7" s="1"/>
  <c r="F12" i="7"/>
  <c r="H12" i="7" s="1"/>
  <c r="F11" i="7"/>
  <c r="H11" i="7" s="1"/>
  <c r="F10" i="7"/>
  <c r="H10" i="7" s="1"/>
  <c r="F9" i="7"/>
  <c r="H9" i="7" s="1"/>
  <c r="F8" i="7"/>
  <c r="H8" i="7" s="1"/>
  <c r="F7" i="7"/>
  <c r="H7" i="7" s="1"/>
  <c r="F6" i="7"/>
  <c r="H6" i="7" s="1"/>
  <c r="F5" i="7"/>
  <c r="F26" i="7" l="1"/>
  <c r="D34" i="7"/>
  <c r="H34" i="7" s="1"/>
  <c r="H5" i="7"/>
  <c r="H26" i="7" s="1"/>
  <c r="I26" i="6"/>
  <c r="C33" i="6" s="1"/>
  <c r="G33" i="6" s="1"/>
  <c r="G26" i="6"/>
  <c r="G31" i="6" s="1"/>
  <c r="E26" i="6"/>
  <c r="C31" i="6" s="1"/>
  <c r="F25" i="6"/>
  <c r="H25" i="6" s="1"/>
  <c r="F24" i="6"/>
  <c r="H24" i="6" s="1"/>
  <c r="F23" i="6"/>
  <c r="H23" i="6" s="1"/>
  <c r="F22" i="6"/>
  <c r="H22" i="6" s="1"/>
  <c r="F21" i="6"/>
  <c r="H21" i="6" s="1"/>
  <c r="F20" i="6"/>
  <c r="H20" i="6" s="1"/>
  <c r="F19" i="6"/>
  <c r="H19" i="6" s="1"/>
  <c r="F18" i="6"/>
  <c r="H18" i="6" s="1"/>
  <c r="F17" i="6"/>
  <c r="H17" i="6" s="1"/>
  <c r="F16" i="6"/>
  <c r="H16" i="6" s="1"/>
  <c r="F15" i="6"/>
  <c r="H15" i="6" s="1"/>
  <c r="F14" i="6"/>
  <c r="H14" i="6" s="1"/>
  <c r="F13" i="6"/>
  <c r="H13" i="6" s="1"/>
  <c r="F12" i="6"/>
  <c r="H12" i="6" s="1"/>
  <c r="F11" i="6"/>
  <c r="H11" i="6" s="1"/>
  <c r="F10" i="6"/>
  <c r="H10" i="6" s="1"/>
  <c r="F9" i="6"/>
  <c r="H9" i="6" s="1"/>
  <c r="F8" i="6"/>
  <c r="H8" i="6" s="1"/>
  <c r="F7" i="6"/>
  <c r="H7" i="6" s="1"/>
  <c r="F6" i="6"/>
  <c r="H6" i="6" s="1"/>
  <c r="F5" i="6"/>
  <c r="F26" i="6" l="1"/>
  <c r="D34" i="6"/>
  <c r="H34" i="6" s="1"/>
  <c r="H5" i="6"/>
  <c r="H26" i="6" s="1"/>
  <c r="H42" i="5" l="1"/>
  <c r="D42" i="5"/>
  <c r="E26" i="5" l="1"/>
  <c r="C31" i="5" s="1"/>
  <c r="F24" i="5"/>
  <c r="H24" i="5" s="1"/>
  <c r="I26" i="5"/>
  <c r="C33" i="5" s="1"/>
  <c r="G33" i="5" s="1"/>
  <c r="G26" i="5"/>
  <c r="G31" i="5" s="1"/>
  <c r="F25" i="5"/>
  <c r="H25" i="5" s="1"/>
  <c r="F23" i="5"/>
  <c r="H23" i="5" s="1"/>
  <c r="F22" i="5"/>
  <c r="H22" i="5" s="1"/>
  <c r="F21" i="5"/>
  <c r="H21" i="5" s="1"/>
  <c r="F20" i="5"/>
  <c r="H20" i="5" s="1"/>
  <c r="F19" i="5"/>
  <c r="H19" i="5" s="1"/>
  <c r="F18" i="5"/>
  <c r="H18" i="5" s="1"/>
  <c r="F17" i="5"/>
  <c r="H17" i="5" s="1"/>
  <c r="F16" i="5"/>
  <c r="H16" i="5" s="1"/>
  <c r="F15" i="5"/>
  <c r="H15" i="5" s="1"/>
  <c r="F14" i="5"/>
  <c r="H14" i="5" s="1"/>
  <c r="F13" i="5"/>
  <c r="H13" i="5" s="1"/>
  <c r="F12" i="5"/>
  <c r="H12" i="5" s="1"/>
  <c r="F11" i="5"/>
  <c r="H11" i="5" s="1"/>
  <c r="F10" i="5"/>
  <c r="H10" i="5" s="1"/>
  <c r="F9" i="5"/>
  <c r="H9" i="5" s="1"/>
  <c r="F8" i="5"/>
  <c r="H8" i="5" s="1"/>
  <c r="F7" i="5"/>
  <c r="H7" i="5" s="1"/>
  <c r="F6" i="5"/>
  <c r="H6" i="5" s="1"/>
  <c r="F5" i="5"/>
  <c r="F26" i="5" l="1"/>
  <c r="D34" i="5"/>
  <c r="H34" i="5" s="1"/>
  <c r="H5" i="5"/>
  <c r="H26" i="5" s="1"/>
  <c r="D42" i="4"/>
  <c r="H42" i="4"/>
  <c r="H42" i="3"/>
  <c r="D42" i="3"/>
  <c r="C33" i="4"/>
  <c r="G33" i="4" s="1"/>
  <c r="C33" i="3"/>
  <c r="G33" i="3" s="1"/>
  <c r="H42" i="2"/>
  <c r="D42" i="2"/>
  <c r="G33" i="2"/>
  <c r="C33" i="2"/>
  <c r="H26" i="3" l="1"/>
  <c r="H5" i="4" l="1"/>
  <c r="I26" i="4"/>
  <c r="G26" i="4"/>
  <c r="G31" i="4" s="1"/>
  <c r="E26" i="4"/>
  <c r="C31" i="4" s="1"/>
  <c r="F25" i="4"/>
  <c r="H25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F26" i="4" l="1"/>
  <c r="D34" i="4"/>
  <c r="H34" i="4" s="1"/>
  <c r="H26" i="4"/>
  <c r="I26" i="3"/>
  <c r="E26" i="2" l="1"/>
  <c r="H26" i="2"/>
  <c r="G26" i="2"/>
  <c r="F26" i="2"/>
  <c r="F12" i="3" l="1"/>
  <c r="G26" i="3"/>
  <c r="G31" i="3" s="1"/>
  <c r="E26" i="3"/>
  <c r="C31" i="3" s="1"/>
  <c r="F25" i="3"/>
  <c r="H25" i="3" s="1"/>
  <c r="H24" i="3"/>
  <c r="F24" i="3"/>
  <c r="H23" i="3"/>
  <c r="F23" i="3"/>
  <c r="H22" i="3"/>
  <c r="F22" i="3"/>
  <c r="H21" i="3"/>
  <c r="F21" i="3"/>
  <c r="F20" i="3"/>
  <c r="H20" i="3" s="1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H11" i="3"/>
  <c r="F11" i="3"/>
  <c r="H10" i="3"/>
  <c r="F10" i="3"/>
  <c r="H9" i="3"/>
  <c r="F9" i="3"/>
  <c r="H8" i="3"/>
  <c r="F8" i="3"/>
  <c r="H7" i="3"/>
  <c r="F7" i="3"/>
  <c r="H6" i="3"/>
  <c r="F6" i="3"/>
  <c r="F5" i="3"/>
  <c r="F26" i="3" s="1"/>
  <c r="H5" i="3" l="1"/>
  <c r="D34" i="3"/>
  <c r="I26" i="2"/>
  <c r="H34" i="3" l="1"/>
  <c r="G26" i="1"/>
  <c r="G31" i="2" l="1"/>
  <c r="C31" i="2"/>
  <c r="F25" i="2"/>
  <c r="H25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l="1"/>
  <c r="D34" i="2"/>
  <c r="H34" i="2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32" i="1" l="1"/>
  <c r="C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H21" i="1" s="1"/>
  <c r="F22" i="1"/>
  <c r="H22" i="1" s="1"/>
  <c r="F23" i="1"/>
  <c r="H23" i="1" s="1"/>
  <c r="F24" i="1"/>
  <c r="H24" i="1" s="1"/>
  <c r="F25" i="1"/>
  <c r="H25" i="1" s="1"/>
  <c r="F5" i="1"/>
  <c r="G31" i="1"/>
  <c r="E26" i="1"/>
  <c r="C31" i="1" s="1"/>
  <c r="C41" i="1" l="1"/>
  <c r="G41" i="1"/>
  <c r="H20" i="1"/>
  <c r="F26" i="1"/>
  <c r="H26" i="1"/>
  <c r="D33" i="1"/>
  <c r="D41" i="1" l="1"/>
  <c r="H33" i="1"/>
  <c r="H41" i="1" s="1"/>
  <c r="E41" i="1"/>
  <c r="C32" i="2" s="1"/>
  <c r="C42" i="2" s="1"/>
  <c r="E42" i="2" l="1"/>
  <c r="C32" i="3" s="1"/>
  <c r="C42" i="3" s="1"/>
  <c r="I41" i="1"/>
  <c r="G32" i="2" l="1"/>
  <c r="G42" i="2" s="1"/>
  <c r="I42" i="2" s="1"/>
  <c r="G32" i="3" s="1"/>
  <c r="G42" i="3" s="1"/>
  <c r="I42" i="3" s="1"/>
  <c r="G32" i="4" s="1"/>
  <c r="E42" i="3"/>
  <c r="C32" i="4" s="1"/>
  <c r="C42" i="4" s="1"/>
  <c r="G42" i="4" l="1"/>
  <c r="I42" i="4" s="1"/>
  <c r="E42" i="4"/>
  <c r="G32" i="5" l="1"/>
  <c r="C32" i="5"/>
  <c r="C42" i="5" s="1"/>
  <c r="E42" i="5" s="1"/>
  <c r="C32" i="6" s="1"/>
  <c r="C42" i="6" s="1"/>
  <c r="E42" i="6" s="1"/>
  <c r="C32" i="7" s="1"/>
  <c r="C42" i="7" s="1"/>
  <c r="E42" i="7" s="1"/>
  <c r="C32" i="8" s="1"/>
  <c r="C42" i="8" s="1"/>
  <c r="E42" i="8" s="1"/>
  <c r="C32" i="9" s="1"/>
  <c r="C42" i="9" s="1"/>
  <c r="E42" i="9" s="1"/>
  <c r="G42" i="5" l="1"/>
  <c r="I42" i="5" s="1"/>
  <c r="G32" i="6" s="1"/>
  <c r="G42" i="6" s="1"/>
  <c r="I42" i="6" s="1"/>
  <c r="G32" i="7" s="1"/>
  <c r="G42" i="7" s="1"/>
  <c r="I42" i="7" l="1"/>
  <c r="G32" i="8" s="1"/>
  <c r="G42" i="8" s="1"/>
  <c r="I42" i="8" s="1"/>
  <c r="G32" i="9" s="1"/>
  <c r="G42" i="9" s="1"/>
  <c r="I42" i="9" s="1"/>
</calcChain>
</file>

<file path=xl/sharedStrings.xml><?xml version="1.0" encoding="utf-8"?>
<sst xmlns="http://schemas.openxmlformats.org/spreadsheetml/2006/main" count="495" uniqueCount="78">
  <si>
    <t xml:space="preserve">RENT STATEMENT </t>
  </si>
  <si>
    <t xml:space="preserve">NO. </t>
  </si>
  <si>
    <t>NAME</t>
  </si>
  <si>
    <t>BF</t>
  </si>
  <si>
    <t>RENT</t>
  </si>
  <si>
    <t>TOTAL DUE</t>
  </si>
  <si>
    <t xml:space="preserve">PAID </t>
  </si>
  <si>
    <t>BAL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</si>
  <si>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</si>
  <si>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</si>
  <si>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</si>
  <si>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</si>
  <si>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</si>
  <si>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</si>
  <si>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</si>
  <si>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</si>
  <si>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</si>
  <si>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</si>
  <si>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 </t>
  </si>
  <si>
    <t xml:space="preserve">PREPARED BY </t>
  </si>
  <si>
    <t>APPROVED BY</t>
  </si>
  <si>
    <t xml:space="preserve">RECEIVED BY </t>
  </si>
  <si>
    <t>RUTH</t>
  </si>
  <si>
    <t>GRACE</t>
  </si>
  <si>
    <t>FOR THE MONTH OF OCTOBER 2018</t>
  </si>
  <si>
    <t>DEPOSIT</t>
  </si>
  <si>
    <t>PRAXIDES MAERO</t>
  </si>
  <si>
    <t xml:space="preserve">TOTAL </t>
  </si>
  <si>
    <t>OCT</t>
  </si>
  <si>
    <t>PRAXIDES</t>
  </si>
  <si>
    <t>HASTINGS MUNAI</t>
  </si>
  <si>
    <t>DIANA ACHIENG</t>
  </si>
  <si>
    <t>HILDAH SERAH</t>
  </si>
  <si>
    <t>LEAH ONDEGO</t>
  </si>
  <si>
    <t>NOV</t>
  </si>
  <si>
    <t>FOR THE MONTH OF NOVEMBER 2018</t>
  </si>
  <si>
    <t>GG WATER</t>
  </si>
  <si>
    <t>PAULINE WAMBUI</t>
  </si>
  <si>
    <t>BERNARD BAYA</t>
  </si>
  <si>
    <t>WATER</t>
  </si>
  <si>
    <t>FOR THE MONTH OF DECEMBER 2018</t>
  </si>
  <si>
    <t>DEC</t>
  </si>
  <si>
    <t>BELVINS MBECHE</t>
  </si>
  <si>
    <t>ON DEPOSIT</t>
  </si>
  <si>
    <t>DIANA</t>
  </si>
  <si>
    <t>PAID ON 17/12/18</t>
  </si>
  <si>
    <t>PAID DEPOSIT</t>
  </si>
  <si>
    <t>WILSON MUCHIRI</t>
  </si>
  <si>
    <t>LEAH ELECTRICITY</t>
  </si>
  <si>
    <t>FOR THE MONTH OF JANUARY 2019</t>
  </si>
  <si>
    <t>JAN</t>
  </si>
  <si>
    <t xml:space="preserve">WATER </t>
  </si>
  <si>
    <t>PAID WATER BILL ON 31/1/19</t>
  </si>
  <si>
    <t>PAID ON 31/1/19</t>
  </si>
  <si>
    <t>FEB</t>
  </si>
  <si>
    <t>RAPHAEL OSORO</t>
  </si>
  <si>
    <t>KEVIN MUIRURI</t>
  </si>
  <si>
    <t>FOR THE MONTH OF FEBRUARY 2019</t>
  </si>
  <si>
    <t>PAID WATER BILL ON 28/2/19</t>
  </si>
  <si>
    <t>MARCH</t>
  </si>
  <si>
    <t>PAID ON 4/3/19</t>
  </si>
  <si>
    <t>FOR THE MONTH OF MARCH 2019</t>
  </si>
  <si>
    <t>BONIFACE MUTIGA</t>
  </si>
  <si>
    <t>PAID ON 19/3/19</t>
  </si>
  <si>
    <t>FOR THE MONTH OF APRIL 2019</t>
  </si>
  <si>
    <t>APRIL</t>
  </si>
  <si>
    <t>ELIZABETH WARUIRU</t>
  </si>
  <si>
    <t xml:space="preserve">GG WATER </t>
  </si>
  <si>
    <t>AGNES KWAMBOKA</t>
  </si>
  <si>
    <t>PAID ON 16/4/19</t>
  </si>
  <si>
    <t>FOR THE MONTH OF MAY 2019</t>
  </si>
  <si>
    <t>MAY</t>
  </si>
  <si>
    <t>PAID ON 21/05/2019</t>
  </si>
  <si>
    <t>JAMES MATUNDA</t>
  </si>
  <si>
    <t xml:space="preserve">JAMES MATUNDA </t>
  </si>
  <si>
    <t>FOR THE MONTH OF JUNE 2019</t>
  </si>
  <si>
    <t>JUNE</t>
  </si>
  <si>
    <t xml:space="preserve">JUNE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</si>
</sst>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-#,##0.00"/>
    <numFmt numFmtId="165" formatCode="#,##0;\-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9" fontId="0" fillId="0" borderId="1" xfId="0" applyNumberFormat="1" applyFont="1" applyBorder="1"/>
    <xf numFmtId="0" fontId="2" fillId="0" borderId="1" xfId="0" applyFont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2" fillId="0" borderId="1" xfId="0" applyNumberFormat="1" applyFont="1" applyBorder="1"/>
    <xf numFmtId="49" fontId="4" fillId="0" borderId="1" xfId="1" applyNumberFormat="1" applyFont="1" applyBorder="1" applyAlignment="1">
      <alignment horizontal="right"/>
    </xf>
    <xf numFmtId="49" fontId="5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6" fillId="0" borderId="0" xfId="0" applyFont="1" applyBorder="1"/>
    <xf numFmtId="3" fontId="3" fillId="0" borderId="1" xfId="0" applyNumberFormat="1" applyFont="1" applyBorder="1"/>
    <xf numFmtId="165" fontId="6" fillId="0" borderId="1" xfId="0" applyNumberFormat="1" applyFont="1" applyBorder="1"/>
    <xf numFmtId="1" fontId="0" fillId="0" borderId="1" xfId="0" applyNumberFormat="1" applyBorder="1"/>
    <xf numFmtId="1" fontId="0" fillId="0" borderId="1" xfId="0" applyNumberFormat="1" applyFont="1" applyBorder="1"/>
    <xf numFmtId="1" fontId="3" fillId="0" borderId="1" xfId="0" applyNumberFormat="1" applyFont="1" applyBorder="1"/>
    <xf numFmtId="0" fontId="3" fillId="0" borderId="1" xfId="0" applyFont="1" applyFill="1" applyBorder="1"/>
    <xf numFmtId="0" fontId="7" fillId="0" borderId="0" xfId="0" applyFont="1"/>
    <xf numFmtId="49" fontId="5" fillId="0" borderId="0" xfId="1" applyNumberFormat="1" applyFont="1" applyBorder="1" applyAlignment="1">
      <alignment horizontal="right"/>
    </xf>
    <xf numFmtId="4" fontId="6" fillId="0" borderId="0" xfId="0" applyNumberFormat="1" applyFont="1" applyBorder="1"/>
    <xf numFmtId="0" fontId="6" fillId="0" borderId="0" xfId="0" applyFont="1"/>
    <xf numFmtId="0" fontId="6" fillId="0" borderId="2" xfId="0" applyFont="1" applyBorder="1"/>
    <xf numFmtId="0" fontId="7" fillId="0" borderId="1" xfId="0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16" fontId="7" fillId="0" borderId="1" xfId="0" applyNumberFormat="1" applyFont="1" applyBorder="1"/>
    <xf numFmtId="14" fontId="7" fillId="0" borderId="1" xfId="0" applyNumberFormat="1" applyFont="1" applyBorder="1"/>
    <xf numFmtId="14" fontId="7" fillId="0" borderId="1" xfId="0" applyNumberFormat="1" applyFont="1" applyFill="1" applyBorder="1"/>
    <xf numFmtId="0" fontId="7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HN%20TA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UST"/>
      <sheetName val="SEPTEMBER"/>
      <sheetName val="OCT"/>
      <sheetName val="NOVEMBER"/>
      <sheetName val="DECEMBER"/>
      <sheetName val="JANUARY"/>
      <sheetName val="FEBRUARY"/>
      <sheetName val="MARCH"/>
      <sheetName val="APRIL "/>
      <sheetName val="MAY "/>
      <sheetName val="JUNE "/>
      <sheetName val="JULY  "/>
      <sheetName val="AUGUST2019"/>
      <sheetName val="SEPT 19"/>
      <sheetName val="OCT 19"/>
      <sheetName val="NOVEMBER 19"/>
      <sheetName val="DECEMBER 19"/>
      <sheetName val="JANUARY 20"/>
      <sheetName val="FEBRUARY 20"/>
      <sheetName val="MARCH 20"/>
      <sheetName val="APRIL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0" workbookViewId="0">
      <selection activeCell="B46" sqref="B46"/>
    </sheetView>
  </sheetViews>
  <sheetFormatPr defaultRowHeight="15" x14ac:dyDescent="0.25"/>
  <cols>
    <col min="1" max="1" width="4" customWidth="1"/>
    <col min="2" max="2" width="19.28515625" customWidth="1"/>
    <col min="6" max="6" width="14.28515625" customWidth="1"/>
  </cols>
  <sheetData>
    <row r="1" spans="1:8" x14ac:dyDescent="0.25">
      <c r="A1" s="1"/>
      <c r="B1" s="1"/>
      <c r="C1" s="1" t="s">
        <v>26</v>
      </c>
      <c r="D1" s="1"/>
      <c r="E1" s="1"/>
      <c r="H1" s="1"/>
    </row>
    <row r="2" spans="1:8" x14ac:dyDescent="0.25">
      <c r="A2" s="1"/>
      <c r="B2" s="1"/>
      <c r="C2" s="1" t="s">
        <v>0</v>
      </c>
      <c r="D2" s="1"/>
      <c r="E2" s="1"/>
      <c r="H2" s="1"/>
    </row>
    <row r="3" spans="1:8" x14ac:dyDescent="0.25">
      <c r="A3" s="1"/>
      <c r="B3" s="1"/>
      <c r="C3" s="1" t="s">
        <v>24</v>
      </c>
      <c r="D3" s="1"/>
      <c r="E3" s="1"/>
      <c r="H3" s="1"/>
    </row>
    <row r="4" spans="1:8" x14ac:dyDescent="0.25">
      <c r="A4" s="2" t="s">
        <v>1</v>
      </c>
      <c r="B4" s="2" t="s">
        <v>2</v>
      </c>
      <c r="C4" s="2" t="s">
        <v>25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8" x14ac:dyDescent="0.25">
      <c r="A5" s="3">
        <v>1</v>
      </c>
      <c r="B5" s="3"/>
      <c r="C5" s="3"/>
      <c r="D5" s="3"/>
      <c r="E5" s="3"/>
      <c r="F5" s="30">
        <f>C5+D5+E5</f>
        <v>0</v>
      </c>
      <c r="G5" s="3"/>
      <c r="H5" s="3">
        <f>F5-G5</f>
        <v>0</v>
      </c>
    </row>
    <row r="6" spans="1:8" x14ac:dyDescent="0.25">
      <c r="A6" s="3">
        <v>2</v>
      </c>
      <c r="B6" s="3"/>
      <c r="C6" s="3"/>
      <c r="D6" s="3"/>
      <c r="E6" s="3"/>
      <c r="F6" s="30">
        <f t="shared" ref="F6:F25" si="0">C6+D6+E6</f>
        <v>0</v>
      </c>
      <c r="G6" s="3"/>
      <c r="H6" s="3">
        <f t="shared" ref="H6:H25" si="1">F6-G6</f>
        <v>0</v>
      </c>
    </row>
    <row r="7" spans="1:8" x14ac:dyDescent="0.25">
      <c r="A7" s="3">
        <v>3</v>
      </c>
      <c r="B7" s="3"/>
      <c r="C7" s="3"/>
      <c r="D7" s="3"/>
      <c r="E7" s="3"/>
      <c r="F7" s="30">
        <f t="shared" si="0"/>
        <v>0</v>
      </c>
      <c r="G7" s="3"/>
      <c r="H7" s="3">
        <f t="shared" si="1"/>
        <v>0</v>
      </c>
    </row>
    <row r="8" spans="1:8" x14ac:dyDescent="0.25">
      <c r="A8" s="3">
        <v>4</v>
      </c>
      <c r="B8" s="3"/>
      <c r="C8" s="3"/>
      <c r="D8" s="3"/>
      <c r="E8" s="3"/>
      <c r="F8" s="30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/>
      <c r="E9" s="3"/>
      <c r="F9" s="30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/>
      <c r="E10" s="3"/>
      <c r="F10" s="30">
        <f t="shared" si="0"/>
        <v>0</v>
      </c>
      <c r="G10" s="3"/>
      <c r="H10" s="3">
        <f t="shared" si="1"/>
        <v>0</v>
      </c>
    </row>
    <row r="11" spans="1:8" x14ac:dyDescent="0.25">
      <c r="A11" s="3">
        <v>7</v>
      </c>
      <c r="B11" s="3"/>
      <c r="C11" s="3"/>
      <c r="D11" s="3"/>
      <c r="E11" s="3"/>
      <c r="F11" s="30">
        <f t="shared" si="0"/>
        <v>0</v>
      </c>
      <c r="G11" s="3"/>
      <c r="H11" s="3">
        <f t="shared" si="1"/>
        <v>0</v>
      </c>
    </row>
    <row r="12" spans="1:8" x14ac:dyDescent="0.25">
      <c r="A12" s="3">
        <v>8</v>
      </c>
      <c r="B12" s="3"/>
      <c r="C12" s="3"/>
      <c r="D12" s="3"/>
      <c r="E12" s="3"/>
      <c r="F12" s="30">
        <f t="shared" si="0"/>
        <v>0</v>
      </c>
      <c r="G12" s="3"/>
      <c r="H12" s="3">
        <f t="shared" si="1"/>
        <v>0</v>
      </c>
    </row>
    <row r="13" spans="1:8" x14ac:dyDescent="0.25">
      <c r="A13" s="3">
        <v>9</v>
      </c>
      <c r="B13" s="3"/>
      <c r="C13" s="3"/>
      <c r="D13" s="3"/>
      <c r="E13" s="3"/>
      <c r="F13" s="30">
        <f t="shared" si="0"/>
        <v>0</v>
      </c>
      <c r="G13" s="3"/>
      <c r="H13" s="3">
        <f t="shared" si="1"/>
        <v>0</v>
      </c>
    </row>
    <row r="14" spans="1:8" x14ac:dyDescent="0.25">
      <c r="A14" s="3">
        <v>10</v>
      </c>
      <c r="B14" s="3"/>
      <c r="C14" s="3"/>
      <c r="D14" s="3"/>
      <c r="E14" s="3"/>
      <c r="F14" s="30">
        <f t="shared" si="0"/>
        <v>0</v>
      </c>
      <c r="G14" s="3"/>
      <c r="H14" s="3">
        <f t="shared" si="1"/>
        <v>0</v>
      </c>
    </row>
    <row r="15" spans="1:8" x14ac:dyDescent="0.25">
      <c r="A15" s="3">
        <v>11</v>
      </c>
      <c r="B15" s="3"/>
      <c r="C15" s="3"/>
      <c r="D15" s="3"/>
      <c r="E15" s="3"/>
      <c r="F15" s="30">
        <f t="shared" si="0"/>
        <v>0</v>
      </c>
      <c r="G15" s="3"/>
      <c r="H15" s="3">
        <f t="shared" si="1"/>
        <v>0</v>
      </c>
    </row>
    <row r="16" spans="1:8" x14ac:dyDescent="0.25">
      <c r="A16" s="3">
        <v>12</v>
      </c>
      <c r="B16" s="3"/>
      <c r="C16" s="3"/>
      <c r="D16" s="3"/>
      <c r="E16" s="3"/>
      <c r="F16" s="30">
        <f t="shared" si="0"/>
        <v>0</v>
      </c>
      <c r="G16" s="3"/>
      <c r="H16" s="3">
        <f t="shared" si="1"/>
        <v>0</v>
      </c>
    </row>
    <row r="17" spans="1:12" x14ac:dyDescent="0.25">
      <c r="A17" s="3">
        <v>13</v>
      </c>
      <c r="B17" s="3"/>
      <c r="C17" s="3"/>
      <c r="D17" s="3"/>
      <c r="E17" s="3"/>
      <c r="F17" s="30">
        <f t="shared" si="0"/>
        <v>0</v>
      </c>
      <c r="G17" s="3"/>
      <c r="H17" s="3">
        <f t="shared" si="1"/>
        <v>0</v>
      </c>
    </row>
    <row r="18" spans="1:12" x14ac:dyDescent="0.25">
      <c r="A18" s="13">
        <v>14</v>
      </c>
      <c r="B18" s="13"/>
      <c r="C18" s="13"/>
      <c r="D18" s="13"/>
      <c r="E18" s="13"/>
      <c r="F18" s="31">
        <f t="shared" si="0"/>
        <v>0</v>
      </c>
      <c r="G18" s="13"/>
      <c r="H18" s="3">
        <f t="shared" si="1"/>
        <v>0</v>
      </c>
    </row>
    <row r="19" spans="1:12" x14ac:dyDescent="0.25">
      <c r="A19" s="13">
        <v>15</v>
      </c>
      <c r="B19" s="13"/>
      <c r="C19" s="13"/>
      <c r="D19" s="13"/>
      <c r="E19" s="13"/>
      <c r="F19" s="31">
        <f t="shared" si="0"/>
        <v>0</v>
      </c>
      <c r="G19" s="13"/>
      <c r="H19" s="3">
        <f t="shared" si="1"/>
        <v>0</v>
      </c>
    </row>
    <row r="20" spans="1:12" x14ac:dyDescent="0.25">
      <c r="A20" s="13">
        <v>16</v>
      </c>
      <c r="B20" s="13" t="s">
        <v>32</v>
      </c>
      <c r="C20" s="13"/>
      <c r="D20" s="13"/>
      <c r="E20" s="13">
        <v>14000</v>
      </c>
      <c r="F20" s="31">
        <f t="shared" si="0"/>
        <v>14000</v>
      </c>
      <c r="G20" s="13">
        <v>9000</v>
      </c>
      <c r="H20" s="3">
        <f t="shared" si="1"/>
        <v>5000</v>
      </c>
    </row>
    <row r="21" spans="1:12" x14ac:dyDescent="0.25">
      <c r="A21" s="13">
        <v>17</v>
      </c>
      <c r="B21" s="13"/>
      <c r="C21" s="13"/>
      <c r="D21" s="13"/>
      <c r="E21" s="13"/>
      <c r="F21" s="31">
        <f t="shared" si="0"/>
        <v>0</v>
      </c>
      <c r="G21" s="13"/>
      <c r="H21" s="3">
        <f t="shared" si="1"/>
        <v>0</v>
      </c>
    </row>
    <row r="22" spans="1:12" x14ac:dyDescent="0.25">
      <c r="A22" s="13">
        <v>18</v>
      </c>
      <c r="B22" s="13" t="s">
        <v>30</v>
      </c>
      <c r="C22" s="13"/>
      <c r="D22" s="13"/>
      <c r="E22" s="13">
        <v>9000</v>
      </c>
      <c r="F22" s="31">
        <f t="shared" si="0"/>
        <v>9000</v>
      </c>
      <c r="G22" s="13">
        <v>9000</v>
      </c>
      <c r="H22" s="3">
        <f t="shared" si="1"/>
        <v>0</v>
      </c>
    </row>
    <row r="23" spans="1:12" x14ac:dyDescent="0.25">
      <c r="A23" s="13">
        <v>19</v>
      </c>
      <c r="B23" s="13"/>
      <c r="C23" s="13"/>
      <c r="D23" s="13"/>
      <c r="E23" s="13"/>
      <c r="F23" s="31">
        <f t="shared" si="0"/>
        <v>0</v>
      </c>
      <c r="G23" s="13"/>
      <c r="H23" s="3">
        <f t="shared" si="1"/>
        <v>0</v>
      </c>
    </row>
    <row r="24" spans="1:12" x14ac:dyDescent="0.25">
      <c r="A24" s="13">
        <v>20</v>
      </c>
      <c r="B24" s="13" t="s">
        <v>31</v>
      </c>
      <c r="C24" s="13"/>
      <c r="D24" s="13"/>
      <c r="E24" s="13">
        <v>9000</v>
      </c>
      <c r="F24" s="31">
        <f t="shared" si="0"/>
        <v>9000</v>
      </c>
      <c r="G24" s="13">
        <v>9000</v>
      </c>
      <c r="H24" s="3">
        <f t="shared" si="1"/>
        <v>0</v>
      </c>
    </row>
    <row r="25" spans="1:12" x14ac:dyDescent="0.25">
      <c r="A25" s="22">
        <v>21</v>
      </c>
      <c r="B25" s="13" t="s">
        <v>33</v>
      </c>
      <c r="C25" s="13"/>
      <c r="D25" s="13"/>
      <c r="E25" s="13">
        <v>9000</v>
      </c>
      <c r="F25" s="31">
        <f t="shared" si="0"/>
        <v>9000</v>
      </c>
      <c r="G25" s="13">
        <v>9000</v>
      </c>
      <c r="H25" s="3">
        <f t="shared" si="1"/>
        <v>0</v>
      </c>
    </row>
    <row r="26" spans="1:12" x14ac:dyDescent="0.25">
      <c r="A26" s="3"/>
      <c r="B26" s="26" t="s">
        <v>27</v>
      </c>
      <c r="C26" s="24"/>
      <c r="D26" s="25"/>
      <c r="E26" s="2">
        <f>SUM(E5:E25)</f>
        <v>41000</v>
      </c>
      <c r="F26" s="32">
        <f>SUM(F5:F25)</f>
        <v>41000</v>
      </c>
      <c r="G26" s="29">
        <f>SUM(G5:G25)</f>
        <v>36000</v>
      </c>
      <c r="H26" s="28">
        <f>SUM(H5:H25)</f>
        <v>5000</v>
      </c>
    </row>
    <row r="27" spans="1:12" x14ac:dyDescent="0.25">
      <c r="A27" s="4"/>
      <c r="B27" s="27"/>
      <c r="C27" s="7"/>
      <c r="D27" s="8"/>
      <c r="E27" s="5"/>
      <c r="F27" s="9"/>
      <c r="G27" s="10"/>
      <c r="H27" s="9"/>
    </row>
    <row r="28" spans="1:12" x14ac:dyDescent="0.25">
      <c r="B28" s="6" t="s">
        <v>9</v>
      </c>
      <c r="C28" s="7"/>
      <c r="D28" s="8"/>
      <c r="E28" s="5"/>
      <c r="F28" s="9"/>
      <c r="G28" s="10"/>
      <c r="H28" s="9"/>
    </row>
    <row r="29" spans="1:12" x14ac:dyDescent="0.25">
      <c r="B29" s="1" t="s">
        <v>10</v>
      </c>
      <c r="C29" s="1"/>
      <c r="D29" s="1"/>
      <c r="E29" s="11"/>
      <c r="F29" s="1" t="s">
        <v>11</v>
      </c>
      <c r="G29" s="12"/>
      <c r="H29" s="12"/>
      <c r="I29" s="12"/>
      <c r="L29" s="15"/>
    </row>
    <row r="30" spans="1:12" x14ac:dyDescent="0.25">
      <c r="B30" s="2" t="s">
        <v>12</v>
      </c>
      <c r="C30" s="2" t="s">
        <v>13</v>
      </c>
      <c r="D30" s="2" t="s">
        <v>14</v>
      </c>
      <c r="E30" s="2" t="s">
        <v>15</v>
      </c>
      <c r="F30" s="2" t="s">
        <v>12</v>
      </c>
      <c r="G30" s="2" t="s">
        <v>13</v>
      </c>
      <c r="H30" s="2" t="s">
        <v>14</v>
      </c>
      <c r="I30" s="2" t="s">
        <v>15</v>
      </c>
    </row>
    <row r="31" spans="1:12" x14ac:dyDescent="0.25">
      <c r="B31" s="13" t="s">
        <v>28</v>
      </c>
      <c r="C31" s="14">
        <f>E26</f>
        <v>41000</v>
      </c>
      <c r="D31" s="13"/>
      <c r="E31" s="13"/>
      <c r="F31" s="13" t="s">
        <v>28</v>
      </c>
      <c r="G31" s="14">
        <f>G26</f>
        <v>36000</v>
      </c>
      <c r="H31" s="13"/>
      <c r="I31" s="13"/>
    </row>
    <row r="32" spans="1:12" x14ac:dyDescent="0.25">
      <c r="B32" s="13" t="s">
        <v>3</v>
      </c>
      <c r="C32" s="14">
        <f>[1]AUGUST!E40</f>
        <v>0</v>
      </c>
      <c r="D32" s="13"/>
      <c r="E32" s="13"/>
      <c r="F32" s="13" t="s">
        <v>3</v>
      </c>
      <c r="G32" s="14">
        <f>[1]AUGUST!I40</f>
        <v>0</v>
      </c>
      <c r="H32" s="13"/>
      <c r="I32" s="13"/>
    </row>
    <row r="33" spans="2:9" x14ac:dyDescent="0.25">
      <c r="B33" s="13" t="s">
        <v>16</v>
      </c>
      <c r="C33" s="16">
        <v>0.1</v>
      </c>
      <c r="D33" s="14">
        <f>C31*C33</f>
        <v>4100</v>
      </c>
      <c r="E33" s="13"/>
      <c r="F33" s="13" t="s">
        <v>16</v>
      </c>
      <c r="G33" s="16">
        <v>0.1</v>
      </c>
      <c r="H33" s="14">
        <f>D33</f>
        <v>4100</v>
      </c>
      <c r="I33" s="13"/>
    </row>
    <row r="34" spans="2:9" x14ac:dyDescent="0.25">
      <c r="B34" s="17" t="s">
        <v>17</v>
      </c>
      <c r="C34" s="13" t="s">
        <v>18</v>
      </c>
      <c r="D34" s="13"/>
      <c r="E34" s="13"/>
      <c r="F34" s="17" t="s">
        <v>17</v>
      </c>
      <c r="G34" s="14"/>
      <c r="H34" s="13">
        <v>0</v>
      </c>
      <c r="I34" s="13"/>
    </row>
    <row r="35" spans="2:9" x14ac:dyDescent="0.25">
      <c r="B35" s="18">
        <v>43386</v>
      </c>
      <c r="C35" s="3"/>
      <c r="D35" s="3">
        <v>27400</v>
      </c>
      <c r="E35" s="3"/>
      <c r="F35" s="18">
        <v>43386</v>
      </c>
      <c r="G35" s="3"/>
      <c r="H35" s="3">
        <v>27400</v>
      </c>
      <c r="I35" s="3"/>
    </row>
    <row r="36" spans="2:9" x14ac:dyDescent="0.25">
      <c r="B36" s="19" t="s">
        <v>36</v>
      </c>
      <c r="C36" s="3"/>
      <c r="D36" s="3">
        <v>6150</v>
      </c>
      <c r="E36" s="3"/>
      <c r="F36" s="19" t="s">
        <v>36</v>
      </c>
      <c r="G36" s="3"/>
      <c r="H36" s="3">
        <v>6150</v>
      </c>
      <c r="I36" s="3"/>
    </row>
    <row r="37" spans="2:9" x14ac:dyDescent="0.25">
      <c r="B37" s="20"/>
      <c r="C37" s="13"/>
      <c r="D37" s="13"/>
      <c r="E37" s="13"/>
      <c r="F37" s="20"/>
      <c r="G37" s="13"/>
      <c r="H37" s="13"/>
      <c r="I37" s="13"/>
    </row>
    <row r="38" spans="2:9" x14ac:dyDescent="0.25">
      <c r="B38" s="20"/>
      <c r="C38" s="13"/>
      <c r="D38" s="13"/>
      <c r="E38" s="13"/>
      <c r="F38" s="20"/>
      <c r="G38" s="13"/>
      <c r="H38" s="13"/>
      <c r="I38" s="13"/>
    </row>
    <row r="39" spans="2:9" x14ac:dyDescent="0.25">
      <c r="B39" s="21"/>
      <c r="C39" s="13"/>
      <c r="D39" s="13"/>
      <c r="E39" s="13"/>
      <c r="F39" s="19"/>
      <c r="G39" s="3"/>
      <c r="H39" s="22"/>
      <c r="I39" s="13"/>
    </row>
    <row r="40" spans="2:9" x14ac:dyDescent="0.25">
      <c r="B40" s="19"/>
      <c r="C40" s="3"/>
      <c r="D40" s="22"/>
      <c r="E40" s="13"/>
      <c r="F40" s="3"/>
      <c r="G40" s="3"/>
      <c r="H40" s="3"/>
      <c r="I40" s="13"/>
    </row>
    <row r="41" spans="2:9" x14ac:dyDescent="0.25">
      <c r="B41" s="17" t="s">
        <v>8</v>
      </c>
      <c r="C41" s="23">
        <f>C31+C32</f>
        <v>41000</v>
      </c>
      <c r="D41" s="23">
        <f>SUM(D33:D40)</f>
        <v>37650</v>
      </c>
      <c r="E41" s="23">
        <f>C41-D41</f>
        <v>3350</v>
      </c>
      <c r="F41" s="17" t="s">
        <v>8</v>
      </c>
      <c r="G41" s="23">
        <f>G31+G32</f>
        <v>36000</v>
      </c>
      <c r="H41" s="23">
        <f>SUM(H33:H40)</f>
        <v>37650</v>
      </c>
      <c r="I41" s="14">
        <f>G41-H41</f>
        <v>-1650</v>
      </c>
    </row>
    <row r="44" spans="2:9" x14ac:dyDescent="0.25">
      <c r="B44" t="s">
        <v>19</v>
      </c>
      <c r="D44" t="s">
        <v>20</v>
      </c>
      <c r="G44" t="s">
        <v>21</v>
      </c>
    </row>
    <row r="46" spans="2:9" x14ac:dyDescent="0.25">
      <c r="B46" t="s">
        <v>22</v>
      </c>
      <c r="D46" t="s">
        <v>23</v>
      </c>
      <c r="G46" t="s">
        <v>29</v>
      </c>
    </row>
  </sheetData>
  <pageMargins left="0" right="0" top="0" bottom="0" header="0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D35" sqref="D35"/>
    </sheetView>
  </sheetViews>
  <sheetFormatPr defaultRowHeight="15" x14ac:dyDescent="0.25"/>
  <cols>
    <col min="1" max="1" width="4" customWidth="1"/>
    <col min="2" max="2" width="19.28515625" customWidth="1"/>
    <col min="6" max="6" width="14.28515625" customWidth="1"/>
  </cols>
  <sheetData>
    <row r="1" spans="1:9" x14ac:dyDescent="0.25">
      <c r="A1" s="1"/>
      <c r="B1" s="1"/>
      <c r="C1" s="1" t="s">
        <v>26</v>
      </c>
      <c r="D1" s="1"/>
      <c r="E1" s="1"/>
      <c r="H1" s="1"/>
    </row>
    <row r="2" spans="1:9" x14ac:dyDescent="0.25">
      <c r="A2" s="1"/>
      <c r="B2" s="1"/>
      <c r="C2" s="1" t="s">
        <v>0</v>
      </c>
      <c r="D2" s="1"/>
      <c r="E2" s="1"/>
      <c r="H2" s="1"/>
    </row>
    <row r="3" spans="1:9" x14ac:dyDescent="0.25">
      <c r="A3" s="1"/>
      <c r="B3" s="1"/>
      <c r="C3" s="1" t="s">
        <v>35</v>
      </c>
      <c r="D3" s="1"/>
      <c r="E3" s="1"/>
      <c r="H3" s="1"/>
    </row>
    <row r="4" spans="1:9" x14ac:dyDescent="0.25">
      <c r="A4" s="2" t="s">
        <v>1</v>
      </c>
      <c r="B4" s="2" t="s">
        <v>2</v>
      </c>
      <c r="C4" s="2" t="s">
        <v>25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3" t="s">
        <v>39</v>
      </c>
    </row>
    <row r="5" spans="1:9" x14ac:dyDescent="0.25">
      <c r="A5" s="3">
        <v>1</v>
      </c>
      <c r="B5" s="3" t="s">
        <v>37</v>
      </c>
      <c r="C5" s="3"/>
      <c r="D5" s="3"/>
      <c r="E5" s="3">
        <v>14000</v>
      </c>
      <c r="F5" s="30">
        <f>C5+D5+E5</f>
        <v>14000</v>
      </c>
      <c r="G5" s="3">
        <v>7000</v>
      </c>
      <c r="H5" s="3">
        <f>F5-G5</f>
        <v>7000</v>
      </c>
      <c r="I5" s="3"/>
    </row>
    <row r="6" spans="1:9" x14ac:dyDescent="0.25">
      <c r="A6" s="3">
        <v>2</v>
      </c>
      <c r="B6" s="3"/>
      <c r="C6" s="3"/>
      <c r="D6" s="3"/>
      <c r="E6" s="3"/>
      <c r="F6" s="30">
        <f t="shared" ref="F6:F25" si="0">C6+D6+E6</f>
        <v>0</v>
      </c>
      <c r="G6" s="3"/>
      <c r="H6" s="3">
        <f t="shared" ref="H6:H25" si="1">F6-G6</f>
        <v>0</v>
      </c>
      <c r="I6" s="3"/>
    </row>
    <row r="7" spans="1:9" x14ac:dyDescent="0.25">
      <c r="A7" s="3">
        <v>3</v>
      </c>
      <c r="B7" s="3"/>
      <c r="C7" s="3"/>
      <c r="D7" s="3"/>
      <c r="E7" s="3"/>
      <c r="F7" s="30">
        <f t="shared" si="0"/>
        <v>0</v>
      </c>
      <c r="G7" s="3"/>
      <c r="H7" s="3">
        <f t="shared" si="1"/>
        <v>0</v>
      </c>
      <c r="I7" s="3"/>
    </row>
    <row r="8" spans="1:9" x14ac:dyDescent="0.25">
      <c r="A8" s="3">
        <v>4</v>
      </c>
      <c r="B8" s="3"/>
      <c r="C8" s="3"/>
      <c r="D8" s="3"/>
      <c r="E8" s="3"/>
      <c r="F8" s="30">
        <f t="shared" si="0"/>
        <v>0</v>
      </c>
      <c r="G8" s="3"/>
      <c r="H8" s="3">
        <f t="shared" si="1"/>
        <v>0</v>
      </c>
      <c r="I8" s="3"/>
    </row>
    <row r="9" spans="1:9" x14ac:dyDescent="0.25">
      <c r="A9" s="3">
        <v>5</v>
      </c>
      <c r="B9" s="3"/>
      <c r="C9" s="3"/>
      <c r="D9" s="3"/>
      <c r="E9" s="3"/>
      <c r="F9" s="30">
        <f t="shared" si="0"/>
        <v>0</v>
      </c>
      <c r="G9" s="3"/>
      <c r="H9" s="3">
        <f t="shared" si="1"/>
        <v>0</v>
      </c>
      <c r="I9" s="3"/>
    </row>
    <row r="10" spans="1:9" x14ac:dyDescent="0.25">
      <c r="A10" s="3">
        <v>6</v>
      </c>
      <c r="B10" s="3"/>
      <c r="C10" s="3"/>
      <c r="D10" s="3"/>
      <c r="E10" s="3"/>
      <c r="F10" s="30">
        <f t="shared" si="0"/>
        <v>0</v>
      </c>
      <c r="G10" s="3"/>
      <c r="H10" s="3">
        <f t="shared" si="1"/>
        <v>0</v>
      </c>
      <c r="I10" s="3"/>
    </row>
    <row r="11" spans="1:9" x14ac:dyDescent="0.25">
      <c r="A11" s="3">
        <v>7</v>
      </c>
      <c r="B11" s="3"/>
      <c r="C11" s="3"/>
      <c r="D11" s="3"/>
      <c r="E11" s="3"/>
      <c r="F11" s="30">
        <f t="shared" si="0"/>
        <v>0</v>
      </c>
      <c r="G11" s="3"/>
      <c r="H11" s="3">
        <f t="shared" si="1"/>
        <v>0</v>
      </c>
      <c r="I11" s="3"/>
    </row>
    <row r="12" spans="1:9" x14ac:dyDescent="0.25">
      <c r="A12" s="3">
        <v>8</v>
      </c>
      <c r="B12" s="3"/>
      <c r="C12" s="3"/>
      <c r="D12" s="3"/>
      <c r="E12" s="3"/>
      <c r="F12" s="30">
        <f t="shared" si="0"/>
        <v>0</v>
      </c>
      <c r="G12" s="3"/>
      <c r="H12" s="3">
        <f t="shared" si="1"/>
        <v>0</v>
      </c>
      <c r="I12" s="3"/>
    </row>
    <row r="13" spans="1:9" x14ac:dyDescent="0.25">
      <c r="A13" s="3">
        <v>9</v>
      </c>
      <c r="B13" s="3"/>
      <c r="C13" s="3"/>
      <c r="D13" s="3"/>
      <c r="E13" s="3"/>
      <c r="F13" s="30">
        <f t="shared" si="0"/>
        <v>0</v>
      </c>
      <c r="G13" s="3"/>
      <c r="H13" s="3">
        <f t="shared" si="1"/>
        <v>0</v>
      </c>
      <c r="I13" s="3"/>
    </row>
    <row r="14" spans="1:9" x14ac:dyDescent="0.25">
      <c r="A14" s="3">
        <v>10</v>
      </c>
      <c r="B14" s="3"/>
      <c r="C14" s="3"/>
      <c r="D14" s="3"/>
      <c r="E14" s="3"/>
      <c r="F14" s="30">
        <f t="shared" si="0"/>
        <v>0</v>
      </c>
      <c r="G14" s="3"/>
      <c r="H14" s="3">
        <f t="shared" si="1"/>
        <v>0</v>
      </c>
      <c r="I14" s="3"/>
    </row>
    <row r="15" spans="1:9" x14ac:dyDescent="0.25">
      <c r="A15" s="3">
        <v>11</v>
      </c>
      <c r="B15" s="3"/>
      <c r="C15" s="3"/>
      <c r="D15" s="3"/>
      <c r="E15" s="3"/>
      <c r="F15" s="30">
        <f t="shared" si="0"/>
        <v>0</v>
      </c>
      <c r="G15" s="3"/>
      <c r="H15" s="3">
        <f t="shared" si="1"/>
        <v>0</v>
      </c>
      <c r="I15" s="3"/>
    </row>
    <row r="16" spans="1:9" x14ac:dyDescent="0.25">
      <c r="A16" s="3">
        <v>12</v>
      </c>
      <c r="B16" s="3"/>
      <c r="C16" s="3"/>
      <c r="D16" s="3"/>
      <c r="E16" s="3"/>
      <c r="F16" s="30">
        <f t="shared" si="0"/>
        <v>0</v>
      </c>
      <c r="G16" s="3"/>
      <c r="H16" s="3">
        <f t="shared" si="1"/>
        <v>0</v>
      </c>
      <c r="I16" s="3"/>
    </row>
    <row r="17" spans="1:12" x14ac:dyDescent="0.25">
      <c r="A17" s="3">
        <v>13</v>
      </c>
      <c r="B17" s="3"/>
      <c r="C17" s="3"/>
      <c r="D17" s="3"/>
      <c r="E17" s="3"/>
      <c r="F17" s="30">
        <f t="shared" si="0"/>
        <v>0</v>
      </c>
      <c r="G17" s="3"/>
      <c r="H17" s="3">
        <f t="shared" si="1"/>
        <v>0</v>
      </c>
      <c r="I17" s="3"/>
    </row>
    <row r="18" spans="1:12" x14ac:dyDescent="0.25">
      <c r="A18" s="13">
        <v>14</v>
      </c>
      <c r="B18" s="13"/>
      <c r="C18" s="13"/>
      <c r="D18" s="13"/>
      <c r="E18" s="13"/>
      <c r="F18" s="31">
        <f t="shared" si="0"/>
        <v>0</v>
      </c>
      <c r="G18" s="13"/>
      <c r="H18" s="3">
        <f t="shared" si="1"/>
        <v>0</v>
      </c>
      <c r="I18" s="3"/>
    </row>
    <row r="19" spans="1:12" x14ac:dyDescent="0.25">
      <c r="A19" s="13">
        <v>15</v>
      </c>
      <c r="B19" s="13"/>
      <c r="C19" s="13"/>
      <c r="D19" s="13"/>
      <c r="E19" s="13"/>
      <c r="F19" s="31">
        <f t="shared" si="0"/>
        <v>0</v>
      </c>
      <c r="G19" s="13"/>
      <c r="H19" s="3">
        <f t="shared" si="1"/>
        <v>0</v>
      </c>
      <c r="I19" s="3"/>
    </row>
    <row r="20" spans="1:12" x14ac:dyDescent="0.25">
      <c r="A20" s="13">
        <v>16</v>
      </c>
      <c r="B20" s="13" t="s">
        <v>32</v>
      </c>
      <c r="C20" s="13"/>
      <c r="D20" s="13">
        <v>5000</v>
      </c>
      <c r="E20" s="13">
        <v>7000</v>
      </c>
      <c r="F20" s="31">
        <f t="shared" si="0"/>
        <v>12000</v>
      </c>
      <c r="G20" s="13">
        <v>11000</v>
      </c>
      <c r="H20" s="3">
        <f t="shared" si="1"/>
        <v>1000</v>
      </c>
      <c r="I20" s="3"/>
    </row>
    <row r="21" spans="1:12" x14ac:dyDescent="0.25">
      <c r="A21" s="13">
        <v>17</v>
      </c>
      <c r="B21" s="13"/>
      <c r="C21" s="13"/>
      <c r="D21" s="13"/>
      <c r="E21" s="13"/>
      <c r="F21" s="31">
        <f t="shared" si="0"/>
        <v>0</v>
      </c>
      <c r="G21" s="13"/>
      <c r="H21" s="3">
        <f t="shared" si="1"/>
        <v>0</v>
      </c>
      <c r="I21" s="3"/>
    </row>
    <row r="22" spans="1:12" x14ac:dyDescent="0.25">
      <c r="A22" s="13">
        <v>18</v>
      </c>
      <c r="B22" s="13" t="s">
        <v>30</v>
      </c>
      <c r="C22" s="13"/>
      <c r="D22" s="13"/>
      <c r="E22" s="13">
        <v>4500</v>
      </c>
      <c r="F22" s="31">
        <f t="shared" si="0"/>
        <v>4500</v>
      </c>
      <c r="G22" s="13">
        <v>4500</v>
      </c>
      <c r="H22" s="3">
        <f t="shared" si="1"/>
        <v>0</v>
      </c>
      <c r="I22" s="3"/>
    </row>
    <row r="23" spans="1:12" x14ac:dyDescent="0.25">
      <c r="A23" s="13">
        <v>19</v>
      </c>
      <c r="B23" s="13" t="s">
        <v>38</v>
      </c>
      <c r="C23" s="13"/>
      <c r="D23" s="13"/>
      <c r="E23" s="13">
        <v>4500</v>
      </c>
      <c r="F23" s="31">
        <f t="shared" si="0"/>
        <v>4500</v>
      </c>
      <c r="G23" s="13">
        <v>4500</v>
      </c>
      <c r="H23" s="3">
        <f t="shared" si="1"/>
        <v>0</v>
      </c>
      <c r="I23" s="3"/>
      <c r="J23" t="s">
        <v>46</v>
      </c>
    </row>
    <row r="24" spans="1:12" x14ac:dyDescent="0.25">
      <c r="A24" s="13">
        <v>20</v>
      </c>
      <c r="B24" s="13" t="s">
        <v>31</v>
      </c>
      <c r="C24" s="13"/>
      <c r="D24" s="13"/>
      <c r="E24" s="13">
        <v>4500</v>
      </c>
      <c r="F24" s="31">
        <f t="shared" si="0"/>
        <v>4500</v>
      </c>
      <c r="G24" s="13">
        <v>4500</v>
      </c>
      <c r="H24" s="3">
        <f t="shared" si="1"/>
        <v>0</v>
      </c>
      <c r="I24" s="3">
        <v>300</v>
      </c>
    </row>
    <row r="25" spans="1:12" x14ac:dyDescent="0.25">
      <c r="A25" s="22">
        <v>21</v>
      </c>
      <c r="B25" s="13" t="s">
        <v>33</v>
      </c>
      <c r="C25" s="13"/>
      <c r="D25" s="13"/>
      <c r="E25" s="13">
        <v>4500</v>
      </c>
      <c r="F25" s="31">
        <f t="shared" si="0"/>
        <v>4500</v>
      </c>
      <c r="G25" s="13">
        <v>4300</v>
      </c>
      <c r="H25" s="3">
        <f t="shared" si="1"/>
        <v>200</v>
      </c>
      <c r="I25" s="3"/>
    </row>
    <row r="26" spans="1:12" x14ac:dyDescent="0.25">
      <c r="A26" s="3"/>
      <c r="B26" s="26" t="s">
        <v>27</v>
      </c>
      <c r="C26" s="24"/>
      <c r="D26" s="25"/>
      <c r="E26" s="2">
        <f>SUM(E5:E25)</f>
        <v>39000</v>
      </c>
      <c r="F26" s="32">
        <f>SUM(F5:F25)</f>
        <v>44000</v>
      </c>
      <c r="G26" s="29">
        <f>SUM(G5:G25)</f>
        <v>35800</v>
      </c>
      <c r="H26" s="28">
        <f>SUM(H5:H25)</f>
        <v>8200</v>
      </c>
      <c r="I26" s="2">
        <f>SUM(I5:I25)</f>
        <v>300</v>
      </c>
    </row>
    <row r="27" spans="1:12" x14ac:dyDescent="0.25">
      <c r="A27" s="4"/>
      <c r="B27" s="27"/>
      <c r="C27" s="7"/>
      <c r="D27" s="8"/>
      <c r="E27" s="5"/>
      <c r="F27" s="9"/>
      <c r="G27" s="10"/>
      <c r="H27" s="9"/>
    </row>
    <row r="28" spans="1:12" x14ac:dyDescent="0.25">
      <c r="B28" s="6" t="s">
        <v>9</v>
      </c>
      <c r="C28" s="7"/>
      <c r="D28" s="8"/>
      <c r="E28" s="5"/>
      <c r="F28" s="9"/>
      <c r="G28" s="10"/>
      <c r="H28" s="9"/>
    </row>
    <row r="29" spans="1:12" x14ac:dyDescent="0.25">
      <c r="B29" s="1" t="s">
        <v>10</v>
      </c>
      <c r="C29" s="1"/>
      <c r="D29" s="1"/>
      <c r="E29" s="11"/>
      <c r="F29" s="1" t="s">
        <v>11</v>
      </c>
      <c r="G29" s="12"/>
      <c r="H29" s="12"/>
      <c r="I29" s="12"/>
      <c r="L29" s="15"/>
    </row>
    <row r="30" spans="1:12" x14ac:dyDescent="0.25">
      <c r="B30" s="2" t="s">
        <v>12</v>
      </c>
      <c r="C30" s="2" t="s">
        <v>13</v>
      </c>
      <c r="D30" s="2" t="s">
        <v>14</v>
      </c>
      <c r="E30" s="2" t="s">
        <v>15</v>
      </c>
      <c r="F30" s="2" t="s">
        <v>12</v>
      </c>
      <c r="G30" s="2" t="s">
        <v>13</v>
      </c>
      <c r="H30" s="2" t="s">
        <v>14</v>
      </c>
      <c r="I30" s="2" t="s">
        <v>15</v>
      </c>
    </row>
    <row r="31" spans="1:12" x14ac:dyDescent="0.25">
      <c r="B31" s="13" t="s">
        <v>34</v>
      </c>
      <c r="C31" s="14">
        <f>E26</f>
        <v>39000</v>
      </c>
      <c r="D31" s="13"/>
      <c r="E31" s="13"/>
      <c r="F31" s="13" t="s">
        <v>34</v>
      </c>
      <c r="G31" s="14">
        <f>G26</f>
        <v>35800</v>
      </c>
      <c r="H31" s="13"/>
      <c r="I31" s="13"/>
    </row>
    <row r="32" spans="1:12" x14ac:dyDescent="0.25">
      <c r="B32" s="13" t="s">
        <v>3</v>
      </c>
      <c r="C32" s="14">
        <f>OCTOBER!E41</f>
        <v>3350</v>
      </c>
      <c r="D32" s="13"/>
      <c r="E32" s="13"/>
      <c r="F32" s="13" t="s">
        <v>3</v>
      </c>
      <c r="G32" s="14">
        <f>OCTOBER!I41</f>
        <v>-1650</v>
      </c>
      <c r="H32" s="13"/>
      <c r="I32" s="13"/>
    </row>
    <row r="33" spans="2:9" x14ac:dyDescent="0.25">
      <c r="B33" s="13" t="s">
        <v>51</v>
      </c>
      <c r="C33" s="14">
        <f>I26</f>
        <v>300</v>
      </c>
      <c r="D33" s="13"/>
      <c r="E33" s="13"/>
      <c r="F33" s="13" t="s">
        <v>39</v>
      </c>
      <c r="G33" s="14">
        <f>C33</f>
        <v>300</v>
      </c>
      <c r="H33" s="13"/>
      <c r="I33" s="13"/>
    </row>
    <row r="34" spans="2:9" x14ac:dyDescent="0.25">
      <c r="B34" s="13" t="s">
        <v>16</v>
      </c>
      <c r="C34" s="16">
        <v>0.1</v>
      </c>
      <c r="D34" s="14">
        <f>C31*C34</f>
        <v>3900</v>
      </c>
      <c r="E34" s="13"/>
      <c r="F34" s="13" t="s">
        <v>16</v>
      </c>
      <c r="G34" s="16">
        <v>0.1</v>
      </c>
      <c r="H34" s="14">
        <f>D34</f>
        <v>3900</v>
      </c>
      <c r="I34" s="13"/>
    </row>
    <row r="35" spans="2:9" x14ac:dyDescent="0.25">
      <c r="B35" s="17" t="s">
        <v>17</v>
      </c>
      <c r="C35" s="13" t="s">
        <v>18</v>
      </c>
      <c r="D35" s="13"/>
      <c r="E35" s="13"/>
      <c r="F35" s="17" t="s">
        <v>17</v>
      </c>
      <c r="G35" s="14"/>
      <c r="H35" s="13"/>
      <c r="I35" s="13"/>
    </row>
    <row r="36" spans="2:9" x14ac:dyDescent="0.25">
      <c r="B36" s="18">
        <v>43433</v>
      </c>
      <c r="C36" s="3"/>
      <c r="D36" s="3">
        <v>32000</v>
      </c>
      <c r="E36" s="3"/>
      <c r="F36" s="18">
        <v>43433</v>
      </c>
      <c r="G36" s="3"/>
      <c r="H36" s="3">
        <v>32000</v>
      </c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20"/>
      <c r="C38" s="13"/>
      <c r="D38" s="13"/>
      <c r="E38" s="13"/>
      <c r="F38" s="20"/>
      <c r="G38" s="13"/>
      <c r="H38" s="13"/>
      <c r="I38" s="13"/>
    </row>
    <row r="39" spans="2:9" x14ac:dyDescent="0.25">
      <c r="B39" s="20"/>
      <c r="C39" s="13"/>
      <c r="D39" s="13"/>
      <c r="E39" s="13"/>
      <c r="F39" s="20"/>
      <c r="G39" s="13"/>
      <c r="H39" s="13"/>
      <c r="I39" s="13"/>
    </row>
    <row r="40" spans="2:9" x14ac:dyDescent="0.25">
      <c r="B40" s="21"/>
      <c r="C40" s="13"/>
      <c r="D40" s="13"/>
      <c r="E40" s="13"/>
      <c r="F40" s="19"/>
      <c r="G40" s="3"/>
      <c r="H40" s="22"/>
      <c r="I40" s="13"/>
    </row>
    <row r="41" spans="2:9" x14ac:dyDescent="0.25">
      <c r="B41" s="19"/>
      <c r="C41" s="3"/>
      <c r="D41" s="22"/>
      <c r="E41" s="13"/>
      <c r="F41" s="3"/>
      <c r="G41" s="3"/>
      <c r="H41" s="3"/>
      <c r="I41" s="13"/>
    </row>
    <row r="42" spans="2:9" x14ac:dyDescent="0.25">
      <c r="B42" s="17" t="s">
        <v>8</v>
      </c>
      <c r="C42" s="23">
        <f>C31+C32+C33-D34</f>
        <v>38750</v>
      </c>
      <c r="D42" s="23">
        <f>SUM(D36:D41)</f>
        <v>32000</v>
      </c>
      <c r="E42" s="23">
        <f>C42-D42</f>
        <v>6750</v>
      </c>
      <c r="F42" s="17" t="s">
        <v>8</v>
      </c>
      <c r="G42" s="23">
        <f>G31+G32+G33-H34</f>
        <v>30550</v>
      </c>
      <c r="H42" s="23">
        <f>SUM(H36:H41)</f>
        <v>32000</v>
      </c>
      <c r="I42" s="14">
        <f>G42-H42</f>
        <v>-1450</v>
      </c>
    </row>
    <row r="45" spans="2:9" x14ac:dyDescent="0.25">
      <c r="B45" t="s">
        <v>19</v>
      </c>
      <c r="D45" t="s">
        <v>20</v>
      </c>
      <c r="G45" t="s">
        <v>21</v>
      </c>
    </row>
    <row r="47" spans="2:9" x14ac:dyDescent="0.25">
      <c r="B47" t="s">
        <v>22</v>
      </c>
      <c r="D47" t="s">
        <v>23</v>
      </c>
      <c r="G47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39" sqref="G39"/>
    </sheetView>
  </sheetViews>
  <sheetFormatPr defaultRowHeight="15" x14ac:dyDescent="0.25"/>
  <cols>
    <col min="1" max="1" width="4" customWidth="1"/>
    <col min="2" max="2" width="19.28515625" customWidth="1"/>
    <col min="6" max="6" width="14.28515625" customWidth="1"/>
  </cols>
  <sheetData>
    <row r="1" spans="1:9" x14ac:dyDescent="0.25">
      <c r="A1" s="1"/>
      <c r="B1" s="1"/>
      <c r="C1" s="1" t="s">
        <v>26</v>
      </c>
      <c r="D1" s="1"/>
      <c r="E1" s="1"/>
      <c r="H1" s="1"/>
    </row>
    <row r="2" spans="1:9" x14ac:dyDescent="0.25">
      <c r="A2" s="1"/>
      <c r="B2" s="1"/>
      <c r="C2" s="1" t="s">
        <v>0</v>
      </c>
      <c r="D2" s="1"/>
      <c r="E2" s="1"/>
      <c r="H2" s="1"/>
    </row>
    <row r="3" spans="1:9" x14ac:dyDescent="0.25">
      <c r="A3" s="1"/>
      <c r="B3" s="1"/>
      <c r="C3" s="1" t="s">
        <v>40</v>
      </c>
      <c r="D3" s="1"/>
      <c r="E3" s="1"/>
      <c r="H3" s="1"/>
    </row>
    <row r="4" spans="1:9" x14ac:dyDescent="0.25">
      <c r="A4" s="2" t="s">
        <v>1</v>
      </c>
      <c r="B4" s="2" t="s">
        <v>2</v>
      </c>
      <c r="C4" s="2" t="s">
        <v>25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3" t="s">
        <v>39</v>
      </c>
    </row>
    <row r="5" spans="1:9" x14ac:dyDescent="0.25">
      <c r="A5" s="3">
        <v>1</v>
      </c>
      <c r="B5" s="3" t="s">
        <v>37</v>
      </c>
      <c r="C5" s="3"/>
      <c r="D5" s="3">
        <v>7000</v>
      </c>
      <c r="E5" s="3">
        <v>7000</v>
      </c>
      <c r="F5" s="30">
        <f>C5+D5+E5</f>
        <v>14000</v>
      </c>
      <c r="G5" s="3">
        <v>7000</v>
      </c>
      <c r="H5" s="3">
        <f>F5-G5</f>
        <v>7000</v>
      </c>
      <c r="I5" s="3">
        <v>300</v>
      </c>
    </row>
    <row r="6" spans="1:9" x14ac:dyDescent="0.25">
      <c r="A6" s="3">
        <v>2</v>
      </c>
      <c r="B6" s="3"/>
      <c r="C6" s="3"/>
      <c r="D6" s="3"/>
      <c r="E6" s="3"/>
      <c r="F6" s="30">
        <f t="shared" ref="F6:F25" si="0">C6+D6+E6</f>
        <v>0</v>
      </c>
      <c r="G6" s="3"/>
      <c r="H6" s="3">
        <f t="shared" ref="H6:H25" si="1">F6-G6</f>
        <v>0</v>
      </c>
      <c r="I6" s="3"/>
    </row>
    <row r="7" spans="1:9" x14ac:dyDescent="0.25">
      <c r="A7" s="3">
        <v>3</v>
      </c>
      <c r="B7" s="3"/>
      <c r="C7" s="3"/>
      <c r="D7" s="3"/>
      <c r="E7" s="3"/>
      <c r="F7" s="30">
        <f t="shared" si="0"/>
        <v>0</v>
      </c>
      <c r="G7" s="3"/>
      <c r="H7" s="3">
        <f t="shared" si="1"/>
        <v>0</v>
      </c>
      <c r="I7" s="3"/>
    </row>
    <row r="8" spans="1:9" x14ac:dyDescent="0.25">
      <c r="A8" s="3">
        <v>4</v>
      </c>
      <c r="B8" s="3"/>
      <c r="C8" s="3"/>
      <c r="D8" s="3"/>
      <c r="E8" s="3"/>
      <c r="F8" s="30">
        <f t="shared" si="0"/>
        <v>0</v>
      </c>
      <c r="G8" s="3"/>
      <c r="H8" s="3">
        <f t="shared" si="1"/>
        <v>0</v>
      </c>
      <c r="I8" s="3"/>
    </row>
    <row r="9" spans="1:9" x14ac:dyDescent="0.25">
      <c r="A9" s="3">
        <v>5</v>
      </c>
      <c r="B9" s="3"/>
      <c r="C9" s="3"/>
      <c r="D9" s="3"/>
      <c r="E9" s="3"/>
      <c r="F9" s="30">
        <f t="shared" si="0"/>
        <v>0</v>
      </c>
      <c r="G9" s="3"/>
      <c r="H9" s="3">
        <f t="shared" si="1"/>
        <v>0</v>
      </c>
      <c r="I9" s="3"/>
    </row>
    <row r="10" spans="1:9" x14ac:dyDescent="0.25">
      <c r="A10" s="3">
        <v>6</v>
      </c>
      <c r="B10" s="3"/>
      <c r="C10" s="3"/>
      <c r="D10" s="3"/>
      <c r="E10" s="3"/>
      <c r="F10" s="30">
        <f t="shared" si="0"/>
        <v>0</v>
      </c>
      <c r="G10" s="3"/>
      <c r="H10" s="3">
        <f t="shared" si="1"/>
        <v>0</v>
      </c>
      <c r="I10" s="3"/>
    </row>
    <row r="11" spans="1:9" x14ac:dyDescent="0.25">
      <c r="A11" s="3">
        <v>7</v>
      </c>
      <c r="B11" s="3"/>
      <c r="C11" s="3"/>
      <c r="D11" s="3"/>
      <c r="E11" s="3"/>
      <c r="F11" s="30">
        <f t="shared" si="0"/>
        <v>0</v>
      </c>
      <c r="G11" s="3"/>
      <c r="H11" s="3">
        <f t="shared" si="1"/>
        <v>0</v>
      </c>
      <c r="I11" s="3"/>
    </row>
    <row r="12" spans="1:9" x14ac:dyDescent="0.25">
      <c r="A12" s="3">
        <v>8</v>
      </c>
      <c r="B12" s="3"/>
      <c r="C12" s="3"/>
      <c r="D12" s="3"/>
      <c r="E12" s="3"/>
      <c r="F12" s="30">
        <f>C12+D12+E12</f>
        <v>0</v>
      </c>
      <c r="G12" s="3"/>
      <c r="H12" s="3">
        <f t="shared" si="1"/>
        <v>0</v>
      </c>
      <c r="I12" s="3"/>
    </row>
    <row r="13" spans="1:9" x14ac:dyDescent="0.25">
      <c r="A13" s="3">
        <v>9</v>
      </c>
      <c r="B13" s="3"/>
      <c r="C13" s="3"/>
      <c r="D13" s="3"/>
      <c r="E13" s="3"/>
      <c r="F13" s="30">
        <f t="shared" si="0"/>
        <v>0</v>
      </c>
      <c r="G13" s="3"/>
      <c r="H13" s="3">
        <f t="shared" si="1"/>
        <v>0</v>
      </c>
      <c r="I13" s="3"/>
    </row>
    <row r="14" spans="1:9" x14ac:dyDescent="0.25">
      <c r="A14" s="3">
        <v>10</v>
      </c>
      <c r="B14" s="3"/>
      <c r="C14" s="3"/>
      <c r="D14" s="3"/>
      <c r="E14" s="3"/>
      <c r="F14" s="30">
        <f t="shared" si="0"/>
        <v>0</v>
      </c>
      <c r="G14" s="3"/>
      <c r="H14" s="3">
        <f t="shared" si="1"/>
        <v>0</v>
      </c>
      <c r="I14" s="3"/>
    </row>
    <row r="15" spans="1:9" x14ac:dyDescent="0.25">
      <c r="A15" s="3">
        <v>11</v>
      </c>
      <c r="B15" s="3"/>
      <c r="C15" s="3"/>
      <c r="D15" s="3"/>
      <c r="E15" s="3"/>
      <c r="F15" s="30">
        <f t="shared" si="0"/>
        <v>0</v>
      </c>
      <c r="G15" s="3"/>
      <c r="H15" s="3">
        <f t="shared" si="1"/>
        <v>0</v>
      </c>
      <c r="I15" s="3"/>
    </row>
    <row r="16" spans="1:9" x14ac:dyDescent="0.25">
      <c r="A16" s="3">
        <v>12</v>
      </c>
      <c r="B16" s="3"/>
      <c r="C16" s="3"/>
      <c r="D16" s="3"/>
      <c r="E16" s="3"/>
      <c r="F16" s="30">
        <f t="shared" si="0"/>
        <v>0</v>
      </c>
      <c r="G16" s="3"/>
      <c r="H16" s="3">
        <f t="shared" si="1"/>
        <v>0</v>
      </c>
      <c r="I16" s="3"/>
    </row>
    <row r="17" spans="1:12" x14ac:dyDescent="0.25">
      <c r="A17" s="3">
        <v>13</v>
      </c>
      <c r="B17" s="3"/>
      <c r="C17" s="3"/>
      <c r="D17" s="3"/>
      <c r="E17" s="3"/>
      <c r="F17" s="30">
        <f t="shared" si="0"/>
        <v>0</v>
      </c>
      <c r="G17" s="3"/>
      <c r="H17" s="3">
        <f t="shared" si="1"/>
        <v>0</v>
      </c>
      <c r="I17" s="3"/>
    </row>
    <row r="18" spans="1:12" x14ac:dyDescent="0.25">
      <c r="A18" s="13">
        <v>14</v>
      </c>
      <c r="B18" s="13"/>
      <c r="C18" s="13"/>
      <c r="D18" s="13"/>
      <c r="E18" s="13"/>
      <c r="F18" s="31">
        <f t="shared" si="0"/>
        <v>0</v>
      </c>
      <c r="G18" s="13"/>
      <c r="H18" s="3">
        <f t="shared" si="1"/>
        <v>0</v>
      </c>
      <c r="I18" s="3"/>
    </row>
    <row r="19" spans="1:12" x14ac:dyDescent="0.25">
      <c r="A19" s="13">
        <v>15</v>
      </c>
      <c r="B19" s="13"/>
      <c r="C19" s="13"/>
      <c r="D19" s="13"/>
      <c r="E19" s="13"/>
      <c r="F19" s="31">
        <f t="shared" si="0"/>
        <v>0</v>
      </c>
      <c r="G19" s="13"/>
      <c r="H19" s="3">
        <f t="shared" si="1"/>
        <v>0</v>
      </c>
      <c r="I19" s="3"/>
    </row>
    <row r="20" spans="1:12" x14ac:dyDescent="0.25">
      <c r="A20" s="13">
        <v>16</v>
      </c>
      <c r="B20" s="13" t="s">
        <v>32</v>
      </c>
      <c r="C20" s="13"/>
      <c r="D20" s="13">
        <v>1000</v>
      </c>
      <c r="E20" s="13">
        <v>7000</v>
      </c>
      <c r="F20" s="31">
        <f t="shared" si="0"/>
        <v>8000</v>
      </c>
      <c r="G20" s="13">
        <v>7000</v>
      </c>
      <c r="H20" s="3">
        <f t="shared" si="1"/>
        <v>1000</v>
      </c>
      <c r="I20" s="3"/>
    </row>
    <row r="21" spans="1:12" x14ac:dyDescent="0.25">
      <c r="A21" s="13">
        <v>17</v>
      </c>
      <c r="B21" s="13" t="s">
        <v>42</v>
      </c>
      <c r="C21" s="13"/>
      <c r="D21" s="13"/>
      <c r="E21" s="13">
        <v>4500</v>
      </c>
      <c r="F21" s="31">
        <f t="shared" si="0"/>
        <v>4500</v>
      </c>
      <c r="G21" s="13">
        <v>2000</v>
      </c>
      <c r="H21" s="3">
        <f t="shared" si="1"/>
        <v>2500</v>
      </c>
      <c r="I21" s="3"/>
    </row>
    <row r="22" spans="1:12" x14ac:dyDescent="0.25">
      <c r="A22" s="13">
        <v>18</v>
      </c>
      <c r="B22" s="13" t="s">
        <v>30</v>
      </c>
      <c r="C22" s="13"/>
      <c r="D22" s="13"/>
      <c r="E22" s="13">
        <v>4500</v>
      </c>
      <c r="F22" s="31">
        <f t="shared" si="0"/>
        <v>4500</v>
      </c>
      <c r="G22" s="13">
        <v>4500</v>
      </c>
      <c r="H22" s="3">
        <f t="shared" si="1"/>
        <v>0</v>
      </c>
      <c r="I22" s="3">
        <v>300</v>
      </c>
    </row>
    <row r="23" spans="1:12" x14ac:dyDescent="0.25">
      <c r="A23" s="13">
        <v>19</v>
      </c>
      <c r="B23" s="13" t="s">
        <v>38</v>
      </c>
      <c r="C23" s="13"/>
      <c r="D23" s="13"/>
      <c r="E23" s="13">
        <v>4500</v>
      </c>
      <c r="F23" s="31">
        <f t="shared" si="0"/>
        <v>4500</v>
      </c>
      <c r="G23" s="13">
        <v>4500</v>
      </c>
      <c r="H23" s="3">
        <f t="shared" si="1"/>
        <v>0</v>
      </c>
      <c r="I23" s="3"/>
    </row>
    <row r="24" spans="1:12" x14ac:dyDescent="0.25">
      <c r="A24" s="13">
        <v>20</v>
      </c>
      <c r="B24" s="13" t="s">
        <v>31</v>
      </c>
      <c r="C24" s="13"/>
      <c r="D24" s="13"/>
      <c r="E24" s="13">
        <v>4500</v>
      </c>
      <c r="F24" s="31">
        <f t="shared" si="0"/>
        <v>4500</v>
      </c>
      <c r="G24" s="13">
        <v>4500</v>
      </c>
      <c r="H24" s="3">
        <f t="shared" si="1"/>
        <v>0</v>
      </c>
      <c r="I24" s="3"/>
      <c r="J24" t="s">
        <v>43</v>
      </c>
    </row>
    <row r="25" spans="1:12" x14ac:dyDescent="0.25">
      <c r="A25" s="22">
        <v>21</v>
      </c>
      <c r="B25" s="13" t="s">
        <v>33</v>
      </c>
      <c r="C25" s="13"/>
      <c r="D25" s="13">
        <v>200</v>
      </c>
      <c r="E25" s="13">
        <v>4500</v>
      </c>
      <c r="F25" s="31">
        <f t="shared" si="0"/>
        <v>4700</v>
      </c>
      <c r="G25" s="13">
        <v>4700</v>
      </c>
      <c r="H25" s="3">
        <f t="shared" si="1"/>
        <v>0</v>
      </c>
      <c r="I25" s="3">
        <v>300</v>
      </c>
    </row>
    <row r="26" spans="1:12" x14ac:dyDescent="0.25">
      <c r="A26" s="3"/>
      <c r="B26" s="26" t="s">
        <v>27</v>
      </c>
      <c r="C26" s="24"/>
      <c r="D26" s="25"/>
      <c r="E26" s="2">
        <f>SUM(E5:E25)</f>
        <v>36500</v>
      </c>
      <c r="F26" s="32">
        <f>SUM(F5:F25)</f>
        <v>44700</v>
      </c>
      <c r="G26" s="29">
        <f>SUM(G5:G25)</f>
        <v>34200</v>
      </c>
      <c r="H26" s="28">
        <f>SUM(H5:H25)</f>
        <v>10500</v>
      </c>
      <c r="I26" s="2">
        <f>SUM(I5:I25)</f>
        <v>900</v>
      </c>
    </row>
    <row r="27" spans="1:12" x14ac:dyDescent="0.25">
      <c r="A27" s="4"/>
      <c r="B27" s="27"/>
      <c r="C27" s="7"/>
      <c r="D27" s="8"/>
      <c r="E27" s="5"/>
      <c r="F27" s="9"/>
      <c r="G27" s="10"/>
      <c r="H27" s="9"/>
    </row>
    <row r="28" spans="1:12" x14ac:dyDescent="0.25">
      <c r="B28" s="6" t="s">
        <v>9</v>
      </c>
      <c r="C28" s="7"/>
      <c r="D28" s="8"/>
      <c r="E28" s="5"/>
      <c r="F28" s="9"/>
      <c r="G28" s="10"/>
      <c r="H28" s="9"/>
    </row>
    <row r="29" spans="1:12" x14ac:dyDescent="0.25">
      <c r="B29" s="1" t="s">
        <v>10</v>
      </c>
      <c r="C29" s="1"/>
      <c r="D29" s="1"/>
      <c r="E29" s="11"/>
      <c r="F29" s="1" t="s">
        <v>11</v>
      </c>
      <c r="G29" s="12"/>
      <c r="H29" s="12"/>
      <c r="I29" s="12"/>
      <c r="L29" s="15"/>
    </row>
    <row r="30" spans="1:12" x14ac:dyDescent="0.25">
      <c r="B30" s="2" t="s">
        <v>12</v>
      </c>
      <c r="C30" s="2" t="s">
        <v>13</v>
      </c>
      <c r="D30" s="2" t="s">
        <v>14</v>
      </c>
      <c r="E30" s="2" t="s">
        <v>15</v>
      </c>
      <c r="F30" s="2" t="s">
        <v>12</v>
      </c>
      <c r="G30" s="2" t="s">
        <v>13</v>
      </c>
      <c r="H30" s="2" t="s">
        <v>14</v>
      </c>
      <c r="I30" s="2" t="s">
        <v>15</v>
      </c>
    </row>
    <row r="31" spans="1:12" x14ac:dyDescent="0.25">
      <c r="B31" s="13" t="s">
        <v>41</v>
      </c>
      <c r="C31" s="14">
        <f>E26</f>
        <v>36500</v>
      </c>
      <c r="D31" s="13"/>
      <c r="E31" s="13"/>
      <c r="F31" s="13" t="s">
        <v>41</v>
      </c>
      <c r="G31" s="14">
        <f>G26</f>
        <v>34200</v>
      </c>
      <c r="H31" s="13"/>
      <c r="I31" s="13"/>
    </row>
    <row r="32" spans="1:12" x14ac:dyDescent="0.25">
      <c r="B32" s="13" t="s">
        <v>3</v>
      </c>
      <c r="C32" s="14">
        <f>NOVEMBER!E42</f>
        <v>6750</v>
      </c>
      <c r="D32" s="13"/>
      <c r="E32" s="13"/>
      <c r="F32" s="13" t="s">
        <v>3</v>
      </c>
      <c r="G32" s="14">
        <f>NOVEMBER!I42</f>
        <v>-1450</v>
      </c>
      <c r="H32" s="13"/>
      <c r="I32" s="13"/>
    </row>
    <row r="33" spans="2:9" x14ac:dyDescent="0.25">
      <c r="B33" s="13" t="s">
        <v>51</v>
      </c>
      <c r="C33" s="14">
        <f>I26</f>
        <v>900</v>
      </c>
      <c r="D33" s="13"/>
      <c r="E33" s="13"/>
      <c r="F33" s="13" t="s">
        <v>39</v>
      </c>
      <c r="G33" s="14">
        <f>C33</f>
        <v>900</v>
      </c>
      <c r="H33" s="13"/>
      <c r="I33" s="13"/>
    </row>
    <row r="34" spans="2:9" x14ac:dyDescent="0.25">
      <c r="B34" s="13" t="s">
        <v>16</v>
      </c>
      <c r="C34" s="16">
        <v>0.1</v>
      </c>
      <c r="D34" s="14">
        <f>C31*C34</f>
        <v>3650</v>
      </c>
      <c r="E34" s="13"/>
      <c r="F34" s="13" t="s">
        <v>16</v>
      </c>
      <c r="G34" s="16">
        <v>0.1</v>
      </c>
      <c r="H34" s="14">
        <f>D34</f>
        <v>3650</v>
      </c>
      <c r="I34" s="13"/>
    </row>
    <row r="35" spans="2:9" x14ac:dyDescent="0.25">
      <c r="B35" s="17" t="s">
        <v>17</v>
      </c>
      <c r="C35" s="13" t="s">
        <v>18</v>
      </c>
      <c r="D35" s="13"/>
      <c r="E35" s="13"/>
      <c r="F35" s="17" t="s">
        <v>17</v>
      </c>
      <c r="G35" s="14"/>
      <c r="H35" s="13"/>
      <c r="I35" s="13"/>
    </row>
    <row r="36" spans="2:9" x14ac:dyDescent="0.25">
      <c r="B36" s="18" t="s">
        <v>44</v>
      </c>
      <c r="C36" s="3"/>
      <c r="D36" s="3">
        <v>4500</v>
      </c>
      <c r="E36" s="3"/>
      <c r="F36" s="18" t="s">
        <v>44</v>
      </c>
      <c r="G36" s="3"/>
      <c r="H36" s="3">
        <v>4500</v>
      </c>
      <c r="I36" s="3"/>
    </row>
    <row r="37" spans="2:9" x14ac:dyDescent="0.25">
      <c r="B37" s="19" t="s">
        <v>45</v>
      </c>
      <c r="C37" s="3"/>
      <c r="D37" s="3">
        <v>24300</v>
      </c>
      <c r="E37" s="3"/>
      <c r="F37" s="19" t="s">
        <v>45</v>
      </c>
      <c r="G37" s="3"/>
      <c r="H37" s="3">
        <v>24300</v>
      </c>
      <c r="I37" s="3"/>
    </row>
    <row r="38" spans="2:9" x14ac:dyDescent="0.25">
      <c r="B38" s="20" t="s">
        <v>36</v>
      </c>
      <c r="C38" s="13"/>
      <c r="D38" s="13">
        <v>1200</v>
      </c>
      <c r="E38" s="13"/>
      <c r="F38" s="20" t="s">
        <v>36</v>
      </c>
      <c r="G38" s="13"/>
      <c r="H38" s="13">
        <v>1200</v>
      </c>
      <c r="I38" s="13"/>
    </row>
    <row r="39" spans="2:9" x14ac:dyDescent="0.25">
      <c r="B39" s="20"/>
      <c r="C39" s="13"/>
      <c r="D39" s="13"/>
      <c r="E39" s="13"/>
      <c r="F39" s="20"/>
      <c r="G39" s="13"/>
      <c r="H39" s="13"/>
      <c r="I39" s="13"/>
    </row>
    <row r="40" spans="2:9" x14ac:dyDescent="0.25">
      <c r="B40" s="21"/>
      <c r="C40" s="13"/>
      <c r="D40" s="13"/>
      <c r="E40" s="13"/>
      <c r="F40" s="19"/>
      <c r="G40" s="3"/>
      <c r="H40" s="22"/>
      <c r="I40" s="13"/>
    </row>
    <row r="41" spans="2:9" x14ac:dyDescent="0.25">
      <c r="B41" s="19"/>
      <c r="C41" s="3"/>
      <c r="D41" s="22"/>
      <c r="E41" s="13"/>
      <c r="F41" s="3"/>
      <c r="G41" s="3"/>
      <c r="H41" s="3"/>
      <c r="I41" s="13"/>
    </row>
    <row r="42" spans="2:9" x14ac:dyDescent="0.25">
      <c r="B42" s="17" t="s">
        <v>8</v>
      </c>
      <c r="C42" s="23">
        <f>C31+C32+C33-D34</f>
        <v>40500</v>
      </c>
      <c r="D42" s="23">
        <f>SUM(D36:D41)</f>
        <v>30000</v>
      </c>
      <c r="E42" s="23">
        <f>C42-D42</f>
        <v>10500</v>
      </c>
      <c r="F42" s="17" t="s">
        <v>8</v>
      </c>
      <c r="G42" s="23">
        <f>G31+G32+G33-H34</f>
        <v>30000</v>
      </c>
      <c r="H42" s="23">
        <f>SUM(H36:H41)</f>
        <v>30000</v>
      </c>
      <c r="I42" s="14">
        <f>G42-H42</f>
        <v>0</v>
      </c>
    </row>
    <row r="45" spans="2:9" x14ac:dyDescent="0.25">
      <c r="B45" t="s">
        <v>19</v>
      </c>
      <c r="D45" t="s">
        <v>20</v>
      </c>
      <c r="G45" t="s">
        <v>21</v>
      </c>
    </row>
    <row r="47" spans="2:9" x14ac:dyDescent="0.25">
      <c r="B47" t="s">
        <v>22</v>
      </c>
      <c r="D47" t="s">
        <v>23</v>
      </c>
      <c r="G47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E37" sqref="E37"/>
    </sheetView>
  </sheetViews>
  <sheetFormatPr defaultRowHeight="15" x14ac:dyDescent="0.25"/>
  <cols>
    <col min="1" max="1" width="4" customWidth="1"/>
    <col min="2" max="2" width="19.28515625" customWidth="1"/>
    <col min="6" max="6" width="14.28515625" customWidth="1"/>
    <col min="7" max="7" width="11.42578125" customWidth="1"/>
  </cols>
  <sheetData>
    <row r="1" spans="1:9" x14ac:dyDescent="0.25">
      <c r="A1" s="1"/>
      <c r="B1" s="1"/>
      <c r="C1" s="1" t="s">
        <v>26</v>
      </c>
      <c r="D1" s="1"/>
      <c r="E1" s="1"/>
      <c r="H1" s="1"/>
    </row>
    <row r="2" spans="1:9" x14ac:dyDescent="0.25">
      <c r="A2" s="1"/>
      <c r="B2" s="1"/>
      <c r="C2" s="1" t="s">
        <v>0</v>
      </c>
      <c r="D2" s="1"/>
      <c r="E2" s="1"/>
      <c r="H2" s="1"/>
    </row>
    <row r="3" spans="1:9" x14ac:dyDescent="0.25">
      <c r="A3" s="1"/>
      <c r="B3" s="1"/>
      <c r="C3" s="1" t="s">
        <v>49</v>
      </c>
      <c r="D3" s="1"/>
      <c r="E3" s="1"/>
      <c r="H3" s="1"/>
    </row>
    <row r="4" spans="1:9" x14ac:dyDescent="0.25">
      <c r="A4" s="2" t="s">
        <v>1</v>
      </c>
      <c r="B4" s="2" t="s">
        <v>2</v>
      </c>
      <c r="C4" s="2" t="s">
        <v>25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3" t="s">
        <v>39</v>
      </c>
    </row>
    <row r="5" spans="1:9" x14ac:dyDescent="0.25">
      <c r="A5" s="3">
        <v>1</v>
      </c>
      <c r="B5" s="3" t="s">
        <v>37</v>
      </c>
      <c r="C5" s="3"/>
      <c r="D5" s="3">
        <v>7000</v>
      </c>
      <c r="E5" s="3">
        <v>7000</v>
      </c>
      <c r="F5" s="30">
        <f>C5+D5+E5</f>
        <v>14000</v>
      </c>
      <c r="G5" s="3">
        <v>10000</v>
      </c>
      <c r="H5" s="3">
        <f>F5-G5</f>
        <v>4000</v>
      </c>
      <c r="I5" s="3">
        <v>300</v>
      </c>
    </row>
    <row r="6" spans="1:9" x14ac:dyDescent="0.25">
      <c r="A6" s="3">
        <v>2</v>
      </c>
      <c r="B6" s="3"/>
      <c r="C6" s="3"/>
      <c r="D6" s="3"/>
      <c r="E6" s="3"/>
      <c r="F6" s="30">
        <f t="shared" ref="F6:F25" si="0">C6+D6+E6</f>
        <v>0</v>
      </c>
      <c r="G6" s="3"/>
      <c r="H6" s="3">
        <f t="shared" ref="H6:H25" si="1">F6-G6</f>
        <v>0</v>
      </c>
      <c r="I6" s="3"/>
    </row>
    <row r="7" spans="1:9" x14ac:dyDescent="0.25">
      <c r="A7" s="3">
        <v>3</v>
      </c>
      <c r="B7" s="3"/>
      <c r="C7" s="3"/>
      <c r="D7" s="3"/>
      <c r="E7" s="3"/>
      <c r="F7" s="30">
        <f t="shared" si="0"/>
        <v>0</v>
      </c>
      <c r="G7" s="3"/>
      <c r="H7" s="3">
        <f t="shared" si="1"/>
        <v>0</v>
      </c>
      <c r="I7" s="3"/>
    </row>
    <row r="8" spans="1:9" x14ac:dyDescent="0.25">
      <c r="A8" s="3">
        <v>4</v>
      </c>
      <c r="C8" s="3"/>
      <c r="D8" s="3"/>
      <c r="E8" s="3"/>
      <c r="F8" s="30">
        <f t="shared" si="0"/>
        <v>0</v>
      </c>
      <c r="G8" s="3"/>
      <c r="H8" s="3">
        <f t="shared" si="1"/>
        <v>0</v>
      </c>
      <c r="I8" s="3"/>
    </row>
    <row r="9" spans="1:9" x14ac:dyDescent="0.25">
      <c r="A9" s="3">
        <v>5</v>
      </c>
      <c r="B9" s="3"/>
      <c r="C9" s="3"/>
      <c r="D9" s="3"/>
      <c r="E9" s="3"/>
      <c r="F9" s="30">
        <f t="shared" si="0"/>
        <v>0</v>
      </c>
      <c r="G9" s="3"/>
      <c r="H9" s="3">
        <f t="shared" si="1"/>
        <v>0</v>
      </c>
      <c r="I9" s="3"/>
    </row>
    <row r="10" spans="1:9" x14ac:dyDescent="0.25">
      <c r="A10" s="3">
        <v>6</v>
      </c>
      <c r="B10" s="3"/>
      <c r="C10" s="3"/>
      <c r="D10" s="3"/>
      <c r="E10" s="3"/>
      <c r="F10" s="30">
        <f t="shared" si="0"/>
        <v>0</v>
      </c>
      <c r="G10" s="3"/>
      <c r="H10" s="3">
        <f t="shared" si="1"/>
        <v>0</v>
      </c>
      <c r="I10" s="3"/>
    </row>
    <row r="11" spans="1:9" x14ac:dyDescent="0.25">
      <c r="A11" s="3">
        <v>7</v>
      </c>
      <c r="B11" s="3"/>
      <c r="C11" s="3"/>
      <c r="D11" s="3"/>
      <c r="E11" s="3"/>
      <c r="F11" s="30">
        <f t="shared" si="0"/>
        <v>0</v>
      </c>
      <c r="G11" s="3"/>
      <c r="H11" s="3">
        <f t="shared" si="1"/>
        <v>0</v>
      </c>
      <c r="I11" s="3"/>
    </row>
    <row r="12" spans="1:9" x14ac:dyDescent="0.25">
      <c r="A12" s="3">
        <v>8</v>
      </c>
      <c r="B12" s="3"/>
      <c r="C12" s="3"/>
      <c r="D12" s="3"/>
      <c r="E12" s="3"/>
      <c r="F12" s="30">
        <f>C12+D12+E12</f>
        <v>0</v>
      </c>
      <c r="G12" s="3"/>
      <c r="H12" s="3">
        <f t="shared" si="1"/>
        <v>0</v>
      </c>
      <c r="I12" s="3"/>
    </row>
    <row r="13" spans="1:9" x14ac:dyDescent="0.25">
      <c r="A13" s="3">
        <v>9</v>
      </c>
      <c r="B13" s="3"/>
      <c r="C13" s="3"/>
      <c r="D13" s="3"/>
      <c r="E13" s="3"/>
      <c r="F13" s="30">
        <f t="shared" si="0"/>
        <v>0</v>
      </c>
      <c r="G13" s="3"/>
      <c r="H13" s="3">
        <f t="shared" si="1"/>
        <v>0</v>
      </c>
      <c r="I13" s="3"/>
    </row>
    <row r="14" spans="1:9" x14ac:dyDescent="0.25">
      <c r="A14" s="3">
        <v>10</v>
      </c>
      <c r="B14" s="3"/>
      <c r="C14" s="3"/>
      <c r="D14" s="3"/>
      <c r="E14" s="3"/>
      <c r="F14" s="30">
        <f t="shared" si="0"/>
        <v>0</v>
      </c>
      <c r="G14" s="3"/>
      <c r="H14" s="3">
        <f t="shared" si="1"/>
        <v>0</v>
      </c>
      <c r="I14" s="3"/>
    </row>
    <row r="15" spans="1:9" x14ac:dyDescent="0.25">
      <c r="A15" s="3">
        <v>11</v>
      </c>
      <c r="B15" s="3"/>
      <c r="C15" s="3"/>
      <c r="D15" s="3"/>
      <c r="E15" s="3"/>
      <c r="F15" s="30">
        <f t="shared" si="0"/>
        <v>0</v>
      </c>
      <c r="G15" s="3"/>
      <c r="H15" s="3">
        <f t="shared" si="1"/>
        <v>0</v>
      </c>
      <c r="I15" s="3"/>
    </row>
    <row r="16" spans="1:9" x14ac:dyDescent="0.25">
      <c r="A16" s="3">
        <v>12</v>
      </c>
      <c r="B16" s="3"/>
      <c r="C16" s="3"/>
      <c r="D16" s="3"/>
      <c r="E16" s="3"/>
      <c r="F16" s="30">
        <f t="shared" si="0"/>
        <v>0</v>
      </c>
      <c r="G16" s="3"/>
      <c r="H16" s="3">
        <f t="shared" si="1"/>
        <v>0</v>
      </c>
      <c r="I16" s="3"/>
    </row>
    <row r="17" spans="1:12" x14ac:dyDescent="0.25">
      <c r="A17" s="3">
        <v>13</v>
      </c>
      <c r="B17" s="3"/>
      <c r="C17" s="3"/>
      <c r="D17" s="3"/>
      <c r="E17" s="3"/>
      <c r="F17" s="30">
        <f t="shared" si="0"/>
        <v>0</v>
      </c>
      <c r="G17" s="3"/>
      <c r="H17" s="3">
        <f t="shared" si="1"/>
        <v>0</v>
      </c>
      <c r="I17" s="3"/>
    </row>
    <row r="18" spans="1:12" x14ac:dyDescent="0.25">
      <c r="A18" s="13">
        <v>14</v>
      </c>
      <c r="B18" s="3" t="s">
        <v>47</v>
      </c>
      <c r="C18" s="13"/>
      <c r="D18" s="13"/>
      <c r="E18" s="13">
        <v>14000</v>
      </c>
      <c r="F18" s="31">
        <f t="shared" si="0"/>
        <v>14000</v>
      </c>
      <c r="G18" s="13">
        <v>10500</v>
      </c>
      <c r="H18" s="3">
        <f t="shared" si="1"/>
        <v>3500</v>
      </c>
      <c r="I18" s="3"/>
    </row>
    <row r="19" spans="1:12" x14ac:dyDescent="0.25">
      <c r="A19" s="13">
        <v>15</v>
      </c>
      <c r="B19" s="13"/>
      <c r="C19" s="13"/>
      <c r="D19" s="13"/>
      <c r="E19" s="13"/>
      <c r="F19" s="31">
        <f t="shared" si="0"/>
        <v>0</v>
      </c>
      <c r="G19" s="13"/>
      <c r="H19" s="3">
        <f t="shared" si="1"/>
        <v>0</v>
      </c>
      <c r="I19" s="3"/>
    </row>
    <row r="20" spans="1:12" x14ac:dyDescent="0.25">
      <c r="A20" s="13">
        <v>16</v>
      </c>
      <c r="B20" s="13" t="s">
        <v>32</v>
      </c>
      <c r="C20" s="13"/>
      <c r="D20" s="13">
        <v>1000</v>
      </c>
      <c r="E20" s="13">
        <v>7000</v>
      </c>
      <c r="F20" s="31">
        <f t="shared" si="0"/>
        <v>8000</v>
      </c>
      <c r="G20" s="13">
        <v>7000</v>
      </c>
      <c r="H20" s="3">
        <f t="shared" si="1"/>
        <v>1000</v>
      </c>
      <c r="I20" s="3"/>
    </row>
    <row r="21" spans="1:12" x14ac:dyDescent="0.25">
      <c r="A21" s="13">
        <v>17</v>
      </c>
      <c r="B21" s="13" t="s">
        <v>42</v>
      </c>
      <c r="C21" s="13"/>
      <c r="D21" s="13">
        <v>2500</v>
      </c>
      <c r="E21" s="13">
        <v>4500</v>
      </c>
      <c r="F21" s="31">
        <f t="shared" si="0"/>
        <v>7000</v>
      </c>
      <c r="G21" s="13">
        <v>4500</v>
      </c>
      <c r="H21" s="3">
        <f t="shared" si="1"/>
        <v>2500</v>
      </c>
      <c r="I21" s="3"/>
    </row>
    <row r="22" spans="1:12" x14ac:dyDescent="0.25">
      <c r="A22" s="13">
        <v>18</v>
      </c>
      <c r="B22" s="13" t="s">
        <v>30</v>
      </c>
      <c r="C22" s="13"/>
      <c r="D22" s="13"/>
      <c r="E22" s="13">
        <v>4500</v>
      </c>
      <c r="F22" s="31">
        <f t="shared" si="0"/>
        <v>4500</v>
      </c>
      <c r="G22" s="13">
        <v>4500</v>
      </c>
      <c r="H22" s="3">
        <f t="shared" si="1"/>
        <v>0</v>
      </c>
      <c r="I22" s="3"/>
    </row>
    <row r="23" spans="1:12" x14ac:dyDescent="0.25">
      <c r="A23" s="13">
        <v>19</v>
      </c>
      <c r="B23" s="13" t="s">
        <v>38</v>
      </c>
      <c r="C23" s="13"/>
      <c r="D23" s="13"/>
      <c r="E23" s="13">
        <v>4500</v>
      </c>
      <c r="F23" s="31">
        <f t="shared" si="0"/>
        <v>4500</v>
      </c>
      <c r="G23" s="13">
        <v>4500</v>
      </c>
      <c r="H23" s="3">
        <f t="shared" si="1"/>
        <v>0</v>
      </c>
      <c r="I23" s="3"/>
    </row>
    <row r="24" spans="1:12" x14ac:dyDescent="0.25">
      <c r="A24" s="13">
        <v>20</v>
      </c>
      <c r="B24" s="13"/>
      <c r="C24" s="13"/>
      <c r="D24" s="13"/>
      <c r="E24" s="13"/>
      <c r="F24" s="31"/>
      <c r="G24" s="13"/>
      <c r="H24" s="3"/>
      <c r="I24" s="3">
        <v>600</v>
      </c>
    </row>
    <row r="25" spans="1:12" x14ac:dyDescent="0.25">
      <c r="A25" s="22">
        <v>21</v>
      </c>
      <c r="B25" s="13" t="s">
        <v>33</v>
      </c>
      <c r="C25" s="13"/>
      <c r="D25" s="13"/>
      <c r="E25" s="13">
        <v>4500</v>
      </c>
      <c r="F25" s="31">
        <f t="shared" si="0"/>
        <v>4500</v>
      </c>
      <c r="G25" s="13">
        <v>4500</v>
      </c>
      <c r="H25" s="3">
        <f t="shared" si="1"/>
        <v>0</v>
      </c>
      <c r="I25" s="3">
        <v>600</v>
      </c>
    </row>
    <row r="26" spans="1:12" x14ac:dyDescent="0.25">
      <c r="A26" s="3"/>
      <c r="B26" s="26" t="s">
        <v>27</v>
      </c>
      <c r="C26" s="24"/>
      <c r="D26" s="25"/>
      <c r="E26" s="2">
        <f>SUM(E5:E25)</f>
        <v>46000</v>
      </c>
      <c r="F26" s="32">
        <f>SUM(F5:F25)</f>
        <v>56500</v>
      </c>
      <c r="G26" s="29">
        <f>SUM(G5:G25)</f>
        <v>45500</v>
      </c>
      <c r="H26" s="28">
        <f>SUM(H5:H25)</f>
        <v>11000</v>
      </c>
      <c r="I26" s="2">
        <f>SUM(I5:I25)</f>
        <v>1500</v>
      </c>
    </row>
    <row r="27" spans="1:12" x14ac:dyDescent="0.25">
      <c r="A27" s="4"/>
      <c r="B27" s="27"/>
      <c r="C27" s="7"/>
      <c r="D27" s="8"/>
      <c r="E27" s="5"/>
      <c r="F27" s="9"/>
      <c r="G27" s="10"/>
      <c r="H27" s="9"/>
    </row>
    <row r="28" spans="1:12" x14ac:dyDescent="0.25">
      <c r="B28" s="6" t="s">
        <v>9</v>
      </c>
      <c r="C28" s="7"/>
      <c r="D28" s="8"/>
      <c r="E28" s="5"/>
      <c r="F28" s="9"/>
      <c r="G28" s="10"/>
      <c r="H28" s="9"/>
    </row>
    <row r="29" spans="1:12" x14ac:dyDescent="0.25">
      <c r="B29" s="1" t="s">
        <v>10</v>
      </c>
      <c r="C29" s="1"/>
      <c r="D29" s="1"/>
      <c r="E29" s="11"/>
      <c r="F29" s="1" t="s">
        <v>11</v>
      </c>
      <c r="G29" s="12"/>
      <c r="H29" s="12"/>
      <c r="I29" s="12"/>
      <c r="L29" s="15"/>
    </row>
    <row r="30" spans="1:12" x14ac:dyDescent="0.25">
      <c r="B30" s="2" t="s">
        <v>12</v>
      </c>
      <c r="C30" s="2" t="s">
        <v>13</v>
      </c>
      <c r="D30" s="2" t="s">
        <v>14</v>
      </c>
      <c r="E30" s="2" t="s">
        <v>15</v>
      </c>
      <c r="F30" s="2" t="s">
        <v>12</v>
      </c>
      <c r="G30" s="2" t="s">
        <v>13</v>
      </c>
      <c r="H30" s="2" t="s">
        <v>14</v>
      </c>
      <c r="I30" s="2" t="s">
        <v>15</v>
      </c>
    </row>
    <row r="31" spans="1:12" x14ac:dyDescent="0.25">
      <c r="B31" s="13" t="s">
        <v>50</v>
      </c>
      <c r="C31" s="14">
        <f>E26</f>
        <v>46000</v>
      </c>
      <c r="D31" s="13"/>
      <c r="E31" s="13"/>
      <c r="F31" s="13" t="s">
        <v>50</v>
      </c>
      <c r="G31" s="14">
        <f>G26</f>
        <v>45500</v>
      </c>
      <c r="H31" s="13"/>
      <c r="I31" s="13"/>
    </row>
    <row r="32" spans="1:12" x14ac:dyDescent="0.25">
      <c r="B32" s="13" t="s">
        <v>3</v>
      </c>
      <c r="C32" s="14">
        <f>DECEMBER!E42</f>
        <v>10500</v>
      </c>
      <c r="D32" s="13"/>
      <c r="E32" s="13"/>
      <c r="F32" s="13" t="s">
        <v>3</v>
      </c>
      <c r="G32" s="14">
        <f>DECEMBER!I42</f>
        <v>0</v>
      </c>
      <c r="H32" s="13"/>
      <c r="I32" s="13"/>
    </row>
    <row r="33" spans="2:9" x14ac:dyDescent="0.25">
      <c r="B33" s="13" t="s">
        <v>51</v>
      </c>
      <c r="C33" s="14">
        <f>I26</f>
        <v>1500</v>
      </c>
      <c r="D33" s="13"/>
      <c r="E33" s="13"/>
      <c r="F33" s="13" t="s">
        <v>39</v>
      </c>
      <c r="G33" s="14">
        <f>C33</f>
        <v>1500</v>
      </c>
      <c r="H33" s="13"/>
      <c r="I33" s="13"/>
    </row>
    <row r="34" spans="2:9" x14ac:dyDescent="0.25">
      <c r="B34" s="13" t="s">
        <v>16</v>
      </c>
      <c r="C34" s="16">
        <v>0.1</v>
      </c>
      <c r="D34" s="14">
        <f>C31*C34</f>
        <v>4600</v>
      </c>
      <c r="E34" s="13"/>
      <c r="F34" s="13" t="s">
        <v>16</v>
      </c>
      <c r="G34" s="16">
        <v>0.1</v>
      </c>
      <c r="H34" s="14">
        <f>D34</f>
        <v>4600</v>
      </c>
      <c r="I34" s="13"/>
    </row>
    <row r="35" spans="2:9" x14ac:dyDescent="0.25">
      <c r="B35" s="17" t="s">
        <v>17</v>
      </c>
      <c r="C35" s="13" t="s">
        <v>18</v>
      </c>
      <c r="D35" s="13"/>
      <c r="E35" s="13"/>
      <c r="F35" s="17" t="s">
        <v>17</v>
      </c>
      <c r="G35" s="14"/>
      <c r="H35" s="13"/>
      <c r="I35" s="13"/>
    </row>
    <row r="36" spans="2:9" x14ac:dyDescent="0.25">
      <c r="B36" s="18" t="s">
        <v>48</v>
      </c>
      <c r="C36" s="3"/>
      <c r="D36" s="3">
        <v>500</v>
      </c>
      <c r="E36" s="3"/>
      <c r="F36" s="18" t="s">
        <v>48</v>
      </c>
      <c r="G36" s="3"/>
      <c r="H36" s="3">
        <v>500</v>
      </c>
      <c r="I36" s="3"/>
    </row>
    <row r="37" spans="2:9" x14ac:dyDescent="0.25">
      <c r="B37" s="19" t="s">
        <v>52</v>
      </c>
      <c r="C37" s="3"/>
      <c r="D37" s="3">
        <v>3420</v>
      </c>
      <c r="E37" s="3"/>
      <c r="F37" s="19" t="s">
        <v>52</v>
      </c>
      <c r="G37" s="3"/>
      <c r="H37" s="3">
        <v>3420</v>
      </c>
      <c r="I37" s="3"/>
    </row>
    <row r="38" spans="2:9" x14ac:dyDescent="0.25">
      <c r="B38" s="20" t="s">
        <v>53</v>
      </c>
      <c r="C38" s="13"/>
      <c r="D38" s="13">
        <v>40000</v>
      </c>
      <c r="E38" s="13"/>
      <c r="F38" s="20" t="s">
        <v>53</v>
      </c>
      <c r="G38" s="13"/>
      <c r="H38" s="13">
        <v>40000</v>
      </c>
      <c r="I38" s="13"/>
    </row>
    <row r="39" spans="2:9" x14ac:dyDescent="0.25">
      <c r="B39" s="20"/>
      <c r="C39" s="13"/>
      <c r="D39" s="13"/>
      <c r="E39" s="13"/>
      <c r="F39" s="20"/>
      <c r="G39" s="13"/>
      <c r="H39" s="13"/>
      <c r="I39" s="13"/>
    </row>
    <row r="40" spans="2:9" x14ac:dyDescent="0.25">
      <c r="B40" s="21"/>
      <c r="C40" s="13"/>
      <c r="D40" s="13"/>
      <c r="E40" s="13"/>
      <c r="F40" s="19"/>
      <c r="G40" s="3"/>
      <c r="H40" s="22"/>
      <c r="I40" s="13"/>
    </row>
    <row r="41" spans="2:9" x14ac:dyDescent="0.25">
      <c r="B41" s="19"/>
      <c r="C41" s="3"/>
      <c r="D41" s="22"/>
      <c r="E41" s="13"/>
      <c r="F41" s="3"/>
      <c r="G41" s="3"/>
      <c r="H41" s="3"/>
      <c r="I41" s="13"/>
    </row>
    <row r="42" spans="2:9" x14ac:dyDescent="0.25">
      <c r="B42" s="17" t="s">
        <v>8</v>
      </c>
      <c r="C42" s="23">
        <f>C31+C32+C33-D34</f>
        <v>53400</v>
      </c>
      <c r="D42" s="23">
        <f>SUM(D36:D41)</f>
        <v>43920</v>
      </c>
      <c r="E42" s="23">
        <f>C42-D42</f>
        <v>9480</v>
      </c>
      <c r="F42" s="17" t="s">
        <v>8</v>
      </c>
      <c r="G42" s="23">
        <f>G31+G32+G33-H34</f>
        <v>42400</v>
      </c>
      <c r="H42" s="23">
        <f>SUM(H36:H41)</f>
        <v>43920</v>
      </c>
      <c r="I42" s="14">
        <f>G42-H42</f>
        <v>-1520</v>
      </c>
    </row>
    <row r="45" spans="2:9" x14ac:dyDescent="0.25">
      <c r="B45" t="s">
        <v>19</v>
      </c>
      <c r="D45" t="s">
        <v>20</v>
      </c>
      <c r="G45" t="s">
        <v>21</v>
      </c>
    </row>
    <row r="47" spans="2:9" x14ac:dyDescent="0.25">
      <c r="B47" t="s">
        <v>22</v>
      </c>
      <c r="D47" t="s">
        <v>23</v>
      </c>
      <c r="G47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workbookViewId="0">
      <selection activeCell="D39" sqref="D39"/>
    </sheetView>
  </sheetViews>
  <sheetFormatPr defaultRowHeight="15" x14ac:dyDescent="0.25"/>
  <cols>
    <col min="1" max="1" width="4" customWidth="1"/>
    <col min="2" max="2" width="19.28515625" customWidth="1"/>
    <col min="6" max="6" width="14.28515625" customWidth="1"/>
    <col min="7" max="7" width="11.42578125" customWidth="1"/>
  </cols>
  <sheetData>
    <row r="1" spans="1:9" x14ac:dyDescent="0.25">
      <c r="A1" s="1"/>
      <c r="B1" s="1"/>
      <c r="C1" s="1" t="s">
        <v>26</v>
      </c>
      <c r="D1" s="1"/>
      <c r="E1" s="1"/>
      <c r="H1" s="1"/>
    </row>
    <row r="2" spans="1:9" x14ac:dyDescent="0.25">
      <c r="A2" s="1"/>
      <c r="B2" s="1"/>
      <c r="C2" s="1" t="s">
        <v>0</v>
      </c>
      <c r="D2" s="1"/>
      <c r="E2" s="1"/>
      <c r="H2" s="1"/>
    </row>
    <row r="3" spans="1:9" x14ac:dyDescent="0.25">
      <c r="A3" s="1"/>
      <c r="B3" s="1"/>
      <c r="C3" s="1" t="s">
        <v>57</v>
      </c>
      <c r="D3" s="1"/>
      <c r="E3" s="1"/>
      <c r="H3" s="1"/>
    </row>
    <row r="4" spans="1:9" x14ac:dyDescent="0.25">
      <c r="A4" s="2" t="s">
        <v>1</v>
      </c>
      <c r="B4" s="2" t="s">
        <v>2</v>
      </c>
      <c r="C4" s="2" t="s">
        <v>25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3" t="s">
        <v>39</v>
      </c>
    </row>
    <row r="5" spans="1:9" x14ac:dyDescent="0.25">
      <c r="A5" s="3">
        <v>1</v>
      </c>
      <c r="B5" s="3" t="s">
        <v>37</v>
      </c>
      <c r="C5" s="3"/>
      <c r="D5" s="3">
        <v>4000</v>
      </c>
      <c r="E5" s="3">
        <v>7000</v>
      </c>
      <c r="F5" s="30">
        <f>C5+D5+E5</f>
        <v>11000</v>
      </c>
      <c r="G5" s="3">
        <v>7000</v>
      </c>
      <c r="H5" s="3">
        <f>F5-G5</f>
        <v>4000</v>
      </c>
      <c r="I5" s="3">
        <v>300</v>
      </c>
    </row>
    <row r="6" spans="1:9" x14ac:dyDescent="0.25">
      <c r="A6" s="3">
        <v>2</v>
      </c>
      <c r="B6" s="3"/>
      <c r="C6" s="3"/>
      <c r="D6" s="3"/>
      <c r="E6" s="3"/>
      <c r="F6" s="30">
        <f t="shared" ref="F6:F25" si="0">C6+D6+E6</f>
        <v>0</v>
      </c>
      <c r="G6" s="3"/>
      <c r="H6" s="3">
        <f t="shared" ref="H6:H25" si="1">F6-G6</f>
        <v>0</v>
      </c>
      <c r="I6" s="3"/>
    </row>
    <row r="7" spans="1:9" x14ac:dyDescent="0.25">
      <c r="A7" s="3">
        <v>3</v>
      </c>
      <c r="B7" s="3"/>
      <c r="C7" s="3"/>
      <c r="D7" s="3"/>
      <c r="E7" s="3"/>
      <c r="F7" s="30">
        <f t="shared" si="0"/>
        <v>0</v>
      </c>
      <c r="G7" s="3"/>
      <c r="H7" s="3">
        <f t="shared" si="1"/>
        <v>0</v>
      </c>
      <c r="I7" s="3"/>
    </row>
    <row r="8" spans="1:9" x14ac:dyDescent="0.25">
      <c r="A8" s="3">
        <v>4</v>
      </c>
      <c r="C8" s="3"/>
      <c r="D8" s="3"/>
      <c r="E8" s="3"/>
      <c r="F8" s="30">
        <f t="shared" si="0"/>
        <v>0</v>
      </c>
      <c r="G8" s="3"/>
      <c r="H8" s="3">
        <f t="shared" si="1"/>
        <v>0</v>
      </c>
      <c r="I8" s="3"/>
    </row>
    <row r="9" spans="1:9" x14ac:dyDescent="0.25">
      <c r="A9" s="3">
        <v>5</v>
      </c>
      <c r="B9" s="3"/>
      <c r="C9" s="3"/>
      <c r="D9" s="3"/>
      <c r="E9" s="3"/>
      <c r="F9" s="30">
        <f t="shared" si="0"/>
        <v>0</v>
      </c>
      <c r="G9" s="3"/>
      <c r="H9" s="3">
        <f t="shared" si="1"/>
        <v>0</v>
      </c>
      <c r="I9" s="3"/>
    </row>
    <row r="10" spans="1:9" x14ac:dyDescent="0.25">
      <c r="A10" s="3">
        <v>6</v>
      </c>
      <c r="B10" s="3" t="s">
        <v>55</v>
      </c>
      <c r="C10" s="3"/>
      <c r="D10" s="3"/>
      <c r="E10" s="3">
        <v>14000</v>
      </c>
      <c r="F10" s="30">
        <f t="shared" si="0"/>
        <v>14000</v>
      </c>
      <c r="G10" s="3">
        <v>14000</v>
      </c>
      <c r="H10" s="3">
        <f t="shared" si="1"/>
        <v>0</v>
      </c>
      <c r="I10" s="3">
        <v>300</v>
      </c>
    </row>
    <row r="11" spans="1:9" x14ac:dyDescent="0.25">
      <c r="A11" s="3">
        <v>7</v>
      </c>
      <c r="B11" s="3"/>
      <c r="C11" s="3"/>
      <c r="D11" s="3"/>
      <c r="E11" s="3"/>
      <c r="F11" s="30">
        <f t="shared" si="0"/>
        <v>0</v>
      </c>
      <c r="G11" s="3"/>
      <c r="H11" s="3">
        <f t="shared" si="1"/>
        <v>0</v>
      </c>
      <c r="I11" s="3"/>
    </row>
    <row r="12" spans="1:9" x14ac:dyDescent="0.25">
      <c r="A12" s="3">
        <v>8</v>
      </c>
      <c r="B12" s="3"/>
      <c r="C12" s="3"/>
      <c r="D12" s="3"/>
      <c r="E12" s="3"/>
      <c r="F12" s="30">
        <f>C12+D12+E12</f>
        <v>0</v>
      </c>
      <c r="G12" s="3"/>
      <c r="H12" s="3">
        <f t="shared" si="1"/>
        <v>0</v>
      </c>
      <c r="I12" s="3"/>
    </row>
    <row r="13" spans="1:9" x14ac:dyDescent="0.25">
      <c r="A13" s="3">
        <v>9</v>
      </c>
      <c r="B13" s="3"/>
      <c r="C13" s="3"/>
      <c r="D13" s="3"/>
      <c r="E13" s="3"/>
      <c r="F13" s="30">
        <f t="shared" si="0"/>
        <v>0</v>
      </c>
      <c r="G13" s="3"/>
      <c r="H13" s="3">
        <f t="shared" si="1"/>
        <v>0</v>
      </c>
      <c r="I13" s="3"/>
    </row>
    <row r="14" spans="1:9" x14ac:dyDescent="0.25">
      <c r="A14" s="3">
        <v>10</v>
      </c>
      <c r="B14" s="3"/>
      <c r="C14" s="3"/>
      <c r="D14" s="3"/>
      <c r="E14" s="3"/>
      <c r="F14" s="30">
        <f t="shared" si="0"/>
        <v>0</v>
      </c>
      <c r="G14" s="3"/>
      <c r="H14" s="3">
        <f t="shared" si="1"/>
        <v>0</v>
      </c>
      <c r="I14" s="3"/>
    </row>
    <row r="15" spans="1:9" x14ac:dyDescent="0.25">
      <c r="A15" s="3">
        <v>11</v>
      </c>
      <c r="B15" s="3"/>
      <c r="C15" s="3"/>
      <c r="D15" s="3"/>
      <c r="E15" s="3"/>
      <c r="F15" s="30">
        <f t="shared" si="0"/>
        <v>0</v>
      </c>
      <c r="G15" s="3"/>
      <c r="H15" s="3">
        <f t="shared" si="1"/>
        <v>0</v>
      </c>
      <c r="I15" s="3"/>
    </row>
    <row r="16" spans="1:9" x14ac:dyDescent="0.25">
      <c r="A16" s="3">
        <v>12</v>
      </c>
      <c r="B16" s="3"/>
      <c r="C16" s="3"/>
      <c r="D16" s="3"/>
      <c r="E16" s="3"/>
      <c r="F16" s="30">
        <f t="shared" si="0"/>
        <v>0</v>
      </c>
      <c r="G16" s="3"/>
      <c r="H16" s="3">
        <f t="shared" si="1"/>
        <v>0</v>
      </c>
      <c r="I16" s="3"/>
    </row>
    <row r="17" spans="1:12" x14ac:dyDescent="0.25">
      <c r="A17" s="3">
        <v>13</v>
      </c>
      <c r="B17" s="3"/>
      <c r="C17" s="3"/>
      <c r="D17" s="3"/>
      <c r="E17" s="3"/>
      <c r="F17" s="30">
        <f t="shared" si="0"/>
        <v>0</v>
      </c>
      <c r="G17" s="3"/>
      <c r="H17" s="3">
        <f t="shared" si="1"/>
        <v>0</v>
      </c>
      <c r="I17" s="3"/>
    </row>
    <row r="18" spans="1:12" x14ac:dyDescent="0.25">
      <c r="A18" s="13">
        <v>14</v>
      </c>
      <c r="B18" s="3" t="s">
        <v>47</v>
      </c>
      <c r="C18" s="13"/>
      <c r="D18" s="13">
        <v>3500</v>
      </c>
      <c r="E18" s="13">
        <v>7000</v>
      </c>
      <c r="F18" s="31">
        <f t="shared" si="0"/>
        <v>10500</v>
      </c>
      <c r="G18" s="13">
        <v>7000</v>
      </c>
      <c r="H18" s="3">
        <f t="shared" si="1"/>
        <v>3500</v>
      </c>
      <c r="I18" s="3">
        <v>300</v>
      </c>
    </row>
    <row r="19" spans="1:12" x14ac:dyDescent="0.25">
      <c r="A19" s="13">
        <v>15</v>
      </c>
      <c r="B19" s="13"/>
      <c r="C19" s="13"/>
      <c r="D19" s="13"/>
      <c r="E19" s="13"/>
      <c r="F19" s="31">
        <f t="shared" si="0"/>
        <v>0</v>
      </c>
      <c r="G19" s="13"/>
      <c r="H19" s="3">
        <f t="shared" si="1"/>
        <v>0</v>
      </c>
      <c r="I19" s="3"/>
    </row>
    <row r="20" spans="1:12" x14ac:dyDescent="0.25">
      <c r="A20" s="13">
        <v>16</v>
      </c>
      <c r="B20" s="13" t="s">
        <v>32</v>
      </c>
      <c r="C20" s="13"/>
      <c r="D20" s="13">
        <v>1000</v>
      </c>
      <c r="E20" s="13">
        <v>7000</v>
      </c>
      <c r="F20" s="31">
        <f t="shared" si="0"/>
        <v>8000</v>
      </c>
      <c r="G20" s="13">
        <v>7000</v>
      </c>
      <c r="H20" s="3">
        <f t="shared" si="1"/>
        <v>1000</v>
      </c>
      <c r="I20" s="3"/>
    </row>
    <row r="21" spans="1:12" x14ac:dyDescent="0.25">
      <c r="A21" s="13">
        <v>17</v>
      </c>
      <c r="B21" s="13" t="s">
        <v>42</v>
      </c>
      <c r="C21" s="13"/>
      <c r="D21" s="13">
        <v>2500</v>
      </c>
      <c r="E21" s="13">
        <v>4500</v>
      </c>
      <c r="F21" s="31">
        <f t="shared" si="0"/>
        <v>7000</v>
      </c>
      <c r="G21" s="13">
        <v>4500</v>
      </c>
      <c r="H21" s="3">
        <f t="shared" si="1"/>
        <v>2500</v>
      </c>
      <c r="I21" s="3"/>
    </row>
    <row r="22" spans="1:12" x14ac:dyDescent="0.25">
      <c r="A22" s="13">
        <v>18</v>
      </c>
      <c r="B22" s="13" t="s">
        <v>30</v>
      </c>
      <c r="C22" s="13"/>
      <c r="D22" s="13"/>
      <c r="E22" s="13">
        <v>4500</v>
      </c>
      <c r="F22" s="31">
        <f t="shared" si="0"/>
        <v>4500</v>
      </c>
      <c r="G22" s="13">
        <v>4500</v>
      </c>
      <c r="H22" s="3">
        <f t="shared" si="1"/>
        <v>0</v>
      </c>
      <c r="I22" s="3">
        <v>300</v>
      </c>
    </row>
    <row r="23" spans="1:12" x14ac:dyDescent="0.25">
      <c r="A23" s="13">
        <v>19</v>
      </c>
      <c r="B23" s="13" t="s">
        <v>38</v>
      </c>
      <c r="C23" s="13"/>
      <c r="D23" s="13"/>
      <c r="E23" s="13">
        <v>4500</v>
      </c>
      <c r="F23" s="31">
        <f t="shared" si="0"/>
        <v>4500</v>
      </c>
      <c r="G23" s="13">
        <v>4500</v>
      </c>
      <c r="H23" s="3">
        <f t="shared" si="1"/>
        <v>0</v>
      </c>
      <c r="I23" s="3"/>
    </row>
    <row r="24" spans="1:12" x14ac:dyDescent="0.25">
      <c r="A24" s="13">
        <v>20</v>
      </c>
      <c r="B24" s="13" t="s">
        <v>56</v>
      </c>
      <c r="C24" s="13"/>
      <c r="D24" s="13"/>
      <c r="E24" s="13">
        <v>9000</v>
      </c>
      <c r="F24" s="31">
        <f t="shared" si="0"/>
        <v>9000</v>
      </c>
      <c r="G24" s="13">
        <v>9000</v>
      </c>
      <c r="H24" s="3">
        <f t="shared" si="1"/>
        <v>0</v>
      </c>
      <c r="I24" s="3"/>
    </row>
    <row r="25" spans="1:12" x14ac:dyDescent="0.25">
      <c r="A25" s="22">
        <v>21</v>
      </c>
      <c r="B25" s="13" t="s">
        <v>33</v>
      </c>
      <c r="C25" s="13"/>
      <c r="D25" s="13"/>
      <c r="E25" s="13">
        <v>4500</v>
      </c>
      <c r="F25" s="31">
        <f t="shared" si="0"/>
        <v>4500</v>
      </c>
      <c r="G25" s="13">
        <v>4500</v>
      </c>
      <c r="H25" s="3">
        <f t="shared" si="1"/>
        <v>0</v>
      </c>
      <c r="I25" s="3"/>
    </row>
    <row r="26" spans="1:12" x14ac:dyDescent="0.25">
      <c r="A26" s="3"/>
      <c r="B26" s="26" t="s">
        <v>27</v>
      </c>
      <c r="C26" s="24"/>
      <c r="D26" s="25"/>
      <c r="E26" s="2">
        <f>SUM(E5:E25)</f>
        <v>62000</v>
      </c>
      <c r="F26" s="32">
        <f>SUM(F5:F25)</f>
        <v>73000</v>
      </c>
      <c r="G26" s="29">
        <f>SUM(G5:G25)</f>
        <v>62000</v>
      </c>
      <c r="H26" s="28">
        <f>SUM(H5:H25)</f>
        <v>11000</v>
      </c>
      <c r="I26" s="2">
        <f>SUM(I5:I25)</f>
        <v>1200</v>
      </c>
    </row>
    <row r="27" spans="1:12" x14ac:dyDescent="0.25">
      <c r="A27" s="4"/>
      <c r="B27" s="27"/>
      <c r="C27" s="7"/>
      <c r="D27" s="8"/>
      <c r="E27" s="5"/>
      <c r="F27" s="9"/>
      <c r="G27" s="10"/>
      <c r="H27" s="9"/>
    </row>
    <row r="28" spans="1:12" x14ac:dyDescent="0.25">
      <c r="B28" s="34" t="s">
        <v>9</v>
      </c>
      <c r="C28" s="35"/>
      <c r="D28" s="8"/>
      <c r="E28" s="27"/>
      <c r="F28" s="36"/>
      <c r="G28" s="10"/>
      <c r="H28" s="36"/>
      <c r="I28" s="34"/>
    </row>
    <row r="29" spans="1:12" x14ac:dyDescent="0.25">
      <c r="B29" s="37" t="s">
        <v>10</v>
      </c>
      <c r="C29" s="37"/>
      <c r="D29" s="37"/>
      <c r="E29" s="38"/>
      <c r="F29" s="37" t="s">
        <v>11</v>
      </c>
      <c r="G29" s="34"/>
      <c r="H29" s="34"/>
      <c r="I29" s="34"/>
      <c r="L29" s="15"/>
    </row>
    <row r="30" spans="1:12" x14ac:dyDescent="0.25">
      <c r="B30" s="26" t="s">
        <v>12</v>
      </c>
      <c r="C30" s="26" t="s">
        <v>13</v>
      </c>
      <c r="D30" s="26" t="s">
        <v>14</v>
      </c>
      <c r="E30" s="26" t="s">
        <v>15</v>
      </c>
      <c r="F30" s="26" t="s">
        <v>12</v>
      </c>
      <c r="G30" s="26" t="s">
        <v>13</v>
      </c>
      <c r="H30" s="26" t="s">
        <v>14</v>
      </c>
      <c r="I30" s="26" t="s">
        <v>15</v>
      </c>
    </row>
    <row r="31" spans="1:12" x14ac:dyDescent="0.25">
      <c r="B31" s="39" t="s">
        <v>54</v>
      </c>
      <c r="C31" s="40">
        <f>E26</f>
        <v>62000</v>
      </c>
      <c r="D31" s="39"/>
      <c r="E31" s="39"/>
      <c r="F31" s="39" t="s">
        <v>54</v>
      </c>
      <c r="G31" s="40">
        <f>G26</f>
        <v>62000</v>
      </c>
      <c r="H31" s="39"/>
      <c r="I31" s="39"/>
    </row>
    <row r="32" spans="1:12" x14ac:dyDescent="0.25">
      <c r="B32" s="39" t="s">
        <v>3</v>
      </c>
      <c r="C32" s="40">
        <f>'JANUARY '!E42</f>
        <v>9480</v>
      </c>
      <c r="D32" s="39"/>
      <c r="E32" s="39"/>
      <c r="F32" s="39" t="s">
        <v>3</v>
      </c>
      <c r="G32" s="40">
        <f>'JANUARY '!I42</f>
        <v>-1520</v>
      </c>
      <c r="H32" s="39"/>
      <c r="I32" s="39"/>
    </row>
    <row r="33" spans="2:9" x14ac:dyDescent="0.25">
      <c r="B33" s="39" t="s">
        <v>51</v>
      </c>
      <c r="C33" s="40">
        <f>I26</f>
        <v>1200</v>
      </c>
      <c r="D33" s="39"/>
      <c r="E33" s="39"/>
      <c r="F33" s="39" t="s">
        <v>39</v>
      </c>
      <c r="G33" s="40">
        <f>C33</f>
        <v>1200</v>
      </c>
      <c r="H33" s="39"/>
      <c r="I33" s="39"/>
    </row>
    <row r="34" spans="2:9" x14ac:dyDescent="0.25">
      <c r="B34" s="39" t="s">
        <v>16</v>
      </c>
      <c r="C34" s="41">
        <v>0.1</v>
      </c>
      <c r="D34" s="40">
        <f>C31*C34</f>
        <v>6200</v>
      </c>
      <c r="E34" s="39"/>
      <c r="F34" s="39" t="s">
        <v>16</v>
      </c>
      <c r="G34" s="41">
        <v>0.1</v>
      </c>
      <c r="H34" s="40">
        <f>D34</f>
        <v>6200</v>
      </c>
      <c r="I34" s="39"/>
    </row>
    <row r="35" spans="2:9" x14ac:dyDescent="0.25">
      <c r="B35" s="26" t="s">
        <v>17</v>
      </c>
      <c r="C35" s="39" t="s">
        <v>18</v>
      </c>
      <c r="D35" s="39"/>
      <c r="E35" s="39"/>
      <c r="F35" s="26" t="s">
        <v>17</v>
      </c>
      <c r="G35" s="40"/>
      <c r="H35" s="39"/>
      <c r="I35" s="39"/>
    </row>
    <row r="36" spans="2:9" x14ac:dyDescent="0.25">
      <c r="B36" s="42" t="s">
        <v>58</v>
      </c>
      <c r="C36" s="39"/>
      <c r="D36" s="39">
        <v>1210</v>
      </c>
      <c r="E36" s="39"/>
      <c r="F36" s="42" t="s">
        <v>58</v>
      </c>
      <c r="G36" s="39"/>
      <c r="H36" s="39">
        <v>1210</v>
      </c>
      <c r="I36" s="39"/>
    </row>
    <row r="37" spans="2:9" x14ac:dyDescent="0.25">
      <c r="B37" s="43"/>
      <c r="C37" s="39"/>
      <c r="D37" s="39"/>
      <c r="E37" s="39"/>
      <c r="F37" s="43"/>
      <c r="G37" s="39"/>
      <c r="H37" s="39"/>
      <c r="I37" s="39"/>
    </row>
    <row r="38" spans="2:9" x14ac:dyDescent="0.25">
      <c r="B38" s="43"/>
      <c r="C38" s="39"/>
      <c r="D38" s="39"/>
      <c r="E38" s="39"/>
      <c r="F38" s="43"/>
      <c r="G38" s="39"/>
      <c r="H38" s="39"/>
      <c r="I38" s="39"/>
    </row>
    <row r="39" spans="2:9" x14ac:dyDescent="0.25">
      <c r="B39" s="43"/>
      <c r="C39" s="39"/>
      <c r="D39" s="39"/>
      <c r="E39" s="39"/>
      <c r="F39" s="43"/>
      <c r="G39" s="39"/>
      <c r="H39" s="39"/>
      <c r="I39" s="39"/>
    </row>
    <row r="40" spans="2:9" x14ac:dyDescent="0.25">
      <c r="B40" s="44"/>
      <c r="C40" s="39"/>
      <c r="D40" s="39"/>
      <c r="E40" s="39"/>
      <c r="F40" s="43"/>
      <c r="G40" s="39"/>
      <c r="H40" s="45"/>
      <c r="I40" s="39"/>
    </row>
    <row r="41" spans="2:9" x14ac:dyDescent="0.25">
      <c r="B41" s="43"/>
      <c r="C41" s="39"/>
      <c r="D41" s="45"/>
      <c r="E41" s="39"/>
      <c r="F41" s="39"/>
      <c r="G41" s="39"/>
      <c r="H41" s="39"/>
      <c r="I41" s="39"/>
    </row>
    <row r="42" spans="2:9" x14ac:dyDescent="0.25">
      <c r="B42" s="39" t="s">
        <v>8</v>
      </c>
      <c r="C42" s="40">
        <f>C31+C32+C33-D34</f>
        <v>66480</v>
      </c>
      <c r="D42" s="40">
        <f>SUM(D36:D41)</f>
        <v>1210</v>
      </c>
      <c r="E42" s="40">
        <f>C42-D42</f>
        <v>65270</v>
      </c>
      <c r="F42" s="39" t="s">
        <v>8</v>
      </c>
      <c r="G42" s="40">
        <f>G31+G32+G33-H34</f>
        <v>55480</v>
      </c>
      <c r="H42" s="40">
        <f>SUM(H36:H41)</f>
        <v>1210</v>
      </c>
      <c r="I42" s="40">
        <f>G42-H42</f>
        <v>54270</v>
      </c>
    </row>
    <row r="45" spans="2:9" x14ac:dyDescent="0.25">
      <c r="B45" t="s">
        <v>19</v>
      </c>
      <c r="D45" t="s">
        <v>20</v>
      </c>
      <c r="G45" t="s">
        <v>21</v>
      </c>
    </row>
    <row r="47" spans="2:9" x14ac:dyDescent="0.25">
      <c r="B47" t="s">
        <v>22</v>
      </c>
      <c r="D47" t="s">
        <v>23</v>
      </c>
      <c r="G47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4" workbookViewId="0">
      <selection activeCell="D43" sqref="D43"/>
    </sheetView>
  </sheetViews>
  <sheetFormatPr defaultRowHeight="15" x14ac:dyDescent="0.25"/>
  <cols>
    <col min="1" max="1" width="4" customWidth="1"/>
    <col min="2" max="2" width="19.28515625" customWidth="1"/>
    <col min="6" max="6" width="14.28515625" customWidth="1"/>
    <col min="7" max="7" width="11.42578125" customWidth="1"/>
  </cols>
  <sheetData>
    <row r="1" spans="1:9" x14ac:dyDescent="0.25">
      <c r="A1" s="1"/>
      <c r="B1" s="1"/>
      <c r="C1" s="1" t="s">
        <v>26</v>
      </c>
      <c r="D1" s="1"/>
      <c r="E1" s="1"/>
      <c r="H1" s="1"/>
    </row>
    <row r="2" spans="1:9" x14ac:dyDescent="0.25">
      <c r="A2" s="1"/>
      <c r="B2" s="1"/>
      <c r="C2" s="1" t="s">
        <v>0</v>
      </c>
      <c r="D2" s="1"/>
      <c r="E2" s="1"/>
      <c r="H2" s="1"/>
    </row>
    <row r="3" spans="1:9" x14ac:dyDescent="0.25">
      <c r="A3" s="1"/>
      <c r="B3" s="1"/>
      <c r="C3" s="1" t="s">
        <v>61</v>
      </c>
      <c r="D3" s="1"/>
      <c r="E3" s="1"/>
      <c r="H3" s="1"/>
    </row>
    <row r="4" spans="1:9" x14ac:dyDescent="0.25">
      <c r="A4" s="2" t="s">
        <v>1</v>
      </c>
      <c r="B4" s="2" t="s">
        <v>2</v>
      </c>
      <c r="C4" s="2" t="s">
        <v>25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3" t="s">
        <v>39</v>
      </c>
    </row>
    <row r="5" spans="1:9" x14ac:dyDescent="0.25">
      <c r="A5" s="3">
        <v>1</v>
      </c>
      <c r="B5" s="3" t="s">
        <v>37</v>
      </c>
      <c r="C5" s="3"/>
      <c r="D5" s="3">
        <v>4000</v>
      </c>
      <c r="E5" s="3">
        <v>7000</v>
      </c>
      <c r="F5" s="30">
        <f>C5+D5+E5</f>
        <v>11000</v>
      </c>
      <c r="G5" s="3">
        <v>7000</v>
      </c>
      <c r="H5" s="3">
        <f>F5-G5</f>
        <v>4000</v>
      </c>
      <c r="I5" s="3">
        <v>300</v>
      </c>
    </row>
    <row r="6" spans="1:9" x14ac:dyDescent="0.25">
      <c r="A6" s="3">
        <v>2</v>
      </c>
      <c r="B6" s="3"/>
      <c r="C6" s="3"/>
      <c r="D6" s="3"/>
      <c r="E6" s="3"/>
      <c r="F6" s="30">
        <f t="shared" ref="F6:F25" si="0">C6+D6+E6</f>
        <v>0</v>
      </c>
      <c r="G6" s="3"/>
      <c r="H6" s="3">
        <f t="shared" ref="H6:H25" si="1">F6-G6</f>
        <v>0</v>
      </c>
      <c r="I6" s="3"/>
    </row>
    <row r="7" spans="1:9" x14ac:dyDescent="0.25">
      <c r="A7" s="3">
        <v>3</v>
      </c>
      <c r="B7" s="3"/>
      <c r="C7" s="3"/>
      <c r="D7" s="3"/>
      <c r="E7" s="3"/>
      <c r="F7" s="30">
        <f t="shared" si="0"/>
        <v>0</v>
      </c>
      <c r="G7" s="3"/>
      <c r="H7" s="3">
        <f t="shared" si="1"/>
        <v>0</v>
      </c>
      <c r="I7" s="3"/>
    </row>
    <row r="8" spans="1:9" x14ac:dyDescent="0.25">
      <c r="A8" s="3">
        <v>4</v>
      </c>
      <c r="C8" s="3"/>
      <c r="D8" s="3"/>
      <c r="E8" s="3"/>
      <c r="F8" s="30">
        <f t="shared" si="0"/>
        <v>0</v>
      </c>
      <c r="G8" s="3"/>
      <c r="H8" s="3">
        <f t="shared" si="1"/>
        <v>0</v>
      </c>
      <c r="I8" s="3"/>
    </row>
    <row r="9" spans="1:9" x14ac:dyDescent="0.25">
      <c r="A9" s="3">
        <v>5</v>
      </c>
      <c r="B9" s="3" t="s">
        <v>62</v>
      </c>
      <c r="C9" s="3"/>
      <c r="D9" s="3"/>
      <c r="E9" s="3">
        <v>14000</v>
      </c>
      <c r="F9" s="30">
        <f t="shared" si="0"/>
        <v>14000</v>
      </c>
      <c r="G9" s="3">
        <v>9000</v>
      </c>
      <c r="H9" s="3">
        <f t="shared" si="1"/>
        <v>5000</v>
      </c>
      <c r="I9" s="3"/>
    </row>
    <row r="10" spans="1:9" x14ac:dyDescent="0.25">
      <c r="A10" s="3">
        <v>6</v>
      </c>
      <c r="B10" s="3" t="s">
        <v>55</v>
      </c>
      <c r="C10" s="3"/>
      <c r="D10" s="3"/>
      <c r="E10" s="3">
        <v>7000</v>
      </c>
      <c r="F10" s="30">
        <f t="shared" si="0"/>
        <v>7000</v>
      </c>
      <c r="G10" s="3">
        <v>7000</v>
      </c>
      <c r="H10" s="3">
        <f t="shared" si="1"/>
        <v>0</v>
      </c>
      <c r="I10" s="3">
        <v>300</v>
      </c>
    </row>
    <row r="11" spans="1:9" x14ac:dyDescent="0.25">
      <c r="A11" s="3">
        <v>7</v>
      </c>
      <c r="B11" s="3"/>
      <c r="C11" s="3"/>
      <c r="D11" s="3"/>
      <c r="E11" s="3"/>
      <c r="F11" s="30">
        <f t="shared" si="0"/>
        <v>0</v>
      </c>
      <c r="G11" s="3"/>
      <c r="H11" s="3">
        <f t="shared" si="1"/>
        <v>0</v>
      </c>
      <c r="I11" s="3"/>
    </row>
    <row r="12" spans="1:9" x14ac:dyDescent="0.25">
      <c r="A12" s="3">
        <v>8</v>
      </c>
      <c r="B12" s="3"/>
      <c r="C12" s="3"/>
      <c r="D12" s="3"/>
      <c r="E12" s="3"/>
      <c r="F12" s="30">
        <f>C12+D12+E12</f>
        <v>0</v>
      </c>
      <c r="G12" s="3"/>
      <c r="H12" s="3">
        <f t="shared" si="1"/>
        <v>0</v>
      </c>
      <c r="I12" s="3"/>
    </row>
    <row r="13" spans="1:9" x14ac:dyDescent="0.25">
      <c r="A13" s="3">
        <v>9</v>
      </c>
      <c r="B13" s="3"/>
      <c r="C13" s="3"/>
      <c r="D13" s="3"/>
      <c r="E13" s="3"/>
      <c r="F13" s="30">
        <f t="shared" si="0"/>
        <v>0</v>
      </c>
      <c r="G13" s="3"/>
      <c r="H13" s="3">
        <f t="shared" si="1"/>
        <v>0</v>
      </c>
      <c r="I13" s="3"/>
    </row>
    <row r="14" spans="1:9" x14ac:dyDescent="0.25">
      <c r="A14" s="3">
        <v>10</v>
      </c>
      <c r="B14" s="3"/>
      <c r="C14" s="3"/>
      <c r="D14" s="3"/>
      <c r="E14" s="3"/>
      <c r="F14" s="30">
        <f t="shared" si="0"/>
        <v>0</v>
      </c>
      <c r="G14" s="3"/>
      <c r="H14" s="3">
        <f t="shared" si="1"/>
        <v>0</v>
      </c>
      <c r="I14" s="3"/>
    </row>
    <row r="15" spans="1:9" x14ac:dyDescent="0.25">
      <c r="A15" s="3">
        <v>11</v>
      </c>
      <c r="B15" s="3"/>
      <c r="C15" s="3"/>
      <c r="D15" s="3"/>
      <c r="E15" s="3"/>
      <c r="F15" s="30">
        <f t="shared" si="0"/>
        <v>0</v>
      </c>
      <c r="G15" s="3"/>
      <c r="H15" s="3">
        <f t="shared" si="1"/>
        <v>0</v>
      </c>
      <c r="I15" s="3"/>
    </row>
    <row r="16" spans="1:9" x14ac:dyDescent="0.25">
      <c r="A16" s="3">
        <v>12</v>
      </c>
      <c r="B16" s="3"/>
      <c r="C16" s="3"/>
      <c r="D16" s="3"/>
      <c r="E16" s="3"/>
      <c r="F16" s="30">
        <f t="shared" si="0"/>
        <v>0</v>
      </c>
      <c r="G16" s="3"/>
      <c r="H16" s="3">
        <f t="shared" si="1"/>
        <v>0</v>
      </c>
      <c r="I16" s="3"/>
    </row>
    <row r="17" spans="1:12" x14ac:dyDescent="0.25">
      <c r="A17" s="3">
        <v>13</v>
      </c>
      <c r="B17" s="3"/>
      <c r="C17" s="3"/>
      <c r="D17" s="3"/>
      <c r="E17" s="3"/>
      <c r="F17" s="30">
        <f t="shared" si="0"/>
        <v>0</v>
      </c>
      <c r="G17" s="3"/>
      <c r="H17" s="3">
        <f t="shared" si="1"/>
        <v>0</v>
      </c>
      <c r="I17" s="3"/>
    </row>
    <row r="18" spans="1:12" x14ac:dyDescent="0.25">
      <c r="A18" s="13">
        <v>14</v>
      </c>
      <c r="B18" s="3" t="s">
        <v>47</v>
      </c>
      <c r="C18" s="13"/>
      <c r="D18" s="13">
        <v>3500</v>
      </c>
      <c r="E18" s="13">
        <v>7000</v>
      </c>
      <c r="F18" s="31">
        <f t="shared" si="0"/>
        <v>10500</v>
      </c>
      <c r="G18" s="13">
        <v>7000</v>
      </c>
      <c r="H18" s="3">
        <f t="shared" si="1"/>
        <v>3500</v>
      </c>
      <c r="I18" s="3">
        <v>300</v>
      </c>
    </row>
    <row r="19" spans="1:12" x14ac:dyDescent="0.25">
      <c r="A19" s="13">
        <v>15</v>
      </c>
      <c r="B19" s="13"/>
      <c r="C19" s="13"/>
      <c r="D19" s="13"/>
      <c r="E19" s="13"/>
      <c r="F19" s="31">
        <f t="shared" si="0"/>
        <v>0</v>
      </c>
      <c r="G19" s="13"/>
      <c r="H19" s="3">
        <f t="shared" si="1"/>
        <v>0</v>
      </c>
      <c r="I19" s="3"/>
    </row>
    <row r="20" spans="1:12" x14ac:dyDescent="0.25">
      <c r="A20" s="13">
        <v>16</v>
      </c>
      <c r="B20" s="13" t="s">
        <v>32</v>
      </c>
      <c r="C20" s="13"/>
      <c r="D20" s="13">
        <v>1000</v>
      </c>
      <c r="E20" s="13">
        <v>7000</v>
      </c>
      <c r="F20" s="31">
        <f t="shared" si="0"/>
        <v>8000</v>
      </c>
      <c r="G20" s="13">
        <v>7000</v>
      </c>
      <c r="H20" s="3">
        <f t="shared" si="1"/>
        <v>1000</v>
      </c>
      <c r="I20" s="3"/>
    </row>
    <row r="21" spans="1:12" x14ac:dyDescent="0.25">
      <c r="A21" s="13">
        <v>17</v>
      </c>
      <c r="B21" s="13" t="s">
        <v>42</v>
      </c>
      <c r="C21" s="13"/>
      <c r="D21" s="13">
        <v>2500</v>
      </c>
      <c r="E21" s="13">
        <v>4500</v>
      </c>
      <c r="F21" s="31">
        <f t="shared" si="0"/>
        <v>7000</v>
      </c>
      <c r="G21" s="13">
        <v>4500</v>
      </c>
      <c r="H21" s="3">
        <f t="shared" si="1"/>
        <v>2500</v>
      </c>
      <c r="I21" s="3"/>
    </row>
    <row r="22" spans="1:12" x14ac:dyDescent="0.25">
      <c r="A22" s="13">
        <v>18</v>
      </c>
      <c r="B22" s="13" t="s">
        <v>30</v>
      </c>
      <c r="C22" s="13"/>
      <c r="D22" s="13"/>
      <c r="E22" s="13">
        <v>4500</v>
      </c>
      <c r="F22" s="31">
        <f t="shared" si="0"/>
        <v>4500</v>
      </c>
      <c r="G22" s="13">
        <v>4500</v>
      </c>
      <c r="H22" s="3">
        <f t="shared" si="1"/>
        <v>0</v>
      </c>
      <c r="I22" s="3">
        <v>500</v>
      </c>
    </row>
    <row r="23" spans="1:12" x14ac:dyDescent="0.25">
      <c r="A23" s="13">
        <v>19</v>
      </c>
      <c r="B23" s="13" t="s">
        <v>38</v>
      </c>
      <c r="C23" s="13"/>
      <c r="D23" s="13"/>
      <c r="E23" s="13">
        <v>4500</v>
      </c>
      <c r="F23" s="31">
        <f t="shared" si="0"/>
        <v>4500</v>
      </c>
      <c r="G23" s="13">
        <v>4500</v>
      </c>
      <c r="H23" s="3">
        <f t="shared" si="1"/>
        <v>0</v>
      </c>
      <c r="I23" s="3"/>
    </row>
    <row r="24" spans="1:12" x14ac:dyDescent="0.25">
      <c r="A24" s="13">
        <v>20</v>
      </c>
      <c r="B24" s="13" t="s">
        <v>56</v>
      </c>
      <c r="C24" s="13"/>
      <c r="D24" s="13"/>
      <c r="E24" s="13">
        <v>4500</v>
      </c>
      <c r="F24" s="31">
        <f t="shared" si="0"/>
        <v>4500</v>
      </c>
      <c r="G24" s="13">
        <v>4500</v>
      </c>
      <c r="H24" s="3">
        <f t="shared" si="1"/>
        <v>0</v>
      </c>
      <c r="I24" s="3"/>
    </row>
    <row r="25" spans="1:12" x14ac:dyDescent="0.25">
      <c r="A25" s="22">
        <v>21</v>
      </c>
      <c r="B25" s="13" t="s">
        <v>33</v>
      </c>
      <c r="C25" s="13"/>
      <c r="D25" s="13"/>
      <c r="E25" s="13">
        <v>4500</v>
      </c>
      <c r="F25" s="31">
        <f t="shared" si="0"/>
        <v>4500</v>
      </c>
      <c r="G25" s="13">
        <v>4500</v>
      </c>
      <c r="H25" s="3">
        <f t="shared" si="1"/>
        <v>0</v>
      </c>
      <c r="I25" s="3"/>
    </row>
    <row r="26" spans="1:12" x14ac:dyDescent="0.25">
      <c r="A26" s="3"/>
      <c r="B26" s="26" t="s">
        <v>27</v>
      </c>
      <c r="C26" s="24"/>
      <c r="D26" s="25"/>
      <c r="E26" s="2">
        <f>SUM(E5:E25)</f>
        <v>64500</v>
      </c>
      <c r="F26" s="32">
        <f>SUM(F5:F25)</f>
        <v>75500</v>
      </c>
      <c r="G26" s="29">
        <f>SUM(G5:G25)</f>
        <v>59500</v>
      </c>
      <c r="H26" s="28">
        <f>SUM(H5:H25)</f>
        <v>16000</v>
      </c>
      <c r="I26" s="2">
        <f>SUM(I5:I25)</f>
        <v>1400</v>
      </c>
    </row>
    <row r="27" spans="1:12" x14ac:dyDescent="0.25">
      <c r="A27" s="4"/>
      <c r="B27" s="27"/>
      <c r="C27" s="7"/>
      <c r="D27" s="8"/>
      <c r="E27" s="5"/>
      <c r="F27" s="9"/>
      <c r="G27" s="10"/>
      <c r="H27" s="9"/>
    </row>
    <row r="28" spans="1:12" x14ac:dyDescent="0.25">
      <c r="B28" s="34" t="s">
        <v>9</v>
      </c>
      <c r="C28" s="35"/>
      <c r="D28" s="8"/>
      <c r="E28" s="27"/>
      <c r="F28" s="36"/>
      <c r="G28" s="10"/>
      <c r="H28" s="36"/>
      <c r="I28" s="34"/>
    </row>
    <row r="29" spans="1:12" x14ac:dyDescent="0.25">
      <c r="B29" s="37" t="s">
        <v>10</v>
      </c>
      <c r="C29" s="37"/>
      <c r="D29" s="37"/>
      <c r="E29" s="38"/>
      <c r="F29" s="37" t="s">
        <v>11</v>
      </c>
      <c r="G29" s="34"/>
      <c r="H29" s="34"/>
      <c r="I29" s="34"/>
      <c r="L29" s="15"/>
    </row>
    <row r="30" spans="1:12" x14ac:dyDescent="0.25">
      <c r="B30" s="26" t="s">
        <v>12</v>
      </c>
      <c r="C30" s="26" t="s">
        <v>13</v>
      </c>
      <c r="D30" s="26" t="s">
        <v>14</v>
      </c>
      <c r="E30" s="26" t="s">
        <v>15</v>
      </c>
      <c r="F30" s="26" t="s">
        <v>12</v>
      </c>
      <c r="G30" s="26" t="s">
        <v>13</v>
      </c>
      <c r="H30" s="26" t="s">
        <v>14</v>
      </c>
      <c r="I30" s="26" t="s">
        <v>15</v>
      </c>
    </row>
    <row r="31" spans="1:12" x14ac:dyDescent="0.25">
      <c r="B31" s="39" t="s">
        <v>59</v>
      </c>
      <c r="C31" s="40">
        <f>E26</f>
        <v>64500</v>
      </c>
      <c r="D31" s="39"/>
      <c r="E31" s="39"/>
      <c r="F31" s="39" t="s">
        <v>59</v>
      </c>
      <c r="G31" s="40">
        <f>G26</f>
        <v>59500</v>
      </c>
      <c r="H31" s="39"/>
      <c r="I31" s="39"/>
    </row>
    <row r="32" spans="1:12" x14ac:dyDescent="0.25">
      <c r="B32" s="39" t="s">
        <v>3</v>
      </c>
      <c r="C32" s="40">
        <f>FEBRUARY!E42</f>
        <v>65270</v>
      </c>
      <c r="D32" s="39"/>
      <c r="E32" s="39"/>
      <c r="F32" s="39" t="s">
        <v>3</v>
      </c>
      <c r="G32" s="40">
        <f>FEBRUARY!I42</f>
        <v>54270</v>
      </c>
      <c r="H32" s="39"/>
      <c r="I32" s="39"/>
    </row>
    <row r="33" spans="2:9" x14ac:dyDescent="0.25">
      <c r="B33" s="39" t="s">
        <v>51</v>
      </c>
      <c r="C33" s="40">
        <f>I26</f>
        <v>1400</v>
      </c>
      <c r="D33" s="39"/>
      <c r="E33" s="39"/>
      <c r="F33" s="39" t="s">
        <v>39</v>
      </c>
      <c r="G33" s="40">
        <f>C33</f>
        <v>1400</v>
      </c>
      <c r="H33" s="39"/>
      <c r="I33" s="39"/>
    </row>
    <row r="34" spans="2:9" x14ac:dyDescent="0.25">
      <c r="B34" s="39" t="s">
        <v>16</v>
      </c>
      <c r="C34" s="41">
        <v>0.1</v>
      </c>
      <c r="D34" s="40">
        <f>C31*C34</f>
        <v>6450</v>
      </c>
      <c r="E34" s="39"/>
      <c r="F34" s="39" t="s">
        <v>16</v>
      </c>
      <c r="G34" s="41">
        <v>0.1</v>
      </c>
      <c r="H34" s="40">
        <f>D34</f>
        <v>6450</v>
      </c>
      <c r="I34" s="39"/>
    </row>
    <row r="35" spans="2:9" x14ac:dyDescent="0.25">
      <c r="B35" s="26" t="s">
        <v>17</v>
      </c>
      <c r="C35" s="39" t="s">
        <v>18</v>
      </c>
      <c r="D35" s="39"/>
      <c r="E35" s="39"/>
      <c r="F35" s="26" t="s">
        <v>17</v>
      </c>
      <c r="G35" s="40"/>
      <c r="H35" s="39"/>
      <c r="I35" s="39"/>
    </row>
    <row r="36" spans="2:9" x14ac:dyDescent="0.25">
      <c r="B36" s="42" t="s">
        <v>60</v>
      </c>
      <c r="C36" s="39"/>
      <c r="D36" s="39">
        <v>55000</v>
      </c>
      <c r="E36" s="39"/>
      <c r="F36" s="42" t="s">
        <v>60</v>
      </c>
      <c r="G36" s="39"/>
      <c r="H36" s="39">
        <v>55000</v>
      </c>
      <c r="I36" s="39"/>
    </row>
    <row r="37" spans="2:9" x14ac:dyDescent="0.25">
      <c r="B37" s="43" t="s">
        <v>63</v>
      </c>
      <c r="C37" s="39"/>
      <c r="D37" s="39">
        <v>54900</v>
      </c>
      <c r="E37" s="39"/>
      <c r="F37" s="43" t="s">
        <v>63</v>
      </c>
      <c r="G37" s="39"/>
      <c r="H37" s="39">
        <v>54900</v>
      </c>
      <c r="I37" s="39"/>
    </row>
    <row r="38" spans="2:9" x14ac:dyDescent="0.25">
      <c r="B38" s="43" t="s">
        <v>36</v>
      </c>
      <c r="C38" s="39"/>
      <c r="D38" s="39">
        <v>3000</v>
      </c>
      <c r="E38" s="39"/>
      <c r="F38" s="43" t="s">
        <v>36</v>
      </c>
      <c r="G38" s="39"/>
      <c r="H38" s="39">
        <v>3000</v>
      </c>
      <c r="I38" s="39"/>
    </row>
    <row r="39" spans="2:9" x14ac:dyDescent="0.25">
      <c r="B39" s="43"/>
      <c r="C39" s="39"/>
      <c r="D39" s="39"/>
      <c r="E39" s="39"/>
      <c r="F39" s="43"/>
      <c r="G39" s="39"/>
      <c r="H39" s="39"/>
      <c r="I39" s="39"/>
    </row>
    <row r="40" spans="2:9" x14ac:dyDescent="0.25">
      <c r="B40" s="44"/>
      <c r="C40" s="39"/>
      <c r="D40" s="39"/>
      <c r="E40" s="39"/>
      <c r="F40" s="43"/>
      <c r="G40" s="39"/>
      <c r="H40" s="45"/>
      <c r="I40" s="39"/>
    </row>
    <row r="41" spans="2:9" x14ac:dyDescent="0.25">
      <c r="B41" s="43"/>
      <c r="C41" s="39"/>
      <c r="D41" s="45"/>
      <c r="E41" s="39"/>
      <c r="F41" s="39"/>
      <c r="G41" s="39"/>
      <c r="H41" s="39"/>
      <c r="I41" s="39"/>
    </row>
    <row r="42" spans="2:9" x14ac:dyDescent="0.25">
      <c r="B42" s="39" t="s">
        <v>8</v>
      </c>
      <c r="C42" s="40">
        <f>C31+C32+C33-D34</f>
        <v>124720</v>
      </c>
      <c r="D42" s="40">
        <f>SUM(D36:D41)</f>
        <v>112900</v>
      </c>
      <c r="E42" s="40">
        <f>C42-D42</f>
        <v>11820</v>
      </c>
      <c r="F42" s="39" t="s">
        <v>8</v>
      </c>
      <c r="G42" s="40">
        <f>G31+G32+G33-H34</f>
        <v>108720</v>
      </c>
      <c r="H42" s="40">
        <f>SUM(H36:H41)</f>
        <v>112900</v>
      </c>
      <c r="I42" s="40">
        <f>G42-H42</f>
        <v>-4180</v>
      </c>
    </row>
    <row r="45" spans="2:9" x14ac:dyDescent="0.25">
      <c r="B45" t="s">
        <v>19</v>
      </c>
      <c r="D45" t="s">
        <v>20</v>
      </c>
      <c r="G45" t="s">
        <v>21</v>
      </c>
    </row>
    <row r="47" spans="2:9" x14ac:dyDescent="0.25">
      <c r="B47" t="s">
        <v>22</v>
      </c>
      <c r="D47" t="s">
        <v>23</v>
      </c>
      <c r="G47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1" workbookViewId="0">
      <selection activeCell="I43" sqref="I43"/>
    </sheetView>
  </sheetViews>
  <sheetFormatPr defaultRowHeight="15" x14ac:dyDescent="0.25"/>
  <cols>
    <col min="1" max="1" width="4" customWidth="1"/>
    <col min="2" max="2" width="19.28515625" customWidth="1"/>
    <col min="6" max="6" width="14.28515625" customWidth="1"/>
    <col min="7" max="7" width="11.42578125" customWidth="1"/>
  </cols>
  <sheetData>
    <row r="1" spans="1:9" x14ac:dyDescent="0.25">
      <c r="A1" s="1"/>
      <c r="B1" s="1"/>
      <c r="C1" s="1" t="s">
        <v>26</v>
      </c>
      <c r="D1" s="1"/>
      <c r="E1" s="1"/>
      <c r="H1" s="1"/>
    </row>
    <row r="2" spans="1:9" x14ac:dyDescent="0.25">
      <c r="A2" s="1"/>
      <c r="B2" s="1"/>
      <c r="C2" s="1" t="s">
        <v>0</v>
      </c>
      <c r="D2" s="1"/>
      <c r="E2" s="1"/>
      <c r="H2" s="1"/>
    </row>
    <row r="3" spans="1:9" x14ac:dyDescent="0.25">
      <c r="A3" s="1"/>
      <c r="B3" s="1"/>
      <c r="C3" s="1" t="s">
        <v>64</v>
      </c>
      <c r="D3" s="1"/>
      <c r="E3" s="1"/>
      <c r="H3" s="1"/>
    </row>
    <row r="4" spans="1:9" x14ac:dyDescent="0.25">
      <c r="A4" s="2" t="s">
        <v>1</v>
      </c>
      <c r="B4" s="2" t="s">
        <v>2</v>
      </c>
      <c r="C4" s="2" t="s">
        <v>25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3" t="s">
        <v>39</v>
      </c>
    </row>
    <row r="5" spans="1:9" x14ac:dyDescent="0.25">
      <c r="A5" s="3">
        <v>1</v>
      </c>
      <c r="B5" s="3" t="s">
        <v>37</v>
      </c>
      <c r="C5" s="3"/>
      <c r="D5" s="3">
        <v>4000</v>
      </c>
      <c r="E5" s="3">
        <v>7000</v>
      </c>
      <c r="F5" s="30">
        <f>C5+D5+E5</f>
        <v>11000</v>
      </c>
      <c r="G5" s="3">
        <v>7000</v>
      </c>
      <c r="H5" s="3">
        <f>F5-G5</f>
        <v>4000</v>
      </c>
      <c r="I5" s="3">
        <v>300</v>
      </c>
    </row>
    <row r="6" spans="1:9" x14ac:dyDescent="0.25">
      <c r="A6" s="3">
        <v>2</v>
      </c>
      <c r="B6" s="3"/>
      <c r="C6" s="3"/>
      <c r="D6" s="3"/>
      <c r="E6" s="3"/>
      <c r="F6" s="30">
        <f t="shared" ref="F6:F25" si="0">C6+D6+E6</f>
        <v>0</v>
      </c>
      <c r="G6" s="3"/>
      <c r="H6" s="3">
        <f t="shared" ref="H6:H25" si="1">F6-G6</f>
        <v>0</v>
      </c>
      <c r="I6" s="3"/>
    </row>
    <row r="7" spans="1:9" x14ac:dyDescent="0.25">
      <c r="A7" s="3">
        <v>3</v>
      </c>
      <c r="B7" s="3"/>
      <c r="C7" s="3"/>
      <c r="D7" s="3"/>
      <c r="E7" s="3"/>
      <c r="F7" s="30">
        <f t="shared" si="0"/>
        <v>0</v>
      </c>
      <c r="G7" s="3"/>
      <c r="H7" s="3">
        <f t="shared" si="1"/>
        <v>0</v>
      </c>
      <c r="I7" s="3"/>
    </row>
    <row r="8" spans="1:9" x14ac:dyDescent="0.25">
      <c r="A8" s="3">
        <v>4</v>
      </c>
      <c r="C8" s="3"/>
      <c r="D8" s="3"/>
      <c r="E8" s="3"/>
      <c r="F8" s="30">
        <f t="shared" si="0"/>
        <v>0</v>
      </c>
      <c r="G8" s="3"/>
      <c r="H8" s="3">
        <f t="shared" si="1"/>
        <v>0</v>
      </c>
      <c r="I8" s="3"/>
    </row>
    <row r="9" spans="1:9" x14ac:dyDescent="0.25">
      <c r="A9" s="3">
        <v>5</v>
      </c>
      <c r="B9" s="3" t="s">
        <v>62</v>
      </c>
      <c r="C9" s="3"/>
      <c r="D9" s="3">
        <v>5000</v>
      </c>
      <c r="E9" s="3">
        <v>7000</v>
      </c>
      <c r="F9" s="30">
        <f t="shared" si="0"/>
        <v>12000</v>
      </c>
      <c r="G9" s="3">
        <v>7000</v>
      </c>
      <c r="H9" s="3">
        <f t="shared" si="1"/>
        <v>5000</v>
      </c>
      <c r="I9" s="3"/>
    </row>
    <row r="10" spans="1:9" x14ac:dyDescent="0.25">
      <c r="A10" s="3">
        <v>6</v>
      </c>
      <c r="B10" s="3"/>
      <c r="C10" s="3"/>
      <c r="D10" s="3"/>
      <c r="E10" s="3"/>
      <c r="F10" s="30">
        <f t="shared" si="0"/>
        <v>0</v>
      </c>
      <c r="G10" s="3"/>
      <c r="H10" s="3">
        <f t="shared" si="1"/>
        <v>0</v>
      </c>
      <c r="I10" s="3"/>
    </row>
    <row r="11" spans="1:9" x14ac:dyDescent="0.25">
      <c r="A11" s="3">
        <v>7</v>
      </c>
      <c r="B11" s="3" t="s">
        <v>66</v>
      </c>
      <c r="C11" s="3"/>
      <c r="D11" s="3"/>
      <c r="E11" s="3">
        <v>14000</v>
      </c>
      <c r="F11" s="30">
        <f t="shared" si="0"/>
        <v>14000</v>
      </c>
      <c r="G11" s="3">
        <v>14000</v>
      </c>
      <c r="H11" s="3">
        <f t="shared" si="1"/>
        <v>0</v>
      </c>
      <c r="I11" s="3"/>
    </row>
    <row r="12" spans="1:9" x14ac:dyDescent="0.25">
      <c r="A12" s="3">
        <v>8</v>
      </c>
      <c r="B12" s="3"/>
      <c r="C12" s="3"/>
      <c r="D12" s="3"/>
      <c r="E12" s="3"/>
      <c r="F12" s="30">
        <f>C12+D12+E12</f>
        <v>0</v>
      </c>
      <c r="G12" s="3"/>
      <c r="H12" s="3">
        <f t="shared" si="1"/>
        <v>0</v>
      </c>
      <c r="I12" s="3"/>
    </row>
    <row r="13" spans="1:9" x14ac:dyDescent="0.25">
      <c r="A13" s="3">
        <v>9</v>
      </c>
      <c r="B13" s="3"/>
      <c r="C13" s="3"/>
      <c r="D13" s="3"/>
      <c r="E13" s="3"/>
      <c r="F13" s="30">
        <f t="shared" si="0"/>
        <v>0</v>
      </c>
      <c r="G13" s="3"/>
      <c r="H13" s="3">
        <f t="shared" si="1"/>
        <v>0</v>
      </c>
      <c r="I13" s="3"/>
    </row>
    <row r="14" spans="1:9" x14ac:dyDescent="0.25">
      <c r="A14" s="3">
        <v>10</v>
      </c>
      <c r="B14" s="3"/>
      <c r="C14" s="3"/>
      <c r="D14" s="3"/>
      <c r="E14" s="3"/>
      <c r="F14" s="30">
        <f t="shared" si="0"/>
        <v>0</v>
      </c>
      <c r="G14" s="3"/>
      <c r="H14" s="3">
        <f t="shared" si="1"/>
        <v>0</v>
      </c>
      <c r="I14" s="3"/>
    </row>
    <row r="15" spans="1:9" x14ac:dyDescent="0.25">
      <c r="A15" s="3">
        <v>11</v>
      </c>
      <c r="B15" s="3"/>
      <c r="C15" s="3"/>
      <c r="D15" s="3"/>
      <c r="E15" s="3"/>
      <c r="F15" s="30">
        <f t="shared" si="0"/>
        <v>0</v>
      </c>
      <c r="G15" s="3"/>
      <c r="H15" s="3">
        <f t="shared" si="1"/>
        <v>0</v>
      </c>
      <c r="I15" s="3"/>
    </row>
    <row r="16" spans="1:9" x14ac:dyDescent="0.25">
      <c r="A16" s="3">
        <v>12</v>
      </c>
      <c r="B16" s="3"/>
      <c r="C16" s="3"/>
      <c r="D16" s="3"/>
      <c r="E16" s="3"/>
      <c r="F16" s="30">
        <f t="shared" si="0"/>
        <v>0</v>
      </c>
      <c r="G16" s="3"/>
      <c r="H16" s="3">
        <f t="shared" si="1"/>
        <v>0</v>
      </c>
      <c r="I16" s="3"/>
    </row>
    <row r="17" spans="1:12" x14ac:dyDescent="0.25">
      <c r="A17" s="3">
        <v>13</v>
      </c>
      <c r="B17" s="3" t="s">
        <v>68</v>
      </c>
      <c r="C17" s="3"/>
      <c r="D17" s="3"/>
      <c r="E17" s="3">
        <v>14000</v>
      </c>
      <c r="F17" s="30">
        <f t="shared" si="0"/>
        <v>14000</v>
      </c>
      <c r="G17" s="3">
        <v>10000</v>
      </c>
      <c r="H17" s="3">
        <f t="shared" si="1"/>
        <v>4000</v>
      </c>
      <c r="I17" s="3"/>
    </row>
    <row r="18" spans="1:12" x14ac:dyDescent="0.25">
      <c r="A18" s="13">
        <v>14</v>
      </c>
      <c r="B18" s="3" t="s">
        <v>47</v>
      </c>
      <c r="C18" s="13"/>
      <c r="D18" s="13">
        <v>3500</v>
      </c>
      <c r="E18" s="13">
        <v>7000</v>
      </c>
      <c r="F18" s="31">
        <f t="shared" si="0"/>
        <v>10500</v>
      </c>
      <c r="G18" s="13">
        <v>7000</v>
      </c>
      <c r="H18" s="3">
        <f t="shared" si="1"/>
        <v>3500</v>
      </c>
      <c r="I18" s="3">
        <v>300</v>
      </c>
    </row>
    <row r="19" spans="1:12" x14ac:dyDescent="0.25">
      <c r="A19" s="13">
        <v>15</v>
      </c>
      <c r="B19" s="13" t="s">
        <v>73</v>
      </c>
      <c r="C19" s="13"/>
      <c r="D19" s="13"/>
      <c r="E19" s="13">
        <v>12000</v>
      </c>
      <c r="F19" s="31">
        <f>C19+D19+E19</f>
        <v>12000</v>
      </c>
      <c r="G19" s="13">
        <v>12000</v>
      </c>
      <c r="H19" s="3">
        <f t="shared" si="1"/>
        <v>0</v>
      </c>
      <c r="I19" s="3"/>
    </row>
    <row r="20" spans="1:12" x14ac:dyDescent="0.25">
      <c r="A20" s="13">
        <v>16</v>
      </c>
      <c r="B20" s="13" t="s">
        <v>32</v>
      </c>
      <c r="C20" s="13"/>
      <c r="D20" s="13">
        <v>1000</v>
      </c>
      <c r="E20" s="13">
        <v>7000</v>
      </c>
      <c r="F20" s="31">
        <f t="shared" si="0"/>
        <v>8000</v>
      </c>
      <c r="G20" s="13">
        <v>7000</v>
      </c>
      <c r="H20" s="3">
        <f t="shared" si="1"/>
        <v>1000</v>
      </c>
      <c r="I20" s="3"/>
    </row>
    <row r="21" spans="1:12" x14ac:dyDescent="0.25">
      <c r="A21" s="13">
        <v>17</v>
      </c>
      <c r="B21" s="13" t="s">
        <v>42</v>
      </c>
      <c r="C21" s="13"/>
      <c r="D21" s="13">
        <v>2500</v>
      </c>
      <c r="E21" s="13">
        <v>4500</v>
      </c>
      <c r="F21" s="31">
        <f t="shared" si="0"/>
        <v>7000</v>
      </c>
      <c r="G21" s="13">
        <v>4500</v>
      </c>
      <c r="H21" s="3">
        <f t="shared" si="1"/>
        <v>2500</v>
      </c>
      <c r="I21" s="3"/>
    </row>
    <row r="22" spans="1:12" x14ac:dyDescent="0.25">
      <c r="A22" s="13">
        <v>18</v>
      </c>
      <c r="B22" s="13" t="s">
        <v>30</v>
      </c>
      <c r="C22" s="13"/>
      <c r="D22" s="13"/>
      <c r="E22" s="13">
        <v>4500</v>
      </c>
      <c r="F22" s="31">
        <f t="shared" si="0"/>
        <v>4500</v>
      </c>
      <c r="G22" s="13">
        <v>4500</v>
      </c>
      <c r="H22" s="3">
        <f t="shared" si="1"/>
        <v>0</v>
      </c>
      <c r="I22" s="3"/>
    </row>
    <row r="23" spans="1:12" x14ac:dyDescent="0.25">
      <c r="A23" s="13">
        <v>19</v>
      </c>
      <c r="B23" s="13" t="s">
        <v>38</v>
      </c>
      <c r="C23" s="13"/>
      <c r="D23" s="13"/>
      <c r="E23" s="13">
        <v>4500</v>
      </c>
      <c r="F23" s="31">
        <f t="shared" si="0"/>
        <v>4500</v>
      </c>
      <c r="G23" s="13">
        <v>4500</v>
      </c>
      <c r="H23" s="3">
        <f t="shared" si="1"/>
        <v>0</v>
      </c>
      <c r="I23" s="3"/>
    </row>
    <row r="24" spans="1:12" x14ac:dyDescent="0.25">
      <c r="A24" s="13">
        <v>20</v>
      </c>
      <c r="B24" s="13" t="s">
        <v>56</v>
      </c>
      <c r="C24" s="13"/>
      <c r="D24" s="13"/>
      <c r="E24" s="13">
        <v>4500</v>
      </c>
      <c r="F24" s="31">
        <f t="shared" si="0"/>
        <v>4500</v>
      </c>
      <c r="G24" s="13">
        <v>4500</v>
      </c>
      <c r="H24" s="3">
        <f t="shared" si="1"/>
        <v>0</v>
      </c>
      <c r="I24" s="3"/>
    </row>
    <row r="25" spans="1:12" x14ac:dyDescent="0.25">
      <c r="A25" s="22">
        <v>21</v>
      </c>
      <c r="B25" s="13" t="s">
        <v>33</v>
      </c>
      <c r="C25" s="13"/>
      <c r="D25" s="13"/>
      <c r="E25" s="13">
        <v>4500</v>
      </c>
      <c r="F25" s="31">
        <f t="shared" si="0"/>
        <v>4500</v>
      </c>
      <c r="G25" s="13">
        <v>4500</v>
      </c>
      <c r="H25" s="3">
        <f t="shared" si="1"/>
        <v>0</v>
      </c>
      <c r="I25" s="3"/>
    </row>
    <row r="26" spans="1:12" x14ac:dyDescent="0.25">
      <c r="A26" s="3"/>
      <c r="B26" s="26" t="s">
        <v>27</v>
      </c>
      <c r="C26" s="24"/>
      <c r="D26" s="25"/>
      <c r="E26" s="2">
        <f>SUM(E5:E25)</f>
        <v>90500</v>
      </c>
      <c r="F26" s="32">
        <f>SUM(F5:F25)</f>
        <v>106500</v>
      </c>
      <c r="G26" s="29">
        <f>SUM(G5:G25)</f>
        <v>86500</v>
      </c>
      <c r="H26" s="28">
        <f>SUM(H5:H25)</f>
        <v>20000</v>
      </c>
      <c r="I26" s="2">
        <f>SUM(I5:I25)</f>
        <v>600</v>
      </c>
    </row>
    <row r="27" spans="1:12" x14ac:dyDescent="0.25">
      <c r="A27" s="4"/>
      <c r="B27" s="27"/>
      <c r="C27" s="7"/>
      <c r="D27" s="8"/>
      <c r="E27" s="5"/>
      <c r="F27" s="9"/>
      <c r="G27" s="10"/>
      <c r="H27" s="9"/>
    </row>
    <row r="28" spans="1:12" x14ac:dyDescent="0.25">
      <c r="B28" s="34" t="s">
        <v>9</v>
      </c>
      <c r="C28" s="35"/>
      <c r="D28" s="8"/>
      <c r="E28" s="27"/>
      <c r="F28" s="36"/>
      <c r="G28" s="10"/>
      <c r="H28" s="36"/>
      <c r="I28" s="34"/>
    </row>
    <row r="29" spans="1:12" x14ac:dyDescent="0.25">
      <c r="B29" s="37" t="s">
        <v>10</v>
      </c>
      <c r="C29" s="37"/>
      <c r="D29" s="37"/>
      <c r="E29" s="38"/>
      <c r="F29" s="37" t="s">
        <v>11</v>
      </c>
      <c r="G29" s="34"/>
      <c r="H29" s="34"/>
      <c r="I29" s="34"/>
      <c r="L29" s="15"/>
    </row>
    <row r="30" spans="1:12" x14ac:dyDescent="0.25">
      <c r="B30" s="26" t="s">
        <v>12</v>
      </c>
      <c r="C30" s="26" t="s">
        <v>13</v>
      </c>
      <c r="D30" s="26" t="s">
        <v>14</v>
      </c>
      <c r="E30" s="26" t="s">
        <v>15</v>
      </c>
      <c r="F30" s="26" t="s">
        <v>12</v>
      </c>
      <c r="G30" s="26" t="s">
        <v>13</v>
      </c>
      <c r="H30" s="26" t="s">
        <v>14</v>
      </c>
      <c r="I30" s="26" t="s">
        <v>15</v>
      </c>
    </row>
    <row r="31" spans="1:12" x14ac:dyDescent="0.25">
      <c r="B31" s="39" t="s">
        <v>65</v>
      </c>
      <c r="C31" s="40">
        <f>E26</f>
        <v>90500</v>
      </c>
      <c r="D31" s="39"/>
      <c r="E31" s="39"/>
      <c r="F31" s="39" t="s">
        <v>65</v>
      </c>
      <c r="G31" s="40">
        <f>G26</f>
        <v>86500</v>
      </c>
      <c r="H31" s="39"/>
      <c r="I31" s="39"/>
    </row>
    <row r="32" spans="1:12" x14ac:dyDescent="0.25">
      <c r="B32" s="39" t="s">
        <v>3</v>
      </c>
      <c r="C32" s="40">
        <f>MARCH!E42</f>
        <v>11820</v>
      </c>
      <c r="D32" s="39"/>
      <c r="E32" s="39"/>
      <c r="F32" s="39" t="s">
        <v>3</v>
      </c>
      <c r="G32" s="40">
        <f>MARCH!I42</f>
        <v>-4180</v>
      </c>
      <c r="H32" s="39"/>
      <c r="I32" s="39"/>
    </row>
    <row r="33" spans="2:9" x14ac:dyDescent="0.25">
      <c r="B33" s="39" t="s">
        <v>51</v>
      </c>
      <c r="C33" s="40">
        <f>I26</f>
        <v>600</v>
      </c>
      <c r="D33" s="39"/>
      <c r="E33" s="39"/>
      <c r="F33" s="39" t="s">
        <v>39</v>
      </c>
      <c r="G33" s="40">
        <f>C33</f>
        <v>600</v>
      </c>
      <c r="H33" s="39"/>
      <c r="I33" s="39"/>
    </row>
    <row r="34" spans="2:9" x14ac:dyDescent="0.25">
      <c r="B34" s="39" t="s">
        <v>16</v>
      </c>
      <c r="C34" s="41">
        <v>0.1</v>
      </c>
      <c r="D34" s="40">
        <f>C31*C34</f>
        <v>9050</v>
      </c>
      <c r="E34" s="39"/>
      <c r="F34" s="39" t="s">
        <v>16</v>
      </c>
      <c r="G34" s="41">
        <v>0.1</v>
      </c>
      <c r="H34" s="40">
        <f>D34</f>
        <v>9050</v>
      </c>
      <c r="I34" s="39"/>
    </row>
    <row r="35" spans="2:9" x14ac:dyDescent="0.25">
      <c r="B35" s="26" t="s">
        <v>17</v>
      </c>
      <c r="C35" s="39" t="s">
        <v>18</v>
      </c>
      <c r="D35" s="39"/>
      <c r="E35" s="39"/>
      <c r="F35" s="26" t="s">
        <v>17</v>
      </c>
      <c r="G35" s="40"/>
      <c r="H35" s="39"/>
      <c r="I35" s="39"/>
    </row>
    <row r="36" spans="2:9" x14ac:dyDescent="0.25">
      <c r="B36" s="42" t="s">
        <v>67</v>
      </c>
      <c r="C36" s="39"/>
      <c r="D36" s="39">
        <v>3000</v>
      </c>
      <c r="E36" s="39"/>
      <c r="F36" s="42" t="s">
        <v>36</v>
      </c>
      <c r="G36" s="39"/>
      <c r="H36" s="39">
        <v>3000</v>
      </c>
      <c r="I36" s="39"/>
    </row>
    <row r="37" spans="2:9" x14ac:dyDescent="0.25">
      <c r="B37" s="43" t="s">
        <v>69</v>
      </c>
      <c r="C37" s="39"/>
      <c r="D37" s="39">
        <v>60000</v>
      </c>
      <c r="E37" s="39"/>
      <c r="F37" s="43" t="s">
        <v>69</v>
      </c>
      <c r="G37" s="39"/>
      <c r="H37" s="39">
        <v>60000</v>
      </c>
      <c r="I37" s="39"/>
    </row>
    <row r="38" spans="2:9" x14ac:dyDescent="0.25">
      <c r="B38" s="43"/>
      <c r="C38" s="39"/>
      <c r="D38" s="39"/>
      <c r="E38" s="39"/>
      <c r="F38" s="43"/>
      <c r="G38" s="39"/>
      <c r="H38" s="39"/>
      <c r="I38" s="39"/>
    </row>
    <row r="39" spans="2:9" x14ac:dyDescent="0.25">
      <c r="B39" s="43"/>
      <c r="C39" s="39"/>
      <c r="D39" s="39"/>
      <c r="E39" s="39"/>
      <c r="F39" s="43"/>
      <c r="G39" s="39"/>
      <c r="H39" s="39"/>
      <c r="I39" s="39"/>
    </row>
    <row r="40" spans="2:9" x14ac:dyDescent="0.25">
      <c r="B40" s="44"/>
      <c r="C40" s="39"/>
      <c r="D40" s="39"/>
      <c r="E40" s="39"/>
      <c r="F40" s="43"/>
      <c r="G40" s="39"/>
      <c r="H40" s="45"/>
      <c r="I40" s="39"/>
    </row>
    <row r="41" spans="2:9" x14ac:dyDescent="0.25">
      <c r="B41" s="43"/>
      <c r="C41" s="39"/>
      <c r="D41" s="45"/>
      <c r="E41" s="39"/>
      <c r="F41" s="39"/>
      <c r="G41" s="39"/>
      <c r="H41" s="39"/>
      <c r="I41" s="39"/>
    </row>
    <row r="42" spans="2:9" x14ac:dyDescent="0.25">
      <c r="B42" s="39" t="s">
        <v>8</v>
      </c>
      <c r="C42" s="40">
        <f>C31+C32+C33-D34</f>
        <v>93870</v>
      </c>
      <c r="D42" s="40">
        <f>SUM(D36:D41)</f>
        <v>63000</v>
      </c>
      <c r="E42" s="40">
        <f>C42-D42</f>
        <v>30870</v>
      </c>
      <c r="F42" s="39" t="s">
        <v>8</v>
      </c>
      <c r="G42" s="40">
        <f>G31+G32+G33-H34</f>
        <v>73870</v>
      </c>
      <c r="H42" s="40">
        <f>SUM(H36:H41)</f>
        <v>63000</v>
      </c>
      <c r="I42" s="40">
        <f>G42-H42</f>
        <v>10870</v>
      </c>
    </row>
    <row r="45" spans="2:9" x14ac:dyDescent="0.25">
      <c r="B45" t="s">
        <v>19</v>
      </c>
      <c r="D45" t="s">
        <v>20</v>
      </c>
      <c r="G45" t="s">
        <v>21</v>
      </c>
    </row>
    <row r="47" spans="2:9" x14ac:dyDescent="0.25">
      <c r="B47" t="s">
        <v>22</v>
      </c>
      <c r="D47" t="s">
        <v>23</v>
      </c>
      <c r="G47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zoomScaleNormal="100" workbookViewId="0">
      <selection activeCell="H9" sqref="H9"/>
    </sheetView>
  </sheetViews>
  <sheetFormatPr defaultRowHeight="15" x14ac:dyDescent="0.25"/>
  <cols>
    <col min="1" max="1" width="4" customWidth="1"/>
    <col min="2" max="2" width="20.5703125" customWidth="1"/>
    <col min="6" max="6" width="19" bestFit="1" customWidth="1"/>
    <col min="7" max="7" width="11.42578125" customWidth="1"/>
  </cols>
  <sheetData>
    <row r="1" spans="1:9" x14ac:dyDescent="0.25">
      <c r="A1" s="1"/>
      <c r="B1" s="1"/>
      <c r="C1" s="1" t="s">
        <v>26</v>
      </c>
      <c r="D1" s="1"/>
      <c r="E1" s="1"/>
      <c r="H1" s="1"/>
    </row>
    <row r="2" spans="1:9" x14ac:dyDescent="0.25">
      <c r="A2" s="1"/>
      <c r="B2" s="1"/>
      <c r="C2" s="1" t="s">
        <v>0</v>
      </c>
      <c r="D2" s="1"/>
      <c r="E2" s="1"/>
      <c r="H2" s="1"/>
    </row>
    <row r="3" spans="1:9" x14ac:dyDescent="0.25">
      <c r="A3" s="1"/>
      <c r="B3" s="1"/>
      <c r="C3" s="1" t="s">
        <v>70</v>
      </c>
      <c r="D3" s="1"/>
      <c r="E3" s="1"/>
      <c r="H3" s="1"/>
    </row>
    <row r="4" spans="1:9" x14ac:dyDescent="0.25">
      <c r="A4" s="2" t="s">
        <v>1</v>
      </c>
      <c r="B4" s="2" t="s">
        <v>2</v>
      </c>
      <c r="C4" s="2" t="s">
        <v>25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3" t="s">
        <v>39</v>
      </c>
    </row>
    <row r="5" spans="1:9" x14ac:dyDescent="0.25">
      <c r="A5" s="3">
        <v>1</v>
      </c>
      <c r="B5" s="3" t="s">
        <v>37</v>
      </c>
      <c r="C5" s="3"/>
      <c r="D5" s="3">
        <v>4000</v>
      </c>
      <c r="E5" s="3">
        <v>7000</v>
      </c>
      <c r="F5" s="30">
        <f>C5+D5+E5</f>
        <v>11000</v>
      </c>
      <c r="G5" s="3">
        <v>7000</v>
      </c>
      <c r="H5" s="3">
        <f>F5-G5</f>
        <v>4000</v>
      </c>
      <c r="I5" s="3">
        <v>300</v>
      </c>
    </row>
    <row r="6" spans="1:9" x14ac:dyDescent="0.25">
      <c r="A6" s="3">
        <v>2</v>
      </c>
      <c r="B6" s="3"/>
      <c r="C6" s="3"/>
      <c r="D6" s="3"/>
      <c r="E6" s="3"/>
      <c r="F6" s="30">
        <f t="shared" ref="F6:F25" si="0">C6+D6+E6</f>
        <v>0</v>
      </c>
      <c r="G6" s="3"/>
      <c r="H6" s="3">
        <f t="shared" ref="H6:H25" si="1">F6-G6</f>
        <v>0</v>
      </c>
      <c r="I6" s="3"/>
    </row>
    <row r="7" spans="1:9" x14ac:dyDescent="0.25">
      <c r="A7" s="3">
        <v>3</v>
      </c>
      <c r="B7" s="3"/>
      <c r="C7" s="3"/>
      <c r="D7" s="3"/>
      <c r="E7" s="3"/>
      <c r="F7" s="30">
        <f t="shared" si="0"/>
        <v>0</v>
      </c>
      <c r="G7" s="3"/>
      <c r="H7" s="3">
        <f t="shared" si="1"/>
        <v>0</v>
      </c>
      <c r="I7" s="3"/>
    </row>
    <row r="8" spans="1:9" x14ac:dyDescent="0.25">
      <c r="A8" s="3">
        <v>4</v>
      </c>
      <c r="C8" s="3"/>
      <c r="D8" s="3"/>
      <c r="E8" s="3"/>
      <c r="F8" s="30">
        <f t="shared" si="0"/>
        <v>0</v>
      </c>
      <c r="G8" s="3"/>
      <c r="H8" s="3">
        <f t="shared" si="1"/>
        <v>0</v>
      </c>
      <c r="I8" s="3"/>
    </row>
    <row r="9" spans="1:9" x14ac:dyDescent="0.25">
      <c r="A9" s="3">
        <v>5</v>
      </c>
      <c r="B9" s="3" t="s">
        <v>62</v>
      </c>
      <c r="C9" s="3"/>
      <c r="D9" s="3">
        <v>5000</v>
      </c>
      <c r="E9" s="3">
        <v>7000</v>
      </c>
      <c r="F9" s="30">
        <f t="shared" si="0"/>
        <v>12000</v>
      </c>
      <c r="G9" s="3">
        <v>7000</v>
      </c>
      <c r="H9" s="3">
        <f t="shared" si="1"/>
        <v>5000</v>
      </c>
      <c r="I9" s="3"/>
    </row>
    <row r="10" spans="1:9" x14ac:dyDescent="0.25">
      <c r="A10" s="3">
        <v>6</v>
      </c>
      <c r="B10" s="3"/>
      <c r="C10" s="3"/>
      <c r="D10" s="3"/>
      <c r="E10" s="3"/>
      <c r="F10" s="30">
        <f t="shared" si="0"/>
        <v>0</v>
      </c>
      <c r="G10" s="3"/>
      <c r="H10" s="3">
        <f t="shared" si="1"/>
        <v>0</v>
      </c>
      <c r="I10" s="3"/>
    </row>
    <row r="11" spans="1:9" x14ac:dyDescent="0.25">
      <c r="A11" s="3">
        <v>7</v>
      </c>
      <c r="B11" s="3" t="s">
        <v>66</v>
      </c>
      <c r="C11" s="3"/>
      <c r="D11" s="3"/>
      <c r="E11" s="3">
        <v>7000</v>
      </c>
      <c r="F11" s="30">
        <f t="shared" si="0"/>
        <v>7000</v>
      </c>
      <c r="G11" s="3">
        <v>7000</v>
      </c>
      <c r="H11" s="3">
        <f t="shared" si="1"/>
        <v>0</v>
      </c>
      <c r="I11" s="3"/>
    </row>
    <row r="12" spans="1:9" x14ac:dyDescent="0.25">
      <c r="A12" s="3">
        <v>8</v>
      </c>
      <c r="B12" s="3"/>
      <c r="C12" s="3"/>
      <c r="D12" s="3"/>
      <c r="E12" s="3"/>
      <c r="F12" s="30">
        <f>C12+D12+E12</f>
        <v>0</v>
      </c>
      <c r="G12" s="3"/>
      <c r="H12" s="3">
        <f t="shared" si="1"/>
        <v>0</v>
      </c>
      <c r="I12" s="3"/>
    </row>
    <row r="13" spans="1:9" x14ac:dyDescent="0.25">
      <c r="A13" s="3">
        <v>9</v>
      </c>
      <c r="B13" s="3"/>
      <c r="C13" s="3"/>
      <c r="D13" s="3"/>
      <c r="E13" s="3"/>
      <c r="F13" s="30">
        <f t="shared" si="0"/>
        <v>0</v>
      </c>
      <c r="G13" s="3"/>
      <c r="H13" s="3">
        <f t="shared" si="1"/>
        <v>0</v>
      </c>
      <c r="I13" s="3"/>
    </row>
    <row r="14" spans="1:9" x14ac:dyDescent="0.25">
      <c r="A14" s="3">
        <v>10</v>
      </c>
      <c r="B14" s="3"/>
      <c r="C14" s="3"/>
      <c r="D14" s="3"/>
      <c r="E14" s="3"/>
      <c r="F14" s="30">
        <f t="shared" si="0"/>
        <v>0</v>
      </c>
      <c r="G14" s="3"/>
      <c r="H14" s="3">
        <f t="shared" si="1"/>
        <v>0</v>
      </c>
      <c r="I14" s="3"/>
    </row>
    <row r="15" spans="1:9" x14ac:dyDescent="0.25">
      <c r="A15" s="3">
        <v>11</v>
      </c>
      <c r="B15" s="3"/>
      <c r="C15" s="3"/>
      <c r="D15" s="3"/>
      <c r="E15" s="3"/>
      <c r="F15" s="30">
        <f t="shared" si="0"/>
        <v>0</v>
      </c>
      <c r="G15" s="3"/>
      <c r="H15" s="3">
        <f t="shared" si="1"/>
        <v>0</v>
      </c>
      <c r="I15" s="3"/>
    </row>
    <row r="16" spans="1:9" x14ac:dyDescent="0.25">
      <c r="A16" s="3">
        <v>12</v>
      </c>
      <c r="B16" s="3"/>
      <c r="C16" s="3"/>
      <c r="D16" s="3"/>
      <c r="E16" s="3"/>
      <c r="F16" s="30">
        <f t="shared" si="0"/>
        <v>0</v>
      </c>
      <c r="G16" s="3"/>
      <c r="H16" s="3">
        <f t="shared" si="1"/>
        <v>0</v>
      </c>
      <c r="I16" s="3"/>
    </row>
    <row r="17" spans="1:12" x14ac:dyDescent="0.25">
      <c r="A17" s="3">
        <v>13</v>
      </c>
      <c r="B17" s="3" t="s">
        <v>68</v>
      </c>
      <c r="C17" s="3"/>
      <c r="D17" s="3">
        <v>4000</v>
      </c>
      <c r="E17" s="3">
        <v>7000</v>
      </c>
      <c r="F17" s="30">
        <f t="shared" si="0"/>
        <v>11000</v>
      </c>
      <c r="G17" s="3">
        <v>7000</v>
      </c>
      <c r="H17" s="3">
        <f t="shared" si="1"/>
        <v>4000</v>
      </c>
      <c r="I17" s="3"/>
    </row>
    <row r="18" spans="1:12" x14ac:dyDescent="0.25">
      <c r="A18" s="13">
        <v>14</v>
      </c>
      <c r="B18" s="3" t="s">
        <v>47</v>
      </c>
      <c r="C18" s="13"/>
      <c r="D18" s="13">
        <v>3500</v>
      </c>
      <c r="E18" s="13">
        <v>7000</v>
      </c>
      <c r="F18" s="31">
        <f t="shared" si="0"/>
        <v>10500</v>
      </c>
      <c r="G18" s="13">
        <v>7000</v>
      </c>
      <c r="H18" s="3">
        <f t="shared" si="1"/>
        <v>3500</v>
      </c>
      <c r="I18" s="3">
        <v>300</v>
      </c>
    </row>
    <row r="19" spans="1:12" x14ac:dyDescent="0.25">
      <c r="A19" s="13">
        <v>15</v>
      </c>
      <c r="B19" s="13" t="s">
        <v>74</v>
      </c>
      <c r="C19" s="13"/>
      <c r="D19" s="13"/>
      <c r="E19" s="13">
        <v>7000</v>
      </c>
      <c r="F19" s="31">
        <f>C19+D19+E19</f>
        <v>7000</v>
      </c>
      <c r="G19" s="13">
        <v>7000</v>
      </c>
      <c r="H19" s="3">
        <f t="shared" si="1"/>
        <v>0</v>
      </c>
      <c r="I19" s="3"/>
    </row>
    <row r="20" spans="1:12" x14ac:dyDescent="0.25">
      <c r="A20" s="13">
        <v>16</v>
      </c>
      <c r="B20" s="13" t="s">
        <v>32</v>
      </c>
      <c r="C20" s="13"/>
      <c r="D20" s="13">
        <v>1000</v>
      </c>
      <c r="E20" s="13">
        <v>7000</v>
      </c>
      <c r="F20" s="31">
        <f t="shared" si="0"/>
        <v>8000</v>
      </c>
      <c r="G20" s="13">
        <v>7000</v>
      </c>
      <c r="H20" s="3">
        <f t="shared" si="1"/>
        <v>1000</v>
      </c>
      <c r="I20" s="3"/>
    </row>
    <row r="21" spans="1:12" x14ac:dyDescent="0.25">
      <c r="A21" s="13">
        <v>17</v>
      </c>
      <c r="B21" s="13" t="s">
        <v>42</v>
      </c>
      <c r="C21" s="13"/>
      <c r="D21" s="13">
        <v>2500</v>
      </c>
      <c r="E21" s="13">
        <v>4500</v>
      </c>
      <c r="F21" s="31">
        <f t="shared" si="0"/>
        <v>7000</v>
      </c>
      <c r="G21" s="13">
        <v>4500</v>
      </c>
      <c r="H21" s="3">
        <f t="shared" si="1"/>
        <v>2500</v>
      </c>
      <c r="I21" s="3"/>
    </row>
    <row r="22" spans="1:12" x14ac:dyDescent="0.25">
      <c r="A22" s="13">
        <v>18</v>
      </c>
      <c r="B22" s="13" t="s">
        <v>30</v>
      </c>
      <c r="C22" s="13"/>
      <c r="D22" s="13"/>
      <c r="E22" s="13">
        <v>4500</v>
      </c>
      <c r="F22" s="31">
        <f t="shared" si="0"/>
        <v>4500</v>
      </c>
      <c r="G22" s="13">
        <v>4500</v>
      </c>
      <c r="H22" s="3">
        <f t="shared" si="1"/>
        <v>0</v>
      </c>
      <c r="I22" s="3"/>
    </row>
    <row r="23" spans="1:12" x14ac:dyDescent="0.25">
      <c r="A23" s="13">
        <v>19</v>
      </c>
      <c r="B23" s="13" t="s">
        <v>38</v>
      </c>
      <c r="C23" s="13"/>
      <c r="D23" s="13"/>
      <c r="E23" s="13">
        <v>4500</v>
      </c>
      <c r="F23" s="31">
        <f t="shared" si="0"/>
        <v>4500</v>
      </c>
      <c r="G23" s="13">
        <v>4500</v>
      </c>
      <c r="H23" s="3">
        <f t="shared" si="1"/>
        <v>0</v>
      </c>
      <c r="I23" s="3"/>
    </row>
    <row r="24" spans="1:12" x14ac:dyDescent="0.25">
      <c r="A24" s="13">
        <v>20</v>
      </c>
      <c r="B24" s="13" t="s">
        <v>56</v>
      </c>
      <c r="C24" s="13"/>
      <c r="D24" s="13"/>
      <c r="E24" s="13">
        <v>4500</v>
      </c>
      <c r="F24" s="31">
        <f t="shared" si="0"/>
        <v>4500</v>
      </c>
      <c r="G24" s="13">
        <v>4500</v>
      </c>
      <c r="H24" s="3">
        <f t="shared" si="1"/>
        <v>0</v>
      </c>
      <c r="I24" s="3">
        <v>300</v>
      </c>
    </row>
    <row r="25" spans="1:12" x14ac:dyDescent="0.25">
      <c r="A25" s="22">
        <v>21</v>
      </c>
      <c r="B25" s="13" t="s">
        <v>33</v>
      </c>
      <c r="C25" s="13"/>
      <c r="D25" s="13"/>
      <c r="E25" s="13">
        <v>4500</v>
      </c>
      <c r="F25" s="31">
        <f t="shared" si="0"/>
        <v>4500</v>
      </c>
      <c r="G25" s="13">
        <v>4500</v>
      </c>
      <c r="H25" s="3">
        <f t="shared" si="1"/>
        <v>0</v>
      </c>
      <c r="I25" s="3"/>
    </row>
    <row r="26" spans="1:12" x14ac:dyDescent="0.25">
      <c r="A26" s="3"/>
      <c r="B26" s="26" t="s">
        <v>27</v>
      </c>
      <c r="C26" s="24"/>
      <c r="D26" s="25">
        <f t="shared" ref="D26:I26" si="2">SUM(D5:D25)</f>
        <v>20000</v>
      </c>
      <c r="E26" s="2">
        <f t="shared" si="2"/>
        <v>71500</v>
      </c>
      <c r="F26" s="32">
        <f t="shared" si="2"/>
        <v>91500</v>
      </c>
      <c r="G26" s="29">
        <f t="shared" si="2"/>
        <v>71500</v>
      </c>
      <c r="H26" s="28">
        <f t="shared" si="2"/>
        <v>20000</v>
      </c>
      <c r="I26" s="2">
        <f t="shared" si="2"/>
        <v>900</v>
      </c>
    </row>
    <row r="27" spans="1:12" x14ac:dyDescent="0.25">
      <c r="A27" s="4"/>
      <c r="B27" s="27"/>
      <c r="C27" s="7"/>
      <c r="D27" s="8"/>
      <c r="E27" s="5"/>
      <c r="F27" s="9"/>
      <c r="G27" s="10"/>
      <c r="H27" s="9"/>
    </row>
    <row r="28" spans="1:12" x14ac:dyDescent="0.25">
      <c r="B28" s="34" t="s">
        <v>9</v>
      </c>
      <c r="C28" s="35"/>
      <c r="D28" s="8"/>
      <c r="E28" s="27"/>
      <c r="F28" s="36"/>
      <c r="G28" s="10"/>
      <c r="H28" s="36"/>
      <c r="I28" s="34"/>
    </row>
    <row r="29" spans="1:12" x14ac:dyDescent="0.25">
      <c r="B29" s="37" t="s">
        <v>10</v>
      </c>
      <c r="C29" s="37"/>
      <c r="D29" s="37"/>
      <c r="E29" s="38"/>
      <c r="F29" s="37" t="s">
        <v>11</v>
      </c>
      <c r="G29" s="34"/>
      <c r="H29" s="34"/>
      <c r="I29" s="34"/>
      <c r="L29" s="15"/>
    </row>
    <row r="30" spans="1:12" x14ac:dyDescent="0.25">
      <c r="B30" s="26" t="s">
        <v>12</v>
      </c>
      <c r="C30" s="26" t="s">
        <v>13</v>
      </c>
      <c r="D30" s="26" t="s">
        <v>14</v>
      </c>
      <c r="E30" s="26" t="s">
        <v>15</v>
      </c>
      <c r="F30" s="26" t="s">
        <v>12</v>
      </c>
      <c r="G30" s="26" t="s">
        <v>13</v>
      </c>
      <c r="H30" s="26" t="s">
        <v>14</v>
      </c>
      <c r="I30" s="26" t="s">
        <v>15</v>
      </c>
    </row>
    <row r="31" spans="1:12" x14ac:dyDescent="0.25">
      <c r="B31" s="39" t="s">
        <v>71</v>
      </c>
      <c r="C31" s="40">
        <f>E26</f>
        <v>71500</v>
      </c>
      <c r="D31" s="39"/>
      <c r="E31" s="39"/>
      <c r="F31" s="39" t="s">
        <v>71</v>
      </c>
      <c r="G31" s="40">
        <f>G26</f>
        <v>71500</v>
      </c>
      <c r="H31" s="39"/>
      <c r="I31" s="39"/>
    </row>
    <row r="32" spans="1:12" x14ac:dyDescent="0.25">
      <c r="B32" s="39" t="s">
        <v>3</v>
      </c>
      <c r="C32" s="40">
        <f>APRIL!E42</f>
        <v>30870</v>
      </c>
      <c r="D32" s="39"/>
      <c r="E32" s="39"/>
      <c r="F32" s="39" t="s">
        <v>3</v>
      </c>
      <c r="G32" s="40">
        <f>APRIL!I42</f>
        <v>10870</v>
      </c>
      <c r="H32" s="39"/>
      <c r="I32" s="39"/>
    </row>
    <row r="33" spans="2:9" x14ac:dyDescent="0.25">
      <c r="B33" s="39" t="s">
        <v>51</v>
      </c>
      <c r="C33" s="40">
        <f>I26</f>
        <v>900</v>
      </c>
      <c r="D33" s="39"/>
      <c r="E33" s="39"/>
      <c r="F33" s="39" t="s">
        <v>39</v>
      </c>
      <c r="G33" s="40">
        <f>C33</f>
        <v>900</v>
      </c>
      <c r="H33" s="39"/>
      <c r="I33" s="39"/>
    </row>
    <row r="34" spans="2:9" x14ac:dyDescent="0.25">
      <c r="B34" s="39" t="s">
        <v>16</v>
      </c>
      <c r="C34" s="41">
        <v>0.1</v>
      </c>
      <c r="D34" s="40">
        <f>C31*C34</f>
        <v>7150</v>
      </c>
      <c r="E34" s="39"/>
      <c r="F34" s="39" t="s">
        <v>16</v>
      </c>
      <c r="G34" s="41">
        <v>0.1</v>
      </c>
      <c r="H34" s="40">
        <f>D34</f>
        <v>7150</v>
      </c>
      <c r="I34" s="39"/>
    </row>
    <row r="35" spans="2:9" x14ac:dyDescent="0.25">
      <c r="B35" s="26" t="s">
        <v>17</v>
      </c>
      <c r="C35" s="39" t="s">
        <v>18</v>
      </c>
      <c r="D35" s="39"/>
      <c r="E35" s="39"/>
      <c r="F35" s="26" t="s">
        <v>17</v>
      </c>
      <c r="G35" s="40"/>
      <c r="H35" s="39"/>
      <c r="I35" s="39"/>
    </row>
    <row r="36" spans="2:9" x14ac:dyDescent="0.25">
      <c r="B36" s="42" t="s">
        <v>72</v>
      </c>
      <c r="C36" s="39"/>
      <c r="D36" s="39">
        <v>46000</v>
      </c>
      <c r="E36" s="39"/>
      <c r="F36" s="42" t="s">
        <v>72</v>
      </c>
      <c r="G36" s="39"/>
      <c r="H36" s="39">
        <v>46000</v>
      </c>
      <c r="I36" s="39"/>
    </row>
    <row r="37" spans="2:9" x14ac:dyDescent="0.25">
      <c r="B37" s="43" t="s">
        <v>67</v>
      </c>
      <c r="C37" s="39"/>
      <c r="D37" s="39">
        <v>5110</v>
      </c>
      <c r="E37" s="39"/>
      <c r="F37" s="43" t="s">
        <v>67</v>
      </c>
      <c r="G37" s="39"/>
      <c r="H37" s="39">
        <v>5110</v>
      </c>
      <c r="I37" s="39"/>
    </row>
    <row r="38" spans="2:9" x14ac:dyDescent="0.25">
      <c r="B38" s="43"/>
      <c r="C38" s="39"/>
      <c r="D38" s="39"/>
      <c r="E38" s="39"/>
      <c r="F38" s="43"/>
      <c r="G38" s="39"/>
      <c r="H38" s="39"/>
      <c r="I38" s="39"/>
    </row>
    <row r="39" spans="2:9" x14ac:dyDescent="0.25">
      <c r="B39" s="43"/>
      <c r="C39" s="39"/>
      <c r="D39" s="39"/>
      <c r="E39" s="39"/>
      <c r="F39" s="43"/>
      <c r="G39" s="39"/>
      <c r="H39" s="39"/>
      <c r="I39" s="39"/>
    </row>
    <row r="40" spans="2:9" x14ac:dyDescent="0.25">
      <c r="B40" s="44"/>
      <c r="C40" s="39"/>
      <c r="D40" s="39"/>
      <c r="E40" s="39"/>
      <c r="F40" s="43"/>
      <c r="G40" s="39"/>
      <c r="H40" s="45"/>
      <c r="I40" s="39"/>
    </row>
    <row r="41" spans="2:9" x14ac:dyDescent="0.25">
      <c r="B41" s="43"/>
      <c r="C41" s="39"/>
      <c r="D41" s="45"/>
      <c r="E41" s="39"/>
      <c r="F41" s="39"/>
      <c r="G41" s="39"/>
      <c r="H41" s="39"/>
      <c r="I41" s="39"/>
    </row>
    <row r="42" spans="2:9" x14ac:dyDescent="0.25">
      <c r="B42" s="39" t="s">
        <v>8</v>
      </c>
      <c r="C42" s="40">
        <f>C31+C32+C33-D34</f>
        <v>96120</v>
      </c>
      <c r="D42" s="40">
        <f>SUM(D36:D41)</f>
        <v>51110</v>
      </c>
      <c r="E42" s="40">
        <f>C42-D42</f>
        <v>45010</v>
      </c>
      <c r="F42" s="39" t="s">
        <v>8</v>
      </c>
      <c r="G42" s="40">
        <f>G31+G32+G33-H34</f>
        <v>76120</v>
      </c>
      <c r="H42" s="40">
        <f>SUM(H36:H41)</f>
        <v>51110</v>
      </c>
      <c r="I42" s="40">
        <f>G42-H42</f>
        <v>25010</v>
      </c>
    </row>
    <row r="45" spans="2:9" x14ac:dyDescent="0.25">
      <c r="B45" t="s">
        <v>19</v>
      </c>
      <c r="D45" t="s">
        <v>20</v>
      </c>
      <c r="G45" t="s">
        <v>21</v>
      </c>
    </row>
    <row r="47" spans="2:9" x14ac:dyDescent="0.25">
      <c r="B47" t="s">
        <v>22</v>
      </c>
      <c r="D47" t="s">
        <v>23</v>
      </c>
      <c r="G47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10" workbookViewId="0">
      <selection activeCell="M26" sqref="M26"/>
    </sheetView>
  </sheetViews>
  <sheetFormatPr defaultRowHeight="15" x14ac:dyDescent="0.25"/>
  <cols>
    <col min="1" max="1" width="4" customWidth="1"/>
    <col min="2" max="2" width="20.5703125" customWidth="1"/>
    <col min="6" max="6" width="19" bestFit="1" customWidth="1"/>
    <col min="7" max="7" width="11.42578125" customWidth="1"/>
  </cols>
  <sheetData>
    <row r="1" spans="1:9" x14ac:dyDescent="0.25">
      <c r="A1" s="1"/>
      <c r="B1" s="1"/>
      <c r="C1" s="1" t="s">
        <v>26</v>
      </c>
      <c r="D1" s="1"/>
      <c r="E1" s="1"/>
      <c r="H1" s="1"/>
    </row>
    <row r="2" spans="1:9" x14ac:dyDescent="0.25">
      <c r="A2" s="1"/>
      <c r="B2" s="1"/>
      <c r="C2" s="1" t="s">
        <v>0</v>
      </c>
      <c r="D2" s="1"/>
      <c r="E2" s="1"/>
      <c r="H2" s="1"/>
    </row>
    <row r="3" spans="1:9" x14ac:dyDescent="0.25">
      <c r="A3" s="1"/>
      <c r="B3" s="1"/>
      <c r="C3" s="1" t="s">
        <v>75</v>
      </c>
      <c r="D3" s="1"/>
      <c r="E3" s="1"/>
      <c r="H3" s="1"/>
    </row>
    <row r="4" spans="1:9" x14ac:dyDescent="0.25">
      <c r="A4" s="2" t="s">
        <v>1</v>
      </c>
      <c r="B4" s="2" t="s">
        <v>2</v>
      </c>
      <c r="C4" s="2" t="s">
        <v>25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3" t="s">
        <v>39</v>
      </c>
    </row>
    <row r="5" spans="1:9" x14ac:dyDescent="0.25">
      <c r="A5" s="3">
        <v>1</v>
      </c>
      <c r="B5" s="3" t="s">
        <v>37</v>
      </c>
      <c r="C5" s="3"/>
      <c r="D5" s="3">
        <v>4000</v>
      </c>
      <c r="E5" s="3">
        <v>7000</v>
      </c>
      <c r="F5" s="30">
        <f>C5+D5+E5</f>
        <v>11000</v>
      </c>
      <c r="G5" s="3"/>
      <c r="H5" s="3">
        <f>F5-G5</f>
        <v>11000</v>
      </c>
      <c r="I5" s="3"/>
    </row>
    <row r="6" spans="1:9" x14ac:dyDescent="0.25">
      <c r="A6" s="3">
        <v>2</v>
      </c>
      <c r="B6" s="3"/>
      <c r="C6" s="3"/>
      <c r="D6" s="3"/>
      <c r="E6" s="3"/>
      <c r="F6" s="30">
        <f t="shared" ref="F6:F25" si="0">C6+D6+E6</f>
        <v>0</v>
      </c>
      <c r="G6" s="3"/>
      <c r="H6" s="3">
        <f t="shared" ref="H6:H25" si="1">F6-G6</f>
        <v>0</v>
      </c>
      <c r="I6" s="3"/>
    </row>
    <row r="7" spans="1:9" x14ac:dyDescent="0.25">
      <c r="A7" s="3">
        <v>3</v>
      </c>
      <c r="B7" s="3"/>
      <c r="C7" s="3"/>
      <c r="D7" s="3"/>
      <c r="E7" s="3"/>
      <c r="F7" s="30">
        <f t="shared" si="0"/>
        <v>0</v>
      </c>
      <c r="G7" s="3"/>
      <c r="H7" s="3">
        <f t="shared" si="1"/>
        <v>0</v>
      </c>
      <c r="I7" s="3"/>
    </row>
    <row r="8" spans="1:9" x14ac:dyDescent="0.25">
      <c r="A8" s="3">
        <v>4</v>
      </c>
      <c r="C8" s="3"/>
      <c r="D8" s="3"/>
      <c r="E8" s="3"/>
      <c r="F8" s="30">
        <f t="shared" si="0"/>
        <v>0</v>
      </c>
      <c r="G8" s="3"/>
      <c r="H8" s="3">
        <f t="shared" si="1"/>
        <v>0</v>
      </c>
      <c r="I8" s="3"/>
    </row>
    <row r="9" spans="1:9" x14ac:dyDescent="0.25">
      <c r="A9" s="3">
        <v>5</v>
      </c>
      <c r="B9" s="3" t="s">
        <v>62</v>
      </c>
      <c r="C9" s="3"/>
      <c r="D9" s="3">
        <v>5000</v>
      </c>
      <c r="E9" s="3">
        <v>7000</v>
      </c>
      <c r="F9" s="30">
        <f t="shared" si="0"/>
        <v>12000</v>
      </c>
      <c r="G9" s="3"/>
      <c r="H9" s="3">
        <f t="shared" si="1"/>
        <v>12000</v>
      </c>
      <c r="I9" s="3"/>
    </row>
    <row r="10" spans="1:9" x14ac:dyDescent="0.25">
      <c r="A10" s="3">
        <v>6</v>
      </c>
      <c r="B10" s="3"/>
      <c r="C10" s="3"/>
      <c r="D10" s="3"/>
      <c r="E10" s="3"/>
      <c r="F10" s="30">
        <f t="shared" si="0"/>
        <v>0</v>
      </c>
      <c r="G10" s="3"/>
      <c r="H10" s="3">
        <f t="shared" si="1"/>
        <v>0</v>
      </c>
      <c r="I10" s="3"/>
    </row>
    <row r="11" spans="1:9" x14ac:dyDescent="0.25">
      <c r="A11" s="3">
        <v>7</v>
      </c>
      <c r="B11" s="3" t="s">
        <v>66</v>
      </c>
      <c r="C11" s="3"/>
      <c r="D11" s="3"/>
      <c r="E11" s="3">
        <v>7000</v>
      </c>
      <c r="F11" s="30">
        <f t="shared" si="0"/>
        <v>7000</v>
      </c>
      <c r="G11" s="3"/>
      <c r="H11" s="3">
        <f t="shared" si="1"/>
        <v>7000</v>
      </c>
      <c r="I11" s="3"/>
    </row>
    <row r="12" spans="1:9" x14ac:dyDescent="0.25">
      <c r="A12" s="3">
        <v>8</v>
      </c>
      <c r="B12" s="3"/>
      <c r="C12" s="3"/>
      <c r="D12" s="3"/>
      <c r="E12" s="3"/>
      <c r="F12" s="30">
        <f>C12+D12+E12</f>
        <v>0</v>
      </c>
      <c r="G12" s="3"/>
      <c r="H12" s="3">
        <f t="shared" si="1"/>
        <v>0</v>
      </c>
      <c r="I12" s="3"/>
    </row>
    <row r="13" spans="1:9" x14ac:dyDescent="0.25">
      <c r="A13" s="3">
        <v>9</v>
      </c>
      <c r="B13" s="3"/>
      <c r="C13" s="3"/>
      <c r="D13" s="3"/>
      <c r="E13" s="3"/>
      <c r="F13" s="30">
        <f t="shared" si="0"/>
        <v>0</v>
      </c>
      <c r="G13" s="3"/>
      <c r="H13" s="3">
        <f t="shared" si="1"/>
        <v>0</v>
      </c>
      <c r="I13" s="3"/>
    </row>
    <row r="14" spans="1:9" x14ac:dyDescent="0.25">
      <c r="A14" s="3">
        <v>10</v>
      </c>
      <c r="B14" s="3"/>
      <c r="C14" s="3"/>
      <c r="D14" s="3"/>
      <c r="E14" s="3"/>
      <c r="F14" s="30">
        <f t="shared" si="0"/>
        <v>0</v>
      </c>
      <c r="G14" s="3"/>
      <c r="H14" s="3">
        <f t="shared" si="1"/>
        <v>0</v>
      </c>
      <c r="I14" s="3"/>
    </row>
    <row r="15" spans="1:9" x14ac:dyDescent="0.25">
      <c r="A15" s="3">
        <v>11</v>
      </c>
      <c r="B15" s="3"/>
      <c r="C15" s="3"/>
      <c r="D15" s="3"/>
      <c r="E15" s="3"/>
      <c r="F15" s="30">
        <f t="shared" si="0"/>
        <v>0</v>
      </c>
      <c r="G15" s="3"/>
      <c r="H15" s="3">
        <f t="shared" si="1"/>
        <v>0</v>
      </c>
      <c r="I15" s="3"/>
    </row>
    <row r="16" spans="1:9" x14ac:dyDescent="0.25">
      <c r="A16" s="3">
        <v>12</v>
      </c>
      <c r="B16" s="3"/>
      <c r="C16" s="3"/>
      <c r="D16" s="3"/>
      <c r="E16" s="3"/>
      <c r="F16" s="30">
        <f t="shared" si="0"/>
        <v>0</v>
      </c>
      <c r="G16" s="3"/>
      <c r="H16" s="3">
        <f t="shared" si="1"/>
        <v>0</v>
      </c>
      <c r="I16" s="3"/>
    </row>
    <row r="17" spans="1:12" x14ac:dyDescent="0.25">
      <c r="A17" s="3">
        <v>13</v>
      </c>
      <c r="B17" s="3" t="s">
        <v>68</v>
      </c>
      <c r="C17" s="3"/>
      <c r="D17" s="3">
        <v>4000</v>
      </c>
      <c r="E17" s="3">
        <v>7000</v>
      </c>
      <c r="F17" s="30">
        <f t="shared" si="0"/>
        <v>11000</v>
      </c>
      <c r="G17" s="3"/>
      <c r="H17" s="3">
        <f t="shared" si="1"/>
        <v>11000</v>
      </c>
      <c r="I17" s="3"/>
    </row>
    <row r="18" spans="1:12" x14ac:dyDescent="0.25">
      <c r="A18" s="13">
        <v>14</v>
      </c>
      <c r="B18" s="3" t="s">
        <v>47</v>
      </c>
      <c r="C18" s="13"/>
      <c r="D18" s="13">
        <v>3500</v>
      </c>
      <c r="E18" s="13">
        <v>7000</v>
      </c>
      <c r="F18" s="31">
        <f t="shared" si="0"/>
        <v>10500</v>
      </c>
      <c r="G18" s="13"/>
      <c r="H18" s="3">
        <f t="shared" si="1"/>
        <v>10500</v>
      </c>
      <c r="I18" s="3"/>
    </row>
    <row r="19" spans="1:12" x14ac:dyDescent="0.25">
      <c r="A19" s="13">
        <v>15</v>
      </c>
      <c r="B19" s="13" t="s">
        <v>74</v>
      </c>
      <c r="C19" s="13"/>
      <c r="D19" s="13"/>
      <c r="E19" s="13">
        <v>7000</v>
      </c>
      <c r="F19" s="31">
        <f>C19+D19+E19</f>
        <v>7000</v>
      </c>
      <c r="G19" s="13"/>
      <c r="H19" s="3">
        <f t="shared" si="1"/>
        <v>7000</v>
      </c>
      <c r="I19" s="3"/>
    </row>
    <row r="20" spans="1:12" x14ac:dyDescent="0.25">
      <c r="A20" s="13">
        <v>16</v>
      </c>
      <c r="B20" s="13" t="s">
        <v>32</v>
      </c>
      <c r="C20" s="13"/>
      <c r="D20" s="13">
        <v>1000</v>
      </c>
      <c r="E20" s="13">
        <v>7000</v>
      </c>
      <c r="F20" s="31">
        <f t="shared" si="0"/>
        <v>8000</v>
      </c>
      <c r="G20" s="13"/>
      <c r="H20" s="3">
        <f t="shared" si="1"/>
        <v>8000</v>
      </c>
      <c r="I20" s="3"/>
    </row>
    <row r="21" spans="1:12" x14ac:dyDescent="0.25">
      <c r="A21" s="13">
        <v>17</v>
      </c>
      <c r="B21" s="13" t="s">
        <v>42</v>
      </c>
      <c r="C21" s="13"/>
      <c r="D21" s="13">
        <v>2500</v>
      </c>
      <c r="E21" s="13">
        <v>4500</v>
      </c>
      <c r="F21" s="31">
        <f t="shared" si="0"/>
        <v>7000</v>
      </c>
      <c r="G21" s="13"/>
      <c r="H21" s="3">
        <f t="shared" si="1"/>
        <v>7000</v>
      </c>
      <c r="I21" s="3"/>
    </row>
    <row r="22" spans="1:12" x14ac:dyDescent="0.25">
      <c r="A22" s="13">
        <v>18</v>
      </c>
      <c r="B22" s="13" t="s">
        <v>30</v>
      </c>
      <c r="C22" s="13"/>
      <c r="D22" s="13"/>
      <c r="E22" s="13">
        <v>4500</v>
      </c>
      <c r="F22" s="31">
        <f t="shared" si="0"/>
        <v>4500</v>
      </c>
      <c r="G22" s="13"/>
      <c r="H22" s="3">
        <f t="shared" si="1"/>
        <v>4500</v>
      </c>
      <c r="I22" s="3"/>
    </row>
    <row r="23" spans="1:12" x14ac:dyDescent="0.25">
      <c r="A23" s="13">
        <v>19</v>
      </c>
      <c r="B23" s="13" t="s">
        <v>38</v>
      </c>
      <c r="C23" s="13"/>
      <c r="D23" s="13"/>
      <c r="E23" s="13">
        <v>4500</v>
      </c>
      <c r="F23" s="31">
        <f t="shared" si="0"/>
        <v>4500</v>
      </c>
      <c r="G23" s="13"/>
      <c r="H23" s="3">
        <f t="shared" si="1"/>
        <v>4500</v>
      </c>
      <c r="I23" s="3"/>
    </row>
    <row r="24" spans="1:12" x14ac:dyDescent="0.25">
      <c r="A24" s="13">
        <v>20</v>
      </c>
      <c r="B24" s="13" t="s">
        <v>56</v>
      </c>
      <c r="C24" s="13"/>
      <c r="D24" s="13"/>
      <c r="E24" s="13">
        <v>4500</v>
      </c>
      <c r="F24" s="31">
        <f t="shared" si="0"/>
        <v>4500</v>
      </c>
      <c r="G24" s="13"/>
      <c r="H24" s="3">
        <f t="shared" si="1"/>
        <v>4500</v>
      </c>
      <c r="I24" s="3"/>
    </row>
    <row r="25" spans="1:12" x14ac:dyDescent="0.25">
      <c r="A25" s="22">
        <v>21</v>
      </c>
      <c r="B25" s="13" t="s">
        <v>33</v>
      </c>
      <c r="C25" s="13"/>
      <c r="D25" s="13"/>
      <c r="E25" s="13">
        <v>4500</v>
      </c>
      <c r="F25" s="31">
        <f t="shared" si="0"/>
        <v>4500</v>
      </c>
      <c r="G25" s="13"/>
      <c r="H25" s="3">
        <f t="shared" si="1"/>
        <v>4500</v>
      </c>
      <c r="I25" s="3"/>
    </row>
    <row r="26" spans="1:12" x14ac:dyDescent="0.25">
      <c r="A26" s="3"/>
      <c r="B26" s="26" t="s">
        <v>27</v>
      </c>
      <c r="C26" s="24"/>
      <c r="D26" s="25">
        <f t="shared" ref="D26:I26" si="2">SUM(D5:D25)</f>
        <v>20000</v>
      </c>
      <c r="E26" s="2">
        <f t="shared" si="2"/>
        <v>71500</v>
      </c>
      <c r="F26" s="32">
        <f t="shared" si="2"/>
        <v>91500</v>
      </c>
      <c r="G26" s="29">
        <f t="shared" si="2"/>
        <v>0</v>
      </c>
      <c r="H26" s="28">
        <f t="shared" si="2"/>
        <v>91500</v>
      </c>
      <c r="I26" s="2">
        <f t="shared" si="2"/>
        <v>0</v>
      </c>
    </row>
    <row r="27" spans="1:12" x14ac:dyDescent="0.25">
      <c r="A27" s="4"/>
      <c r="B27" s="27"/>
      <c r="C27" s="7"/>
      <c r="D27" s="8"/>
      <c r="E27" s="5"/>
      <c r="F27" s="9"/>
      <c r="G27" s="10"/>
      <c r="H27" s="9"/>
    </row>
    <row r="28" spans="1:12" x14ac:dyDescent="0.25">
      <c r="B28" s="34" t="s">
        <v>9</v>
      </c>
      <c r="C28" s="35"/>
      <c r="D28" s="8"/>
      <c r="E28" s="27"/>
      <c r="F28" s="36"/>
      <c r="G28" s="10"/>
      <c r="H28" s="36"/>
      <c r="I28" s="34"/>
    </row>
    <row r="29" spans="1:12" x14ac:dyDescent="0.25">
      <c r="B29" s="37" t="s">
        <v>10</v>
      </c>
      <c r="C29" s="37"/>
      <c r="D29" s="37"/>
      <c r="E29" s="38"/>
      <c r="F29" s="37" t="s">
        <v>11</v>
      </c>
      <c r="G29" s="34"/>
      <c r="H29" s="34"/>
      <c r="I29" s="34"/>
      <c r="L29" s="15"/>
    </row>
    <row r="30" spans="1:12" x14ac:dyDescent="0.25">
      <c r="B30" s="26" t="s">
        <v>12</v>
      </c>
      <c r="C30" s="26" t="s">
        <v>13</v>
      </c>
      <c r="D30" s="26" t="s">
        <v>14</v>
      </c>
      <c r="E30" s="26" t="s">
        <v>15</v>
      </c>
      <c r="F30" s="26" t="s">
        <v>12</v>
      </c>
      <c r="G30" s="26" t="s">
        <v>13</v>
      </c>
      <c r="H30" s="26" t="s">
        <v>14</v>
      </c>
      <c r="I30" s="26" t="s">
        <v>15</v>
      </c>
    </row>
    <row r="31" spans="1:12" x14ac:dyDescent="0.25">
      <c r="B31" s="39" t="s">
        <v>76</v>
      </c>
      <c r="C31" s="40">
        <f>E26</f>
        <v>71500</v>
      </c>
      <c r="D31" s="39"/>
      <c r="E31" s="39"/>
      <c r="F31" s="39" t="s">
        <v>77</v>
      </c>
      <c r="G31" s="40">
        <f>G26</f>
        <v>0</v>
      </c>
      <c r="H31" s="39"/>
      <c r="I31" s="39"/>
    </row>
    <row r="32" spans="1:12" x14ac:dyDescent="0.25">
      <c r="B32" s="39" t="s">
        <v>3</v>
      </c>
      <c r="C32" s="40">
        <f>'MAY '!E42</f>
        <v>45010</v>
      </c>
      <c r="D32" s="39"/>
      <c r="E32" s="39"/>
      <c r="F32" s="39" t="s">
        <v>3</v>
      </c>
      <c r="G32" s="40">
        <f>'MAY '!I42</f>
        <v>25010</v>
      </c>
      <c r="H32" s="39"/>
      <c r="I32" s="39"/>
    </row>
    <row r="33" spans="2:9" x14ac:dyDescent="0.25">
      <c r="B33" s="39" t="s">
        <v>51</v>
      </c>
      <c r="C33" s="40">
        <f>I26</f>
        <v>0</v>
      </c>
      <c r="D33" s="39"/>
      <c r="E33" s="39"/>
      <c r="F33" s="39" t="s">
        <v>39</v>
      </c>
      <c r="G33" s="40">
        <f>C33</f>
        <v>0</v>
      </c>
      <c r="H33" s="39"/>
      <c r="I33" s="39"/>
    </row>
    <row r="34" spans="2:9" x14ac:dyDescent="0.25">
      <c r="B34" s="39" t="s">
        <v>16</v>
      </c>
      <c r="C34" s="41">
        <v>0.1</v>
      </c>
      <c r="D34" s="40">
        <f>C31*C34</f>
        <v>7150</v>
      </c>
      <c r="E34" s="39"/>
      <c r="F34" s="39" t="s">
        <v>16</v>
      </c>
      <c r="G34" s="41">
        <v>0.1</v>
      </c>
      <c r="H34" s="40">
        <f>D34</f>
        <v>7150</v>
      </c>
      <c r="I34" s="39"/>
    </row>
    <row r="35" spans="2:9" x14ac:dyDescent="0.25">
      <c r="B35" s="26" t="s">
        <v>17</v>
      </c>
      <c r="C35" s="39" t="s">
        <v>18</v>
      </c>
      <c r="D35" s="39"/>
      <c r="E35" s="39"/>
      <c r="F35" s="26" t="s">
        <v>17</v>
      </c>
      <c r="G35" s="40"/>
      <c r="H35" s="39"/>
      <c r="I35" s="39"/>
    </row>
    <row r="36" spans="2:9" x14ac:dyDescent="0.25">
      <c r="B36" s="42"/>
      <c r="C36" s="39"/>
      <c r="D36" s="39"/>
      <c r="E36" s="39"/>
      <c r="F36" s="42"/>
      <c r="G36" s="39"/>
      <c r="H36" s="39"/>
      <c r="I36" s="39"/>
    </row>
    <row r="37" spans="2:9" x14ac:dyDescent="0.25">
      <c r="B37" s="43"/>
      <c r="C37" s="39"/>
      <c r="D37" s="39"/>
      <c r="E37" s="39"/>
      <c r="F37" s="43"/>
      <c r="G37" s="39"/>
      <c r="H37" s="39"/>
      <c r="I37" s="39"/>
    </row>
    <row r="38" spans="2:9" x14ac:dyDescent="0.25">
      <c r="B38" s="43"/>
      <c r="C38" s="39"/>
      <c r="D38" s="39"/>
      <c r="E38" s="39"/>
      <c r="F38" s="43"/>
      <c r="G38" s="39"/>
      <c r="H38" s="39"/>
      <c r="I38" s="39"/>
    </row>
    <row r="39" spans="2:9" x14ac:dyDescent="0.25">
      <c r="B39" s="43"/>
      <c r="C39" s="39"/>
      <c r="D39" s="39"/>
      <c r="E39" s="39"/>
      <c r="F39" s="43"/>
      <c r="G39" s="39"/>
      <c r="H39" s="39"/>
      <c r="I39" s="39"/>
    </row>
    <row r="40" spans="2:9" x14ac:dyDescent="0.25">
      <c r="B40" s="44"/>
      <c r="C40" s="39"/>
      <c r="D40" s="39"/>
      <c r="E40" s="39"/>
      <c r="F40" s="43"/>
      <c r="G40" s="39"/>
      <c r="H40" s="45"/>
      <c r="I40" s="39"/>
    </row>
    <row r="41" spans="2:9" x14ac:dyDescent="0.25">
      <c r="B41" s="43"/>
      <c r="C41" s="39"/>
      <c r="D41" s="45"/>
      <c r="E41" s="39"/>
      <c r="F41" s="39"/>
      <c r="G41" s="39"/>
      <c r="H41" s="39"/>
      <c r="I41" s="39"/>
    </row>
    <row r="42" spans="2:9" x14ac:dyDescent="0.25">
      <c r="B42" s="39" t="s">
        <v>8</v>
      </c>
      <c r="C42" s="40">
        <f>C31+C32+C33-D34</f>
        <v>109360</v>
      </c>
      <c r="D42" s="40">
        <f>SUM(D36:D41)</f>
        <v>0</v>
      </c>
      <c r="E42" s="40">
        <f>C42-D42</f>
        <v>109360</v>
      </c>
      <c r="F42" s="39" t="s">
        <v>8</v>
      </c>
      <c r="G42" s="40">
        <f>G31+G32+G33-H34</f>
        <v>17860</v>
      </c>
      <c r="H42" s="40">
        <f>SUM(H36:H41)</f>
        <v>0</v>
      </c>
      <c r="I42" s="40">
        <f>G42-H42</f>
        <v>17860</v>
      </c>
    </row>
    <row r="45" spans="2:9" x14ac:dyDescent="0.25">
      <c r="B45" t="s">
        <v>19</v>
      </c>
      <c r="D45" t="s">
        <v>20</v>
      </c>
      <c r="G45" t="s">
        <v>21</v>
      </c>
    </row>
    <row r="47" spans="2:9" x14ac:dyDescent="0.25">
      <c r="B47" t="s">
        <v>22</v>
      </c>
      <c r="D47" t="s">
        <v>23</v>
      </c>
      <c r="G4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OCTOBER</vt:lpstr>
      <vt:lpstr>NOVEMBER</vt:lpstr>
      <vt:lpstr>DECEMBER</vt:lpstr>
      <vt:lpstr>JANUARY </vt:lpstr>
      <vt:lpstr>FEBRUARY</vt:lpstr>
      <vt:lpstr>MARCH</vt:lpstr>
      <vt:lpstr>APRIL</vt:lpstr>
      <vt:lpstr>MAY </vt:lpstr>
      <vt:lpstr>JUNE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2020-04-15T15:01:22Z</dcterms:modified>
</cp:coreProperties>
</file>