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960" yWindow="645" windowWidth="17715" windowHeight="11250" firstSheet="3" activeTab="7"/>
  </bookViews>
  <sheets>
    <sheet name="DECEMBER" sheetId="1" r:id="rId1"/>
    <sheet name="JANUARY 21" sheetId="2" r:id="rId2"/>
    <sheet name="FEBRUARY 21" sheetId="3" r:id="rId3"/>
    <sheet name="MARCH 21" sheetId="4" r:id="rId4"/>
    <sheet name="APRIL 21" sheetId="5" r:id="rId5"/>
    <sheet name="MAY 21" sheetId="6" r:id="rId6"/>
    <sheet name="JUNE 21" sheetId="7" r:id="rId7"/>
    <sheet name="JULY 21" sheetId="8" r:id="rId8"/>
    <sheet name="Sheet1" sheetId="9" r:id="rId9"/>
  </sheets>
  <calcPr calcId="162913"/>
</workbook>
</file>

<file path=xl/calcChain.xml><?xml version="1.0" encoding="utf-8"?>
<calcChain xmlns="http://schemas.openxmlformats.org/spreadsheetml/2006/main">
  <c r="C9" i="8" l="1"/>
  <c r="E9" i="8" s="1"/>
  <c r="H27" i="8"/>
  <c r="D27" i="8"/>
  <c r="F11" i="8"/>
  <c r="G16" i="8" s="1"/>
  <c r="D11" i="8"/>
  <c r="C16" i="8" s="1"/>
  <c r="B11" i="8"/>
  <c r="D19" i="8" l="1"/>
  <c r="H19" i="8" s="1"/>
  <c r="C9" i="7" l="1"/>
  <c r="E9" i="7" s="1"/>
  <c r="H27" i="7"/>
  <c r="D27" i="7"/>
  <c r="D11" i="7"/>
  <c r="C16" i="7" s="1"/>
  <c r="B11" i="7"/>
  <c r="F11" i="7"/>
  <c r="G16" i="7" s="1"/>
  <c r="D19" i="7" l="1"/>
  <c r="H19" i="7" s="1"/>
  <c r="F5" i="6" l="1"/>
  <c r="C9" i="6" l="1"/>
  <c r="E9" i="6" s="1"/>
  <c r="H27" i="6"/>
  <c r="D27" i="6"/>
  <c r="F11" i="6"/>
  <c r="G16" i="6" s="1"/>
  <c r="D11" i="6"/>
  <c r="C16" i="6" s="1"/>
  <c r="B11" i="6"/>
  <c r="D19" i="6" l="1"/>
  <c r="H19" i="6" l="1"/>
  <c r="C9" i="5"/>
  <c r="E9" i="5" s="1"/>
  <c r="H27" i="5"/>
  <c r="D27" i="5"/>
  <c r="D11" i="5"/>
  <c r="C16" i="5" s="1"/>
  <c r="B11" i="5"/>
  <c r="F11" i="5"/>
  <c r="G16" i="5" s="1"/>
  <c r="D19" i="5" l="1"/>
  <c r="H19" i="5" s="1"/>
  <c r="G5" i="4"/>
  <c r="D9" i="4" l="1"/>
  <c r="F9" i="4" s="1"/>
  <c r="I27" i="4"/>
  <c r="E27" i="4"/>
  <c r="G11" i="4"/>
  <c r="H16" i="4" s="1"/>
  <c r="E11" i="4"/>
  <c r="D16" i="4" s="1"/>
  <c r="C11" i="4"/>
  <c r="E19" i="4" l="1"/>
  <c r="G5" i="3"/>
  <c r="I19" i="4" l="1"/>
  <c r="I11" i="2"/>
  <c r="D18" i="2" s="1"/>
  <c r="K8" i="2"/>
  <c r="I27" i="3" l="1"/>
  <c r="E27" i="3"/>
  <c r="G11" i="3"/>
  <c r="H16" i="3" s="1"/>
  <c r="E11" i="3"/>
  <c r="D16" i="3" s="1"/>
  <c r="C11" i="3"/>
  <c r="F10" i="3"/>
  <c r="H10" i="3" s="1"/>
  <c r="D10" i="4" s="1"/>
  <c r="F10" i="4" s="1"/>
  <c r="H10" i="4" s="1"/>
  <c r="C10" i="5" s="1"/>
  <c r="E10" i="5" s="1"/>
  <c r="G10" i="5" s="1"/>
  <c r="C10" i="6" s="1"/>
  <c r="E10" i="6" s="1"/>
  <c r="G10" i="6" s="1"/>
  <c r="C10" i="7" s="1"/>
  <c r="E10" i="7" s="1"/>
  <c r="G10" i="7" s="1"/>
  <c r="C10" i="8" s="1"/>
  <c r="E10" i="8" s="1"/>
  <c r="G10" i="8" s="1"/>
  <c r="F9" i="3"/>
  <c r="F8" i="3"/>
  <c r="H8" i="3" s="1"/>
  <c r="D8" i="4" s="1"/>
  <c r="F8" i="4" s="1"/>
  <c r="H8" i="4" s="1"/>
  <c r="C8" i="5" s="1"/>
  <c r="E8" i="5" s="1"/>
  <c r="G8" i="5" s="1"/>
  <c r="C8" i="6" s="1"/>
  <c r="E8" i="6" s="1"/>
  <c r="G8" i="6" s="1"/>
  <c r="C8" i="7" s="1"/>
  <c r="E8" i="7" s="1"/>
  <c r="G8" i="7" s="1"/>
  <c r="C8" i="8" s="1"/>
  <c r="E8" i="8" s="1"/>
  <c r="G8" i="8" s="1"/>
  <c r="F7" i="3"/>
  <c r="H7" i="3" s="1"/>
  <c r="D7" i="4" s="1"/>
  <c r="F7" i="4" s="1"/>
  <c r="H7" i="4" s="1"/>
  <c r="C7" i="5" s="1"/>
  <c r="E7" i="5" s="1"/>
  <c r="G7" i="5" s="1"/>
  <c r="C7" i="6" s="1"/>
  <c r="E7" i="6" s="1"/>
  <c r="G7" i="6" s="1"/>
  <c r="C7" i="7" s="1"/>
  <c r="E7" i="7" s="1"/>
  <c r="G7" i="7" s="1"/>
  <c r="C7" i="8" s="1"/>
  <c r="E7" i="8" s="1"/>
  <c r="G7" i="8" s="1"/>
  <c r="F6" i="3"/>
  <c r="H6" i="3" s="1"/>
  <c r="D6" i="4" s="1"/>
  <c r="F6" i="4" s="1"/>
  <c r="H6" i="4" s="1"/>
  <c r="C6" i="5" s="1"/>
  <c r="E6" i="5" s="1"/>
  <c r="G6" i="5" s="1"/>
  <c r="C6" i="6" s="1"/>
  <c r="E6" i="6" s="1"/>
  <c r="G6" i="6" s="1"/>
  <c r="C6" i="7" s="1"/>
  <c r="E6" i="7" s="1"/>
  <c r="G6" i="7" s="1"/>
  <c r="C6" i="8" s="1"/>
  <c r="E6" i="8" s="1"/>
  <c r="G6" i="8" s="1"/>
  <c r="E19" i="3" l="1"/>
  <c r="I19" i="3" s="1"/>
  <c r="I28" i="2"/>
  <c r="E28" i="2"/>
  <c r="G11" i="2"/>
  <c r="H16" i="2" s="1"/>
  <c r="E11" i="2"/>
  <c r="D16" i="2" s="1"/>
  <c r="D11" i="2"/>
  <c r="C11" i="2"/>
  <c r="F10" i="2"/>
  <c r="H10" i="2" s="1"/>
  <c r="F9" i="2"/>
  <c r="F8" i="2"/>
  <c r="H8" i="2" s="1"/>
  <c r="F7" i="2"/>
  <c r="H7" i="2" s="1"/>
  <c r="F6" i="2"/>
  <c r="H6" i="2" s="1"/>
  <c r="F5" i="2"/>
  <c r="F11" i="2" l="1"/>
  <c r="E20" i="2"/>
  <c r="I20" i="2" s="1"/>
  <c r="H5" i="2"/>
  <c r="D11" i="1"/>
  <c r="I27" i="1"/>
  <c r="E27" i="1"/>
  <c r="G11" i="1"/>
  <c r="H16" i="1" s="1"/>
  <c r="E11" i="1"/>
  <c r="D16" i="1" s="1"/>
  <c r="C11" i="1"/>
  <c r="F10" i="1"/>
  <c r="H10" i="1" s="1"/>
  <c r="F9" i="1"/>
  <c r="F8" i="1"/>
  <c r="H8" i="1" s="1"/>
  <c r="F7" i="1"/>
  <c r="H7" i="1" s="1"/>
  <c r="F6" i="1"/>
  <c r="H6" i="1" s="1"/>
  <c r="F5" i="1"/>
  <c r="H11" i="2" l="1"/>
  <c r="D5" i="3"/>
  <c r="F11" i="1"/>
  <c r="H5" i="1"/>
  <c r="H11" i="1" s="1"/>
  <c r="E19" i="1"/>
  <c r="I19" i="1" s="1"/>
  <c r="H27" i="1" s="1"/>
  <c r="J27" i="1" s="1"/>
  <c r="H17" i="2" s="1"/>
  <c r="H28" i="2" s="1"/>
  <c r="J28" i="2" s="1"/>
  <c r="H17" i="3" s="1"/>
  <c r="H27" i="3" s="1"/>
  <c r="J27" i="3" s="1"/>
  <c r="H17" i="4" s="1"/>
  <c r="H27" i="4" s="1"/>
  <c r="J27" i="4" s="1"/>
  <c r="G17" i="5" s="1"/>
  <c r="G27" i="5" s="1"/>
  <c r="I27" i="5" s="1"/>
  <c r="G17" i="6" s="1"/>
  <c r="G27" i="6" s="1"/>
  <c r="I27" i="6" s="1"/>
  <c r="G17" i="7" s="1"/>
  <c r="G27" i="7" s="1"/>
  <c r="I27" i="7" s="1"/>
  <c r="G17" i="8" s="1"/>
  <c r="G27" i="8" s="1"/>
  <c r="I27" i="8" s="1"/>
  <c r="D11" i="3" l="1"/>
  <c r="F5" i="3"/>
  <c r="D27" i="1"/>
  <c r="F27" i="1" s="1"/>
  <c r="D17" i="2" s="1"/>
  <c r="D28" i="2" s="1"/>
  <c r="F28" i="2" s="1"/>
  <c r="D17" i="3" s="1"/>
  <c r="D27" i="3" s="1"/>
  <c r="F27" i="3" s="1"/>
  <c r="D17" i="4" s="1"/>
  <c r="D27" i="4" s="1"/>
  <c r="F27" i="4" s="1"/>
  <c r="C17" i="5" s="1"/>
  <c r="C27" i="5" s="1"/>
  <c r="E27" i="5" s="1"/>
  <c r="C17" i="6" s="1"/>
  <c r="C27" i="6" s="1"/>
  <c r="E27" i="6" s="1"/>
  <c r="C17" i="7" s="1"/>
  <c r="C27" i="7" s="1"/>
  <c r="E27" i="7" s="1"/>
  <c r="C17" i="8" s="1"/>
  <c r="C27" i="8" s="1"/>
  <c r="E27" i="8" s="1"/>
  <c r="F11" i="3" l="1"/>
  <c r="H5" i="3"/>
  <c r="H11" i="3" l="1"/>
  <c r="D5" i="4"/>
  <c r="F5" i="4" l="1"/>
  <c r="D11" i="4"/>
  <c r="H5" i="4" l="1"/>
  <c r="F11" i="4"/>
  <c r="C5" i="5" l="1"/>
  <c r="H11" i="4"/>
  <c r="E5" i="5" l="1"/>
  <c r="C11" i="5"/>
  <c r="E11" i="5" l="1"/>
  <c r="G5" i="5"/>
  <c r="G11" i="5" l="1"/>
  <c r="C5" i="6"/>
  <c r="C11" i="6" l="1"/>
  <c r="E5" i="6"/>
  <c r="E11" i="6" l="1"/>
  <c r="G5" i="6"/>
  <c r="G11" i="6" l="1"/>
  <c r="C11" i="7" s="1"/>
  <c r="C5" i="7"/>
  <c r="E5" i="7" s="1"/>
  <c r="E11" i="7" l="1"/>
  <c r="G5" i="7"/>
  <c r="G11" i="7" l="1"/>
  <c r="C5" i="8"/>
  <c r="E5" i="8" l="1"/>
  <c r="C11" i="8"/>
  <c r="E11" i="8" l="1"/>
  <c r="G5" i="8"/>
  <c r="G11" i="8" s="1"/>
</calcChain>
</file>

<file path=xl/sharedStrings.xml><?xml version="1.0" encoding="utf-8"?>
<sst xmlns="http://schemas.openxmlformats.org/spreadsheetml/2006/main" count="346" uniqueCount="51">
  <si>
    <t xml:space="preserve">RENT STATEMENT </t>
  </si>
  <si>
    <t xml:space="preserve">NO. </t>
  </si>
  <si>
    <t>NAME</t>
  </si>
  <si>
    <t>DEPOSIT</t>
  </si>
  <si>
    <t>BF</t>
  </si>
  <si>
    <t>RENT</t>
  </si>
  <si>
    <t>TOTAL DUE</t>
  </si>
  <si>
    <t>PAID</t>
  </si>
  <si>
    <t>BAL</t>
  </si>
  <si>
    <t xml:space="preserve"> </t>
  </si>
  <si>
    <t>SUMMARY</t>
  </si>
  <si>
    <t>EXPECTED</t>
  </si>
  <si>
    <t xml:space="preserve">DETAILS </t>
  </si>
  <si>
    <t xml:space="preserve">CR </t>
  </si>
  <si>
    <t>DR</t>
  </si>
  <si>
    <t>BL</t>
  </si>
  <si>
    <t>COMM</t>
  </si>
  <si>
    <t>PAYMENTS</t>
  </si>
  <si>
    <t>TOTAL</t>
  </si>
  <si>
    <t xml:space="preserve">PREPARED BY </t>
  </si>
  <si>
    <t>APPROVED BY</t>
  </si>
  <si>
    <t xml:space="preserve">RECEIVED BY </t>
  </si>
  <si>
    <t>FLORENCE</t>
  </si>
  <si>
    <t>GRACE</t>
  </si>
  <si>
    <t>FOR THE MONTH OF DECEMBER 2020</t>
  </si>
  <si>
    <t>SAMUEL RUTOH</t>
  </si>
  <si>
    <t>DECEMBER</t>
  </si>
  <si>
    <t>SAMUEL</t>
  </si>
  <si>
    <t>SUSAN MWANGI</t>
  </si>
  <si>
    <t>PAID ON 22/12</t>
  </si>
  <si>
    <t>JANUARY</t>
  </si>
  <si>
    <t>FOR THE MONTH OF JANUARY 2021</t>
  </si>
  <si>
    <t>FOR THE MONTH OF FEBRUARY 2021</t>
  </si>
  <si>
    <t>FEBRUARY</t>
  </si>
  <si>
    <t>ARREARS PAID</t>
  </si>
  <si>
    <t>ARREARS</t>
  </si>
  <si>
    <t>PAID ON 5/2</t>
  </si>
  <si>
    <t>FOR THE MONTH OF MARCH 2021</t>
  </si>
  <si>
    <t>MARCH</t>
  </si>
  <si>
    <t>PAID ON 9/3</t>
  </si>
  <si>
    <t>FILLING +ADVOCATE</t>
  </si>
  <si>
    <t>FOR THE MONTH OF APRIL 2021</t>
  </si>
  <si>
    <t>APRIL</t>
  </si>
  <si>
    <t>PAID ON 15/4</t>
  </si>
  <si>
    <t>FOR THE MONTH OF MAY 2021</t>
  </si>
  <si>
    <t>MAY</t>
  </si>
  <si>
    <t>PAID ON 19/5</t>
  </si>
  <si>
    <t>FOR THE MONTH OF JUNE 2021</t>
  </si>
  <si>
    <t>JUNE</t>
  </si>
  <si>
    <t>JULY</t>
  </si>
  <si>
    <t>FOR THE MONTH OF 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</si>
</sst>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0" fillId="0" borderId="0" xfId="0" applyBorder="1"/>
    <xf numFmtId="0" fontId="2" fillId="0" borderId="0" xfId="0" applyFont="1" applyBorder="1"/>
    <xf numFmtId="0" fontId="0" fillId="0" borderId="2" xfId="0" applyFill="1" applyBorder="1"/>
    <xf numFmtId="0" fontId="3" fillId="0" borderId="0" xfId="0" applyFont="1"/>
    <xf numFmtId="49" fontId="4" fillId="0" borderId="0" xfId="1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0" fontId="5" fillId="0" borderId="0" xfId="0" applyFont="1" applyBorder="1"/>
    <xf numFmtId="4" fontId="5" fillId="0" borderId="0" xfId="0" applyNumberFormat="1" applyFont="1" applyBorder="1"/>
    <xf numFmtId="164" fontId="4" fillId="0" borderId="0" xfId="0" applyNumberFormat="1" applyFont="1" applyBorder="1"/>
    <xf numFmtId="0" fontId="5" fillId="0" borderId="0" xfId="0" applyFont="1"/>
    <xf numFmtId="0" fontId="5" fillId="0" borderId="3" xfId="0" applyFont="1" applyBorder="1"/>
    <xf numFmtId="0" fontId="5" fillId="0" borderId="1" xfId="0" applyFont="1" applyBorder="1"/>
    <xf numFmtId="0" fontId="3" fillId="0" borderId="1" xfId="0" applyFont="1" applyBorder="1"/>
    <xf numFmtId="3" fontId="3" fillId="0" borderId="1" xfId="0" applyNumberFormat="1" applyFont="1" applyBorder="1"/>
    <xf numFmtId="0" fontId="3" fillId="0" borderId="0" xfId="0" applyFont="1" applyFill="1" applyBorder="1"/>
    <xf numFmtId="9" fontId="3" fillId="0" borderId="1" xfId="0" applyNumberFormat="1" applyFont="1" applyBorder="1"/>
    <xf numFmtId="3" fontId="5" fillId="0" borderId="1" xfId="0" applyNumberFormat="1" applyFont="1" applyBorder="1"/>
    <xf numFmtId="16" fontId="3" fillId="0" borderId="1" xfId="0" applyNumberFormat="1" applyFont="1" applyBorder="1"/>
    <xf numFmtId="14" fontId="3" fillId="0" borderId="1" xfId="0" applyNumberFormat="1" applyFont="1" applyBorder="1"/>
    <xf numFmtId="14" fontId="3" fillId="0" borderId="1" xfId="0" applyNumberFormat="1" applyFont="1" applyFill="1" applyBorder="1"/>
    <xf numFmtId="0" fontId="3" fillId="0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H5" sqref="H5"/>
    </sheetView>
  </sheetViews>
  <sheetFormatPr defaultRowHeight="15" x14ac:dyDescent="0.25"/>
  <cols>
    <col min="1" max="1" width="6.85546875" customWidth="1"/>
  </cols>
  <sheetData>
    <row r="1" spans="1:10" x14ac:dyDescent="0.25">
      <c r="A1" s="1"/>
      <c r="B1" s="1"/>
      <c r="C1" s="1"/>
      <c r="D1" s="1" t="s">
        <v>25</v>
      </c>
      <c r="E1" s="1"/>
      <c r="F1" s="1"/>
      <c r="G1" s="1"/>
      <c r="H1" s="1"/>
    </row>
    <row r="2" spans="1:10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10" x14ac:dyDescent="0.25">
      <c r="A3" s="1"/>
      <c r="B3" s="1"/>
      <c r="C3" s="1"/>
      <c r="D3" s="1" t="s">
        <v>24</v>
      </c>
      <c r="E3" s="1"/>
      <c r="F3" s="1"/>
      <c r="G3" s="1"/>
      <c r="H3" s="1"/>
    </row>
    <row r="4" spans="1:10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0" x14ac:dyDescent="0.25">
      <c r="A5" s="3">
        <v>1</v>
      </c>
      <c r="B5" s="3" t="s">
        <v>28</v>
      </c>
      <c r="C5" s="3"/>
      <c r="D5" s="3">
        <v>23000</v>
      </c>
      <c r="E5" s="3">
        <v>23000</v>
      </c>
      <c r="F5" s="3">
        <f>C5+D5+E5</f>
        <v>46000</v>
      </c>
      <c r="G5" s="3">
        <v>23000</v>
      </c>
      <c r="H5" s="3">
        <f>F5-G5</f>
        <v>23000</v>
      </c>
    </row>
    <row r="6" spans="1:10" x14ac:dyDescent="0.25">
      <c r="A6" s="3">
        <v>2</v>
      </c>
      <c r="B6" s="3"/>
      <c r="C6" s="3"/>
      <c r="D6" s="3"/>
      <c r="E6" s="3"/>
      <c r="F6" s="3">
        <f t="shared" ref="F6:F9" si="0">C6+D6+E6</f>
        <v>0</v>
      </c>
      <c r="G6" s="3"/>
      <c r="H6" s="3">
        <f t="shared" ref="H6:H10" si="1">F6-G6</f>
        <v>0</v>
      </c>
    </row>
    <row r="7" spans="1:10" x14ac:dyDescent="0.25">
      <c r="A7" s="3">
        <v>3</v>
      </c>
      <c r="B7" s="3"/>
      <c r="C7" s="3"/>
      <c r="D7" s="3"/>
      <c r="E7" s="3"/>
      <c r="F7" s="3">
        <f t="shared" si="0"/>
        <v>0</v>
      </c>
      <c r="G7" s="3"/>
      <c r="H7" s="3">
        <f t="shared" si="1"/>
        <v>0</v>
      </c>
    </row>
    <row r="8" spans="1:10" x14ac:dyDescent="0.25">
      <c r="A8" s="3">
        <v>4</v>
      </c>
      <c r="B8" s="3"/>
      <c r="C8" s="3"/>
      <c r="D8" s="3"/>
      <c r="E8" s="3"/>
      <c r="F8" s="3">
        <f t="shared" si="0"/>
        <v>0</v>
      </c>
      <c r="G8" s="3"/>
      <c r="H8" s="3">
        <f>F8-G8</f>
        <v>0</v>
      </c>
    </row>
    <row r="9" spans="1:10" x14ac:dyDescent="0.25">
      <c r="A9" s="3">
        <v>5</v>
      </c>
      <c r="B9" s="3"/>
      <c r="C9" s="3"/>
      <c r="D9" s="3"/>
      <c r="E9" s="3"/>
      <c r="F9" s="3">
        <f t="shared" si="0"/>
        <v>0</v>
      </c>
      <c r="G9" s="3"/>
      <c r="H9" s="3"/>
    </row>
    <row r="10" spans="1:10" x14ac:dyDescent="0.25">
      <c r="A10" s="3">
        <v>6</v>
      </c>
      <c r="B10" s="4"/>
      <c r="C10" s="4"/>
      <c r="D10" s="3"/>
      <c r="E10" s="3"/>
      <c r="F10" s="3">
        <f>C10+D10+E10</f>
        <v>0</v>
      </c>
      <c r="G10" s="3"/>
      <c r="H10" s="3">
        <f t="shared" si="1"/>
        <v>0</v>
      </c>
    </row>
    <row r="11" spans="1:10" x14ac:dyDescent="0.25">
      <c r="A11" s="3"/>
      <c r="B11" s="2" t="s">
        <v>9</v>
      </c>
      <c r="C11" s="2">
        <f t="shared" ref="C11:H11" si="2">SUM(C5:C10)</f>
        <v>0</v>
      </c>
      <c r="D11" s="3">
        <f t="shared" si="2"/>
        <v>23000</v>
      </c>
      <c r="E11" s="2">
        <f t="shared" si="2"/>
        <v>23000</v>
      </c>
      <c r="F11" s="3">
        <f t="shared" si="2"/>
        <v>46000</v>
      </c>
      <c r="G11" s="2">
        <f t="shared" si="2"/>
        <v>23000</v>
      </c>
      <c r="H11" s="2">
        <f t="shared" si="2"/>
        <v>23000</v>
      </c>
    </row>
    <row r="12" spans="1:10" x14ac:dyDescent="0.25">
      <c r="A12" s="5"/>
      <c r="B12" s="6"/>
      <c r="C12" s="6"/>
      <c r="D12" s="3"/>
      <c r="E12" s="6" t="s">
        <v>9</v>
      </c>
      <c r="F12" s="6"/>
      <c r="G12" s="6"/>
      <c r="H12" s="7"/>
    </row>
    <row r="13" spans="1:10" x14ac:dyDescent="0.25">
      <c r="B13" s="8" t="s">
        <v>10</v>
      </c>
      <c r="C13" s="8"/>
      <c r="D13" s="9"/>
      <c r="E13" s="10"/>
      <c r="F13" s="11"/>
      <c r="G13" s="12"/>
      <c r="H13" s="13"/>
      <c r="I13" s="12"/>
      <c r="J13" s="8"/>
    </row>
    <row r="14" spans="1:10" x14ac:dyDescent="0.25">
      <c r="B14" s="14" t="s">
        <v>11</v>
      </c>
      <c r="C14" s="14"/>
      <c r="D14" s="14"/>
      <c r="E14" s="14"/>
      <c r="F14" s="15"/>
      <c r="G14" s="14" t="s">
        <v>7</v>
      </c>
      <c r="H14" s="8"/>
      <c r="I14" s="8"/>
      <c r="J14" s="8"/>
    </row>
    <row r="15" spans="1:10" x14ac:dyDescent="0.25">
      <c r="B15" s="16" t="s">
        <v>12</v>
      </c>
      <c r="C15" s="16"/>
      <c r="D15" s="16" t="s">
        <v>13</v>
      </c>
      <c r="E15" s="16" t="s">
        <v>14</v>
      </c>
      <c r="F15" s="16" t="s">
        <v>15</v>
      </c>
      <c r="G15" s="16" t="s">
        <v>12</v>
      </c>
      <c r="H15" s="16" t="s">
        <v>13</v>
      </c>
      <c r="I15" s="16" t="s">
        <v>14</v>
      </c>
      <c r="J15" s="16" t="s">
        <v>15</v>
      </c>
    </row>
    <row r="16" spans="1:10" x14ac:dyDescent="0.25">
      <c r="B16" s="17" t="s">
        <v>26</v>
      </c>
      <c r="C16" s="17"/>
      <c r="D16" s="18">
        <f>E11</f>
        <v>23000</v>
      </c>
      <c r="E16" s="17"/>
      <c r="F16" s="17"/>
      <c r="G16" s="17" t="s">
        <v>26</v>
      </c>
      <c r="H16" s="18">
        <f>G11</f>
        <v>23000</v>
      </c>
      <c r="I16" s="17"/>
      <c r="J16" s="17"/>
    </row>
    <row r="17" spans="2:10" x14ac:dyDescent="0.25">
      <c r="B17" s="17" t="s">
        <v>4</v>
      </c>
      <c r="C17" s="17"/>
      <c r="D17" s="18"/>
      <c r="E17" s="17"/>
      <c r="F17" s="17"/>
      <c r="G17" s="17" t="s">
        <v>4</v>
      </c>
      <c r="H17" s="18"/>
      <c r="I17" s="17"/>
      <c r="J17" s="17"/>
    </row>
    <row r="18" spans="2:10" x14ac:dyDescent="0.25">
      <c r="B18" s="19" t="s">
        <v>3</v>
      </c>
      <c r="I18" s="17"/>
      <c r="J18" s="17"/>
    </row>
    <row r="19" spans="2:10" x14ac:dyDescent="0.25">
      <c r="B19" s="17" t="s">
        <v>16</v>
      </c>
      <c r="C19" s="17"/>
      <c r="D19" s="20">
        <v>0.1</v>
      </c>
      <c r="E19" s="18">
        <f>D16*D19</f>
        <v>2300</v>
      </c>
      <c r="F19" s="17"/>
      <c r="G19" s="17" t="s">
        <v>16</v>
      </c>
      <c r="H19" s="20">
        <v>0.1</v>
      </c>
      <c r="I19" s="18">
        <f>E19</f>
        <v>2300</v>
      </c>
      <c r="J19" s="17"/>
    </row>
    <row r="20" spans="2:10" x14ac:dyDescent="0.25">
      <c r="B20" s="16" t="s">
        <v>17</v>
      </c>
      <c r="D20" s="18"/>
      <c r="E20" s="16"/>
      <c r="F20" s="16"/>
      <c r="G20" s="16" t="s">
        <v>17</v>
      </c>
      <c r="H20" s="21"/>
      <c r="I20" s="16"/>
      <c r="J20" s="16"/>
    </row>
    <row r="21" spans="2:10" x14ac:dyDescent="0.25">
      <c r="B21" s="22" t="s">
        <v>29</v>
      </c>
      <c r="C21" s="20"/>
      <c r="D21" s="17"/>
      <c r="E21" s="17">
        <v>20700</v>
      </c>
      <c r="F21" s="17"/>
      <c r="G21" s="22" t="s">
        <v>29</v>
      </c>
      <c r="H21" s="20"/>
      <c r="I21" s="17">
        <v>20700</v>
      </c>
      <c r="J21" s="17"/>
    </row>
    <row r="22" spans="2:10" x14ac:dyDescent="0.25">
      <c r="B22" s="23"/>
      <c r="C22" s="23"/>
      <c r="D22" s="17"/>
      <c r="E22" s="17"/>
      <c r="F22" s="17"/>
      <c r="G22" s="23"/>
      <c r="H22" s="23"/>
      <c r="I22" s="17"/>
      <c r="J22" s="17"/>
    </row>
    <row r="23" spans="2:10" x14ac:dyDescent="0.25">
      <c r="B23" s="23"/>
      <c r="C23" s="23"/>
      <c r="D23" s="17"/>
      <c r="E23" s="17"/>
      <c r="F23" s="17"/>
      <c r="G23" s="23"/>
      <c r="H23" s="23"/>
      <c r="I23" s="17"/>
      <c r="J23" s="17"/>
    </row>
    <row r="24" spans="2:10" x14ac:dyDescent="0.25">
      <c r="B24" s="23"/>
      <c r="C24" s="23"/>
      <c r="D24" s="17"/>
      <c r="E24" s="17"/>
      <c r="F24" s="17"/>
      <c r="G24" s="23"/>
      <c r="H24" s="23"/>
      <c r="I24" s="17"/>
      <c r="J24" s="17"/>
    </row>
    <row r="25" spans="2:10" x14ac:dyDescent="0.25">
      <c r="B25" s="24"/>
      <c r="C25" s="24"/>
      <c r="D25" s="17"/>
      <c r="E25" s="17"/>
      <c r="F25" s="17"/>
      <c r="H25" s="23"/>
      <c r="I25" s="25"/>
      <c r="J25" s="17"/>
    </row>
    <row r="26" spans="2:10" x14ac:dyDescent="0.25">
      <c r="B26" s="23"/>
      <c r="C26" s="23"/>
      <c r="D26" s="17"/>
      <c r="E26" s="25"/>
      <c r="F26" s="17"/>
      <c r="G26" s="17"/>
      <c r="H26" s="17"/>
      <c r="I26" s="17"/>
      <c r="J26" s="17"/>
    </row>
    <row r="27" spans="2:10" x14ac:dyDescent="0.25">
      <c r="B27" s="16" t="s">
        <v>18</v>
      </c>
      <c r="C27" s="16"/>
      <c r="D27" s="21">
        <f>D16+D17+D18-E19</f>
        <v>20700</v>
      </c>
      <c r="E27" s="21">
        <f>SUM(E21:E26)</f>
        <v>20700</v>
      </c>
      <c r="F27" s="21">
        <f>D27-E27</f>
        <v>0</v>
      </c>
      <c r="G27" s="16" t="s">
        <v>18</v>
      </c>
      <c r="H27" s="21">
        <f>H16+H17-I19</f>
        <v>20700</v>
      </c>
      <c r="I27" s="21">
        <f>SUM(I21:I26)</f>
        <v>20700</v>
      </c>
      <c r="J27" s="21">
        <f>H27-I27</f>
        <v>0</v>
      </c>
    </row>
    <row r="29" spans="2:10" x14ac:dyDescent="0.25">
      <c r="B29" t="s">
        <v>19</v>
      </c>
      <c r="E29" t="s">
        <v>20</v>
      </c>
      <c r="H29" t="s">
        <v>21</v>
      </c>
    </row>
    <row r="31" spans="2:10" x14ac:dyDescent="0.25">
      <c r="B31" t="s">
        <v>22</v>
      </c>
      <c r="E31" t="s">
        <v>23</v>
      </c>
      <c r="H3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H5" sqref="H5"/>
    </sheetView>
  </sheetViews>
  <sheetFormatPr defaultRowHeight="15" x14ac:dyDescent="0.25"/>
  <sheetData>
    <row r="1" spans="1:11" x14ac:dyDescent="0.25">
      <c r="A1" s="1"/>
      <c r="B1" s="1"/>
      <c r="C1" s="1"/>
      <c r="D1" s="1" t="s">
        <v>25</v>
      </c>
      <c r="E1" s="1"/>
      <c r="F1" s="1"/>
      <c r="G1" s="1"/>
      <c r="H1" s="1"/>
    </row>
    <row r="2" spans="1:11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11" x14ac:dyDescent="0.25">
      <c r="A3" s="1"/>
      <c r="B3" s="1"/>
      <c r="C3" s="1"/>
      <c r="D3" s="1" t="s">
        <v>31</v>
      </c>
      <c r="E3" s="1"/>
      <c r="F3" s="1"/>
      <c r="G3" s="1"/>
      <c r="H3" s="1"/>
    </row>
    <row r="4" spans="1:11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34</v>
      </c>
    </row>
    <row r="5" spans="1:11" x14ac:dyDescent="0.25">
      <c r="A5" s="3">
        <v>1</v>
      </c>
      <c r="B5" s="3" t="s">
        <v>28</v>
      </c>
      <c r="C5" s="3"/>
      <c r="D5" s="3">
        <v>23000</v>
      </c>
      <c r="E5" s="3">
        <v>23000</v>
      </c>
      <c r="F5" s="3">
        <f>C5+D5+E5</f>
        <v>46000</v>
      </c>
      <c r="G5" s="3">
        <v>29000</v>
      </c>
      <c r="H5" s="3">
        <f>F5-G5</f>
        <v>17000</v>
      </c>
      <c r="I5" s="3">
        <v>6000</v>
      </c>
    </row>
    <row r="6" spans="1:11" x14ac:dyDescent="0.25">
      <c r="A6" s="3">
        <v>2</v>
      </c>
      <c r="B6" s="3"/>
      <c r="C6" s="3"/>
      <c r="D6" s="3"/>
      <c r="E6" s="3"/>
      <c r="F6" s="3">
        <f t="shared" ref="F6:F9" si="0">C6+D6+E6</f>
        <v>0</v>
      </c>
      <c r="G6" s="3"/>
      <c r="H6" s="3">
        <f t="shared" ref="H6:H10" si="1">F6-G6</f>
        <v>0</v>
      </c>
      <c r="I6" s="3"/>
    </row>
    <row r="7" spans="1:11" x14ac:dyDescent="0.25">
      <c r="A7" s="3">
        <v>3</v>
      </c>
      <c r="B7" s="3"/>
      <c r="C7" s="3"/>
      <c r="D7" s="3"/>
      <c r="E7" s="3"/>
      <c r="F7" s="3">
        <f t="shared" si="0"/>
        <v>0</v>
      </c>
      <c r="G7" s="3"/>
      <c r="H7" s="3">
        <f t="shared" si="1"/>
        <v>0</v>
      </c>
      <c r="I7" s="3"/>
    </row>
    <row r="8" spans="1:11" x14ac:dyDescent="0.25">
      <c r="A8" s="3">
        <v>4</v>
      </c>
      <c r="B8" s="3"/>
      <c r="C8" s="3"/>
      <c r="D8" s="3"/>
      <c r="E8" s="3"/>
      <c r="F8" s="3">
        <f t="shared" si="0"/>
        <v>0</v>
      </c>
      <c r="G8" s="3"/>
      <c r="H8" s="3">
        <f>F8-G8</f>
        <v>0</v>
      </c>
      <c r="I8" s="3"/>
      <c r="K8">
        <f>29000-23000</f>
        <v>6000</v>
      </c>
    </row>
    <row r="9" spans="1:11" x14ac:dyDescent="0.25">
      <c r="A9" s="3">
        <v>5</v>
      </c>
      <c r="B9" s="3"/>
      <c r="C9" s="3"/>
      <c r="D9" s="3"/>
      <c r="E9" s="3"/>
      <c r="F9" s="3">
        <f t="shared" si="0"/>
        <v>0</v>
      </c>
      <c r="G9" s="3"/>
      <c r="H9" s="3"/>
      <c r="I9" s="3"/>
    </row>
    <row r="10" spans="1:11" x14ac:dyDescent="0.25">
      <c r="A10" s="3">
        <v>6</v>
      </c>
      <c r="B10" s="4"/>
      <c r="C10" s="4"/>
      <c r="D10" s="3"/>
      <c r="E10" s="3"/>
      <c r="F10" s="3">
        <f>C10+D10+E10</f>
        <v>0</v>
      </c>
      <c r="G10" s="3"/>
      <c r="H10" s="3">
        <f t="shared" si="1"/>
        <v>0</v>
      </c>
      <c r="I10" s="3"/>
    </row>
    <row r="11" spans="1:11" x14ac:dyDescent="0.25">
      <c r="A11" s="3"/>
      <c r="B11" s="2" t="s">
        <v>9</v>
      </c>
      <c r="C11" s="2">
        <f t="shared" ref="C11:H11" si="2">SUM(C5:C10)</f>
        <v>0</v>
      </c>
      <c r="D11" s="3">
        <f t="shared" si="2"/>
        <v>23000</v>
      </c>
      <c r="E11" s="2">
        <f t="shared" si="2"/>
        <v>23000</v>
      </c>
      <c r="F11" s="3">
        <f t="shared" si="2"/>
        <v>46000</v>
      </c>
      <c r="G11" s="2">
        <f t="shared" si="2"/>
        <v>29000</v>
      </c>
      <c r="H11" s="2">
        <f t="shared" si="2"/>
        <v>17000</v>
      </c>
      <c r="I11" s="3">
        <f>SUM(I5:I10)</f>
        <v>6000</v>
      </c>
    </row>
    <row r="12" spans="1:11" x14ac:dyDescent="0.25">
      <c r="A12" s="5"/>
      <c r="B12" s="6"/>
      <c r="C12" s="6"/>
      <c r="D12" s="3"/>
      <c r="E12" s="6" t="s">
        <v>9</v>
      </c>
      <c r="F12" s="6"/>
      <c r="G12" s="6"/>
      <c r="H12" s="7"/>
    </row>
    <row r="13" spans="1:11" x14ac:dyDescent="0.25">
      <c r="B13" s="8" t="s">
        <v>10</v>
      </c>
      <c r="C13" s="8"/>
      <c r="D13" s="9"/>
      <c r="E13" s="10"/>
      <c r="F13" s="11"/>
      <c r="G13" s="12"/>
      <c r="H13" s="13"/>
      <c r="I13" s="12"/>
      <c r="J13" s="8"/>
    </row>
    <row r="14" spans="1:11" x14ac:dyDescent="0.25">
      <c r="B14" s="14" t="s">
        <v>11</v>
      </c>
      <c r="C14" s="14"/>
      <c r="D14" s="14"/>
      <c r="E14" s="14"/>
      <c r="F14" s="15"/>
      <c r="G14" s="14" t="s">
        <v>7</v>
      </c>
      <c r="H14" s="8"/>
      <c r="I14" s="8"/>
      <c r="J14" s="8"/>
    </row>
    <row r="15" spans="1:11" x14ac:dyDescent="0.25">
      <c r="B15" s="16" t="s">
        <v>12</v>
      </c>
      <c r="C15" s="16"/>
      <c r="D15" s="16" t="s">
        <v>13</v>
      </c>
      <c r="E15" s="16" t="s">
        <v>14</v>
      </c>
      <c r="F15" s="16" t="s">
        <v>15</v>
      </c>
      <c r="G15" s="16" t="s">
        <v>12</v>
      </c>
      <c r="H15" s="16" t="s">
        <v>13</v>
      </c>
      <c r="I15" s="16" t="s">
        <v>14</v>
      </c>
      <c r="J15" s="16" t="s">
        <v>15</v>
      </c>
    </row>
    <row r="16" spans="1:11" x14ac:dyDescent="0.25">
      <c r="B16" s="17" t="s">
        <v>30</v>
      </c>
      <c r="C16" s="17"/>
      <c r="D16" s="18">
        <f>E11</f>
        <v>23000</v>
      </c>
      <c r="E16" s="17"/>
      <c r="F16" s="17"/>
      <c r="G16" s="17" t="s">
        <v>30</v>
      </c>
      <c r="H16" s="18">
        <f>G11</f>
        <v>29000</v>
      </c>
      <c r="I16" s="17"/>
      <c r="J16" s="17"/>
    </row>
    <row r="17" spans="2:10" x14ac:dyDescent="0.25">
      <c r="B17" s="17" t="s">
        <v>4</v>
      </c>
      <c r="C17" s="17"/>
      <c r="D17" s="18">
        <f>DECEMBER!F27</f>
        <v>0</v>
      </c>
      <c r="E17" s="17"/>
      <c r="F17" s="17"/>
      <c r="G17" s="17" t="s">
        <v>4</v>
      </c>
      <c r="H17" s="18">
        <f>DECEMBER!J27</f>
        <v>0</v>
      </c>
      <c r="I17" s="17"/>
      <c r="J17" s="17"/>
    </row>
    <row r="18" spans="2:10" x14ac:dyDescent="0.25">
      <c r="B18" s="17" t="s">
        <v>35</v>
      </c>
      <c r="C18" s="17"/>
      <c r="D18" s="18">
        <f>I11</f>
        <v>6000</v>
      </c>
      <c r="E18" s="17"/>
      <c r="F18" s="17"/>
      <c r="G18" s="17"/>
      <c r="H18" s="18"/>
      <c r="I18" s="17"/>
      <c r="J18" s="17"/>
    </row>
    <row r="19" spans="2:10" x14ac:dyDescent="0.25">
      <c r="B19" s="25" t="s">
        <v>3</v>
      </c>
      <c r="C19" s="3"/>
      <c r="D19" s="3"/>
      <c r="E19" s="3"/>
      <c r="F19" s="3"/>
      <c r="G19" s="3"/>
      <c r="H19" s="3"/>
      <c r="I19" s="17"/>
      <c r="J19" s="17"/>
    </row>
    <row r="20" spans="2:10" x14ac:dyDescent="0.25">
      <c r="B20" s="17" t="s">
        <v>16</v>
      </c>
      <c r="C20" s="17"/>
      <c r="D20" s="20">
        <v>0.1</v>
      </c>
      <c r="E20" s="18">
        <f>D16*D20</f>
        <v>2300</v>
      </c>
      <c r="F20" s="17"/>
      <c r="G20" s="17" t="s">
        <v>16</v>
      </c>
      <c r="H20" s="20">
        <v>0.1</v>
      </c>
      <c r="I20" s="18">
        <f>E20</f>
        <v>2300</v>
      </c>
      <c r="J20" s="17"/>
    </row>
    <row r="21" spans="2:10" x14ac:dyDescent="0.25">
      <c r="B21" s="16" t="s">
        <v>17</v>
      </c>
      <c r="D21" s="18"/>
      <c r="E21" s="16"/>
      <c r="F21" s="16"/>
      <c r="G21" s="16" t="s">
        <v>17</v>
      </c>
      <c r="H21" s="21"/>
      <c r="I21" s="16"/>
      <c r="J21" s="16"/>
    </row>
    <row r="22" spans="2:10" x14ac:dyDescent="0.25">
      <c r="B22" s="22"/>
      <c r="C22" s="20"/>
      <c r="D22" s="17"/>
      <c r="E22" s="17"/>
      <c r="F22" s="17"/>
      <c r="G22" s="22"/>
      <c r="H22" s="20"/>
      <c r="I22" s="17"/>
      <c r="J22" s="17"/>
    </row>
    <row r="23" spans="2:10" x14ac:dyDescent="0.25">
      <c r="B23" s="23"/>
      <c r="C23" s="23"/>
      <c r="D23" s="17"/>
      <c r="E23" s="17"/>
      <c r="F23" s="17"/>
      <c r="G23" s="23"/>
      <c r="H23" s="23"/>
      <c r="I23" s="17"/>
      <c r="J23" s="17"/>
    </row>
    <row r="24" spans="2:10" x14ac:dyDescent="0.25">
      <c r="B24" s="23"/>
      <c r="C24" s="23"/>
      <c r="D24" s="17"/>
      <c r="E24" s="17"/>
      <c r="F24" s="17"/>
      <c r="G24" s="23"/>
      <c r="H24" s="23"/>
      <c r="I24" s="17"/>
      <c r="J24" s="17"/>
    </row>
    <row r="25" spans="2:10" x14ac:dyDescent="0.25">
      <c r="B25" s="23"/>
      <c r="C25" s="23"/>
      <c r="D25" s="17"/>
      <c r="E25" s="17"/>
      <c r="F25" s="17"/>
      <c r="G25" s="23"/>
      <c r="H25" s="23"/>
      <c r="I25" s="17"/>
      <c r="J25" s="17"/>
    </row>
    <row r="26" spans="2:10" x14ac:dyDescent="0.25">
      <c r="B26" s="24"/>
      <c r="C26" s="24"/>
      <c r="D26" s="17"/>
      <c r="E26" s="17"/>
      <c r="F26" s="17"/>
      <c r="H26" s="23"/>
      <c r="I26" s="25"/>
      <c r="J26" s="17"/>
    </row>
    <row r="27" spans="2:10" x14ac:dyDescent="0.25">
      <c r="B27" s="23"/>
      <c r="C27" s="23"/>
      <c r="D27" s="17"/>
      <c r="E27" s="25"/>
      <c r="F27" s="17"/>
      <c r="G27" s="17"/>
      <c r="H27" s="17"/>
      <c r="I27" s="17"/>
      <c r="J27" s="17"/>
    </row>
    <row r="28" spans="2:10" x14ac:dyDescent="0.25">
      <c r="B28" s="16" t="s">
        <v>18</v>
      </c>
      <c r="C28" s="16"/>
      <c r="D28" s="21">
        <f>D16+D17+D19+D18-E20</f>
        <v>26700</v>
      </c>
      <c r="E28" s="21">
        <f>SUM(E22:E27)</f>
        <v>0</v>
      </c>
      <c r="F28" s="21">
        <f>D28-E28</f>
        <v>26700</v>
      </c>
      <c r="G28" s="16" t="s">
        <v>18</v>
      </c>
      <c r="H28" s="21">
        <f>H16+H17-I20</f>
        <v>26700</v>
      </c>
      <c r="I28" s="21">
        <f>SUM(I22:I27)</f>
        <v>0</v>
      </c>
      <c r="J28" s="21">
        <f>H28-I28</f>
        <v>26700</v>
      </c>
    </row>
    <row r="30" spans="2:10" x14ac:dyDescent="0.25">
      <c r="B30" t="s">
        <v>19</v>
      </c>
      <c r="E30" t="s">
        <v>20</v>
      </c>
      <c r="H30" t="s">
        <v>21</v>
      </c>
    </row>
    <row r="32" spans="2:10" x14ac:dyDescent="0.25">
      <c r="B32" t="s">
        <v>22</v>
      </c>
      <c r="E32" t="s">
        <v>23</v>
      </c>
      <c r="H3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N20" sqref="N20"/>
    </sheetView>
  </sheetViews>
  <sheetFormatPr defaultRowHeight="15" x14ac:dyDescent="0.25"/>
  <sheetData>
    <row r="1" spans="1:10" x14ac:dyDescent="0.25">
      <c r="A1" s="1"/>
      <c r="B1" s="1"/>
      <c r="C1" s="1"/>
      <c r="D1" s="1" t="s">
        <v>25</v>
      </c>
      <c r="E1" s="1"/>
      <c r="F1" s="1"/>
      <c r="G1" s="1"/>
      <c r="H1" s="1"/>
    </row>
    <row r="2" spans="1:10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10" x14ac:dyDescent="0.25">
      <c r="A3" s="1"/>
      <c r="B3" s="1"/>
      <c r="C3" s="1"/>
      <c r="D3" s="1" t="s">
        <v>32</v>
      </c>
      <c r="E3" s="1"/>
      <c r="F3" s="1"/>
      <c r="G3" s="1"/>
      <c r="H3" s="1"/>
    </row>
    <row r="4" spans="1:10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0" x14ac:dyDescent="0.25">
      <c r="A5" s="3">
        <v>1</v>
      </c>
      <c r="B5" s="3" t="s">
        <v>28</v>
      </c>
      <c r="C5" s="3"/>
      <c r="D5" s="3">
        <f>'JANUARY 21'!H5</f>
        <v>17000</v>
      </c>
      <c r="E5" s="3">
        <v>23000</v>
      </c>
      <c r="F5" s="3">
        <f>C5+D5+E5</f>
        <v>40000</v>
      </c>
      <c r="G5" s="3">
        <f>14000</f>
        <v>14000</v>
      </c>
      <c r="H5" s="3">
        <f>F5-G5</f>
        <v>26000</v>
      </c>
    </row>
    <row r="6" spans="1:10" x14ac:dyDescent="0.25">
      <c r="A6" s="3">
        <v>2</v>
      </c>
      <c r="B6" s="3"/>
      <c r="C6" s="3"/>
      <c r="D6" s="3"/>
      <c r="E6" s="3"/>
      <c r="F6" s="3">
        <f t="shared" ref="F6:F9" si="0">C6+D6+E6</f>
        <v>0</v>
      </c>
      <c r="G6" s="3"/>
      <c r="H6" s="3">
        <f t="shared" ref="H6:H10" si="1">F6-G6</f>
        <v>0</v>
      </c>
    </row>
    <row r="7" spans="1:10" x14ac:dyDescent="0.25">
      <c r="A7" s="3">
        <v>3</v>
      </c>
      <c r="B7" s="3"/>
      <c r="C7" s="3"/>
      <c r="D7" s="3"/>
      <c r="E7" s="3"/>
      <c r="F7" s="3">
        <f t="shared" si="0"/>
        <v>0</v>
      </c>
      <c r="G7" s="3"/>
      <c r="H7" s="3">
        <f t="shared" si="1"/>
        <v>0</v>
      </c>
    </row>
    <row r="8" spans="1:10" x14ac:dyDescent="0.25">
      <c r="A8" s="3">
        <v>4</v>
      </c>
      <c r="B8" s="3"/>
      <c r="C8" s="3"/>
      <c r="D8" s="3"/>
      <c r="E8" s="3"/>
      <c r="F8" s="3">
        <f t="shared" si="0"/>
        <v>0</v>
      </c>
      <c r="G8" s="3"/>
      <c r="H8" s="3">
        <f>F8-G8</f>
        <v>0</v>
      </c>
    </row>
    <row r="9" spans="1:10" x14ac:dyDescent="0.25">
      <c r="A9" s="3">
        <v>5</v>
      </c>
      <c r="B9" s="3"/>
      <c r="C9" s="3"/>
      <c r="D9" s="3"/>
      <c r="E9" s="3"/>
      <c r="F9" s="3">
        <f t="shared" si="0"/>
        <v>0</v>
      </c>
      <c r="G9" s="3"/>
      <c r="H9" s="3"/>
    </row>
    <row r="10" spans="1:10" x14ac:dyDescent="0.25">
      <c r="A10" s="3">
        <v>6</v>
      </c>
      <c r="B10" s="4"/>
      <c r="C10" s="4"/>
      <c r="D10" s="3"/>
      <c r="E10" s="3"/>
      <c r="F10" s="3">
        <f>C10+D10+E10</f>
        <v>0</v>
      </c>
      <c r="G10" s="3"/>
      <c r="H10" s="3">
        <f t="shared" si="1"/>
        <v>0</v>
      </c>
    </row>
    <row r="11" spans="1:10" x14ac:dyDescent="0.25">
      <c r="A11" s="3"/>
      <c r="B11" s="2" t="s">
        <v>9</v>
      </c>
      <c r="C11" s="2">
        <f t="shared" ref="C11:H11" si="2">SUM(C5:C10)</f>
        <v>0</v>
      </c>
      <c r="D11" s="3">
        <f t="shared" si="2"/>
        <v>17000</v>
      </c>
      <c r="E11" s="2">
        <f t="shared" si="2"/>
        <v>23000</v>
      </c>
      <c r="F11" s="3">
        <f t="shared" si="2"/>
        <v>40000</v>
      </c>
      <c r="G11" s="2">
        <f t="shared" si="2"/>
        <v>14000</v>
      </c>
      <c r="H11" s="2">
        <f t="shared" si="2"/>
        <v>26000</v>
      </c>
    </row>
    <row r="12" spans="1:10" x14ac:dyDescent="0.25">
      <c r="A12" s="5"/>
      <c r="B12" s="6"/>
      <c r="C12" s="6"/>
      <c r="D12" s="3"/>
      <c r="E12" s="6" t="s">
        <v>9</v>
      </c>
      <c r="F12" s="6"/>
      <c r="G12" s="6"/>
      <c r="H12" s="7"/>
    </row>
    <row r="13" spans="1:10" x14ac:dyDescent="0.25">
      <c r="B13" s="8" t="s">
        <v>10</v>
      </c>
      <c r="C13" s="8"/>
      <c r="D13" s="9"/>
      <c r="E13" s="10"/>
      <c r="F13" s="11"/>
      <c r="G13" s="12"/>
      <c r="H13" s="13"/>
      <c r="I13" s="12"/>
      <c r="J13" s="8"/>
    </row>
    <row r="14" spans="1:10" x14ac:dyDescent="0.25">
      <c r="B14" s="14" t="s">
        <v>11</v>
      </c>
      <c r="C14" s="14"/>
      <c r="D14" s="14"/>
      <c r="E14" s="14"/>
      <c r="F14" s="15"/>
      <c r="G14" s="14" t="s">
        <v>7</v>
      </c>
      <c r="H14" s="8"/>
      <c r="I14" s="8"/>
      <c r="J14" s="8"/>
    </row>
    <row r="15" spans="1:10" x14ac:dyDescent="0.25">
      <c r="B15" s="16" t="s">
        <v>12</v>
      </c>
      <c r="C15" s="16"/>
      <c r="D15" s="16" t="s">
        <v>13</v>
      </c>
      <c r="E15" s="16" t="s">
        <v>14</v>
      </c>
      <c r="F15" s="16" t="s">
        <v>15</v>
      </c>
      <c r="G15" s="16" t="s">
        <v>12</v>
      </c>
      <c r="H15" s="16" t="s">
        <v>13</v>
      </c>
      <c r="I15" s="16" t="s">
        <v>14</v>
      </c>
      <c r="J15" s="16" t="s">
        <v>15</v>
      </c>
    </row>
    <row r="16" spans="1:10" x14ac:dyDescent="0.25">
      <c r="B16" s="17" t="s">
        <v>33</v>
      </c>
      <c r="C16" s="17"/>
      <c r="D16" s="18">
        <f>E11</f>
        <v>23000</v>
      </c>
      <c r="E16" s="17"/>
      <c r="F16" s="17"/>
      <c r="G16" s="17" t="s">
        <v>33</v>
      </c>
      <c r="H16" s="18">
        <f>G11</f>
        <v>14000</v>
      </c>
      <c r="I16" s="17"/>
      <c r="J16" s="17"/>
    </row>
    <row r="17" spans="2:10" x14ac:dyDescent="0.25">
      <c r="B17" s="17" t="s">
        <v>4</v>
      </c>
      <c r="C17" s="17"/>
      <c r="D17" s="18">
        <f>'JANUARY 21'!F28</f>
        <v>26700</v>
      </c>
      <c r="E17" s="17"/>
      <c r="F17" s="17"/>
      <c r="G17" s="17" t="s">
        <v>4</v>
      </c>
      <c r="H17" s="18">
        <f>'JANUARY 21'!J28</f>
        <v>26700</v>
      </c>
      <c r="I17" s="17"/>
      <c r="J17" s="17"/>
    </row>
    <row r="18" spans="2:10" x14ac:dyDescent="0.25">
      <c r="B18" s="19" t="s">
        <v>3</v>
      </c>
      <c r="I18" s="17"/>
      <c r="J18" s="17"/>
    </row>
    <row r="19" spans="2:10" x14ac:dyDescent="0.25">
      <c r="B19" s="17" t="s">
        <v>16</v>
      </c>
      <c r="C19" s="17"/>
      <c r="D19" s="20">
        <v>0.1</v>
      </c>
      <c r="E19" s="18">
        <f>D16*D19</f>
        <v>2300</v>
      </c>
      <c r="F19" s="17"/>
      <c r="G19" s="17" t="s">
        <v>16</v>
      </c>
      <c r="H19" s="20">
        <v>0.1</v>
      </c>
      <c r="I19" s="18">
        <f>E19</f>
        <v>2300</v>
      </c>
      <c r="J19" s="17"/>
    </row>
    <row r="20" spans="2:10" x14ac:dyDescent="0.25">
      <c r="B20" s="16" t="s">
        <v>17</v>
      </c>
      <c r="D20" s="18"/>
      <c r="E20" s="16"/>
      <c r="F20" s="16"/>
      <c r="G20" s="16" t="s">
        <v>17</v>
      </c>
      <c r="H20" s="21"/>
      <c r="I20" s="16"/>
      <c r="J20" s="16"/>
    </row>
    <row r="21" spans="2:10" x14ac:dyDescent="0.25">
      <c r="B21" s="22" t="s">
        <v>36</v>
      </c>
      <c r="C21" s="20"/>
      <c r="D21" s="17"/>
      <c r="E21" s="17">
        <v>26805</v>
      </c>
      <c r="F21" s="17"/>
      <c r="G21" s="22" t="s">
        <v>36</v>
      </c>
      <c r="H21" s="20"/>
      <c r="I21" s="17">
        <v>26805</v>
      </c>
      <c r="J21" s="17"/>
    </row>
    <row r="22" spans="2:10" x14ac:dyDescent="0.25">
      <c r="B22" s="23"/>
      <c r="C22" s="23"/>
      <c r="D22" s="17"/>
      <c r="E22" s="17"/>
      <c r="F22" s="17"/>
      <c r="G22" s="23"/>
      <c r="H22" s="23"/>
      <c r="I22" s="17"/>
      <c r="J22" s="17"/>
    </row>
    <row r="23" spans="2:10" x14ac:dyDescent="0.25">
      <c r="B23" s="23"/>
      <c r="C23" s="23"/>
      <c r="D23" s="17"/>
      <c r="E23" s="17"/>
      <c r="F23" s="17"/>
      <c r="G23" s="23"/>
      <c r="H23" s="23"/>
      <c r="I23" s="17"/>
      <c r="J23" s="17"/>
    </row>
    <row r="24" spans="2:10" x14ac:dyDescent="0.25">
      <c r="B24" s="23"/>
      <c r="C24" s="23"/>
      <c r="D24" s="17"/>
      <c r="E24" s="17"/>
      <c r="F24" s="17"/>
      <c r="G24" s="23"/>
      <c r="H24" s="23"/>
      <c r="I24" s="17"/>
      <c r="J24" s="17"/>
    </row>
    <row r="25" spans="2:10" x14ac:dyDescent="0.25">
      <c r="B25" s="24"/>
      <c r="C25" s="24"/>
      <c r="D25" s="17"/>
      <c r="E25" s="17"/>
      <c r="F25" s="17"/>
      <c r="H25" s="23"/>
      <c r="I25" s="25"/>
      <c r="J25" s="17"/>
    </row>
    <row r="26" spans="2:10" x14ac:dyDescent="0.25">
      <c r="B26" s="23"/>
      <c r="C26" s="23"/>
      <c r="D26" s="17"/>
      <c r="E26" s="25"/>
      <c r="F26" s="17"/>
      <c r="G26" s="17"/>
      <c r="H26" s="17"/>
      <c r="I26" s="17"/>
      <c r="J26" s="17"/>
    </row>
    <row r="27" spans="2:10" x14ac:dyDescent="0.25">
      <c r="B27" s="16" t="s">
        <v>18</v>
      </c>
      <c r="C27" s="16"/>
      <c r="D27" s="21">
        <f>D16+D17+D18-E19</f>
        <v>47400</v>
      </c>
      <c r="E27" s="21">
        <f>SUM(E21:E26)</f>
        <v>26805</v>
      </c>
      <c r="F27" s="21">
        <f>D27-E27</f>
        <v>20595</v>
      </c>
      <c r="G27" s="16" t="s">
        <v>18</v>
      </c>
      <c r="H27" s="21">
        <f>H16+H17-I19</f>
        <v>38400</v>
      </c>
      <c r="I27" s="21">
        <f>SUM(I21:I26)</f>
        <v>26805</v>
      </c>
      <c r="J27" s="21">
        <f>H27-I27</f>
        <v>11595</v>
      </c>
    </row>
    <row r="29" spans="2:10" x14ac:dyDescent="0.25">
      <c r="B29" t="s">
        <v>19</v>
      </c>
      <c r="E29" t="s">
        <v>20</v>
      </c>
      <c r="H29" t="s">
        <v>21</v>
      </c>
    </row>
    <row r="31" spans="2:10" x14ac:dyDescent="0.25">
      <c r="B31" t="s">
        <v>22</v>
      </c>
      <c r="E31" t="s">
        <v>23</v>
      </c>
      <c r="H3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H28" sqref="H28"/>
    </sheetView>
  </sheetViews>
  <sheetFormatPr defaultRowHeight="15" x14ac:dyDescent="0.25"/>
  <sheetData>
    <row r="1" spans="1:10" x14ac:dyDescent="0.25">
      <c r="A1" s="1"/>
      <c r="B1" s="1"/>
      <c r="C1" s="1"/>
      <c r="D1" s="1" t="s">
        <v>25</v>
      </c>
      <c r="E1" s="1"/>
      <c r="F1" s="1"/>
      <c r="G1" s="1"/>
      <c r="H1" s="1"/>
    </row>
    <row r="2" spans="1:10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10" x14ac:dyDescent="0.25">
      <c r="A3" s="1"/>
      <c r="B3" s="1"/>
      <c r="C3" s="1"/>
      <c r="D3" s="1" t="s">
        <v>37</v>
      </c>
      <c r="E3" s="1"/>
      <c r="F3" s="1"/>
      <c r="G3" s="1"/>
      <c r="H3" s="1"/>
    </row>
    <row r="4" spans="1:10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0" x14ac:dyDescent="0.25">
      <c r="A5" s="3">
        <v>1</v>
      </c>
      <c r="B5" s="3" t="s">
        <v>28</v>
      </c>
      <c r="C5" s="3"/>
      <c r="D5" s="3">
        <f>'FEBRUARY 21'!H5:H10</f>
        <v>26000</v>
      </c>
      <c r="E5" s="3">
        <v>23000</v>
      </c>
      <c r="F5" s="3">
        <f>C5+D5+E5</f>
        <v>49000</v>
      </c>
      <c r="G5" s="3">
        <f>9000+7000</f>
        <v>16000</v>
      </c>
      <c r="H5" s="3">
        <f>F5-G5</f>
        <v>33000</v>
      </c>
    </row>
    <row r="6" spans="1:10" x14ac:dyDescent="0.25">
      <c r="A6" s="3">
        <v>2</v>
      </c>
      <c r="B6" s="3"/>
      <c r="C6" s="3"/>
      <c r="D6" s="3">
        <f>'FEBRUARY 21'!H6:H11</f>
        <v>0</v>
      </c>
      <c r="E6" s="3"/>
      <c r="F6" s="3">
        <f t="shared" ref="F6:F9" si="0">C6+D6+E6</f>
        <v>0</v>
      </c>
      <c r="G6" s="3"/>
      <c r="H6" s="3">
        <f t="shared" ref="H6:H10" si="1">F6-G6</f>
        <v>0</v>
      </c>
    </row>
    <row r="7" spans="1:10" x14ac:dyDescent="0.25">
      <c r="A7" s="3">
        <v>3</v>
      </c>
      <c r="B7" s="3"/>
      <c r="C7" s="3"/>
      <c r="D7" s="3">
        <f>'FEBRUARY 21'!H7:H12</f>
        <v>0</v>
      </c>
      <c r="E7" s="3"/>
      <c r="F7" s="3">
        <f t="shared" si="0"/>
        <v>0</v>
      </c>
      <c r="G7" s="3"/>
      <c r="H7" s="3">
        <f t="shared" si="1"/>
        <v>0</v>
      </c>
    </row>
    <row r="8" spans="1:10" x14ac:dyDescent="0.25">
      <c r="A8" s="3">
        <v>4</v>
      </c>
      <c r="B8" s="3"/>
      <c r="C8" s="3"/>
      <c r="D8" s="3">
        <f>'FEBRUARY 21'!H8:H13</f>
        <v>0</v>
      </c>
      <c r="E8" s="3"/>
      <c r="F8" s="3">
        <f t="shared" si="0"/>
        <v>0</v>
      </c>
      <c r="G8" s="3"/>
      <c r="H8" s="3">
        <f>F8-G8</f>
        <v>0</v>
      </c>
    </row>
    <row r="9" spans="1:10" x14ac:dyDescent="0.25">
      <c r="A9" s="3">
        <v>5</v>
      </c>
      <c r="B9" s="3"/>
      <c r="C9" s="3"/>
      <c r="D9" s="3">
        <f>'FEBRUARY 21'!H9:H14</f>
        <v>0</v>
      </c>
      <c r="E9" s="3"/>
      <c r="F9" s="3">
        <f t="shared" si="0"/>
        <v>0</v>
      </c>
      <c r="G9" s="3"/>
      <c r="H9" s="3"/>
    </row>
    <row r="10" spans="1:10" x14ac:dyDescent="0.25">
      <c r="A10" s="3">
        <v>6</v>
      </c>
      <c r="B10" s="4"/>
      <c r="C10" s="4"/>
      <c r="D10" s="3">
        <f>'FEBRUARY 21'!H10:H15</f>
        <v>0</v>
      </c>
      <c r="E10" s="3"/>
      <c r="F10" s="3">
        <f>C10+D10+E10</f>
        <v>0</v>
      </c>
      <c r="G10" s="3"/>
      <c r="H10" s="3">
        <f t="shared" si="1"/>
        <v>0</v>
      </c>
    </row>
    <row r="11" spans="1:10" x14ac:dyDescent="0.25">
      <c r="A11" s="3"/>
      <c r="B11" s="2" t="s">
        <v>9</v>
      </c>
      <c r="C11" s="2">
        <f t="shared" ref="C11:H11" si="2">SUM(C5:C10)</f>
        <v>0</v>
      </c>
      <c r="D11" s="3">
        <f>SUM(D5:D10)</f>
        <v>26000</v>
      </c>
      <c r="E11" s="2">
        <f t="shared" si="2"/>
        <v>23000</v>
      </c>
      <c r="F11" s="3">
        <f t="shared" si="2"/>
        <v>49000</v>
      </c>
      <c r="G11" s="2">
        <f t="shared" si="2"/>
        <v>16000</v>
      </c>
      <c r="H11" s="2">
        <f t="shared" si="2"/>
        <v>33000</v>
      </c>
    </row>
    <row r="12" spans="1:10" x14ac:dyDescent="0.25">
      <c r="A12" s="5"/>
      <c r="B12" s="6"/>
      <c r="C12" s="6"/>
      <c r="D12" s="3"/>
      <c r="E12" s="6" t="s">
        <v>9</v>
      </c>
      <c r="F12" s="6"/>
      <c r="G12" s="6"/>
      <c r="H12" s="7"/>
    </row>
    <row r="13" spans="1:10" x14ac:dyDescent="0.25">
      <c r="B13" s="8" t="s">
        <v>10</v>
      </c>
      <c r="C13" s="8"/>
      <c r="D13" s="9"/>
      <c r="E13" s="10"/>
      <c r="F13" s="11"/>
      <c r="G13" s="12"/>
      <c r="H13" s="13"/>
      <c r="I13" s="12"/>
      <c r="J13" s="8"/>
    </row>
    <row r="14" spans="1:10" x14ac:dyDescent="0.25">
      <c r="B14" s="14" t="s">
        <v>11</v>
      </c>
      <c r="C14" s="14"/>
      <c r="D14" s="14"/>
      <c r="E14" s="14"/>
      <c r="F14" s="15"/>
      <c r="G14" s="14" t="s">
        <v>7</v>
      </c>
      <c r="H14" s="8"/>
      <c r="I14" s="8"/>
      <c r="J14" s="8"/>
    </row>
    <row r="15" spans="1:10" x14ac:dyDescent="0.25">
      <c r="B15" s="16" t="s">
        <v>12</v>
      </c>
      <c r="C15" s="16"/>
      <c r="D15" s="16" t="s">
        <v>13</v>
      </c>
      <c r="E15" s="16" t="s">
        <v>14</v>
      </c>
      <c r="F15" s="16" t="s">
        <v>15</v>
      </c>
      <c r="G15" s="16" t="s">
        <v>12</v>
      </c>
      <c r="H15" s="16" t="s">
        <v>13</v>
      </c>
      <c r="I15" s="16" t="s">
        <v>14</v>
      </c>
      <c r="J15" s="16" t="s">
        <v>15</v>
      </c>
    </row>
    <row r="16" spans="1:10" x14ac:dyDescent="0.25">
      <c r="B16" s="17" t="s">
        <v>38</v>
      </c>
      <c r="C16" s="17"/>
      <c r="D16" s="18">
        <f>E11</f>
        <v>23000</v>
      </c>
      <c r="E16" s="17"/>
      <c r="F16" s="17"/>
      <c r="G16" s="17" t="s">
        <v>38</v>
      </c>
      <c r="H16" s="18">
        <f>G11</f>
        <v>16000</v>
      </c>
      <c r="I16" s="17"/>
      <c r="J16" s="17"/>
    </row>
    <row r="17" spans="2:10" x14ac:dyDescent="0.25">
      <c r="B17" s="17" t="s">
        <v>4</v>
      </c>
      <c r="C17" s="17"/>
      <c r="D17" s="18">
        <f>'FEBRUARY 21'!F27</f>
        <v>20595</v>
      </c>
      <c r="E17" s="17"/>
      <c r="F17" s="17"/>
      <c r="G17" s="17" t="s">
        <v>4</v>
      </c>
      <c r="H17" s="18">
        <f>'FEBRUARY 21'!J27</f>
        <v>11595</v>
      </c>
      <c r="I17" s="17"/>
      <c r="J17" s="17"/>
    </row>
    <row r="18" spans="2:10" x14ac:dyDescent="0.25">
      <c r="B18" s="19" t="s">
        <v>3</v>
      </c>
      <c r="I18" s="17"/>
      <c r="J18" s="17"/>
    </row>
    <row r="19" spans="2:10" x14ac:dyDescent="0.25">
      <c r="B19" s="17" t="s">
        <v>16</v>
      </c>
      <c r="C19" s="17"/>
      <c r="D19" s="20">
        <v>0.1</v>
      </c>
      <c r="E19" s="18">
        <f>D16*D19</f>
        <v>2300</v>
      </c>
      <c r="F19" s="17"/>
      <c r="G19" s="17" t="s">
        <v>16</v>
      </c>
      <c r="H19" s="20">
        <v>0.1</v>
      </c>
      <c r="I19" s="18">
        <f>E19</f>
        <v>2300</v>
      </c>
      <c r="J19" s="17"/>
    </row>
    <row r="20" spans="2:10" x14ac:dyDescent="0.25">
      <c r="B20" s="16" t="s">
        <v>17</v>
      </c>
      <c r="D20" s="18"/>
      <c r="E20" s="16"/>
      <c r="F20" s="16"/>
      <c r="G20" s="16" t="s">
        <v>17</v>
      </c>
      <c r="H20" s="21"/>
      <c r="I20" s="16"/>
      <c r="J20" s="16"/>
    </row>
    <row r="21" spans="2:10" x14ac:dyDescent="0.25">
      <c r="B21" s="22" t="s">
        <v>39</v>
      </c>
      <c r="C21" s="20"/>
      <c r="D21" s="17"/>
      <c r="E21" s="17">
        <v>11597</v>
      </c>
      <c r="F21" s="17"/>
      <c r="G21" s="22" t="s">
        <v>39</v>
      </c>
      <c r="H21" s="20"/>
      <c r="I21" s="17">
        <v>11597</v>
      </c>
      <c r="J21" s="17"/>
    </row>
    <row r="22" spans="2:10" x14ac:dyDescent="0.25">
      <c r="B22" s="23" t="s">
        <v>40</v>
      </c>
      <c r="C22" s="23"/>
      <c r="D22" s="17"/>
      <c r="E22" s="17">
        <v>4500</v>
      </c>
      <c r="F22" s="17"/>
      <c r="G22" s="23" t="s">
        <v>40</v>
      </c>
      <c r="H22" s="23"/>
      <c r="I22" s="17">
        <v>4500</v>
      </c>
      <c r="J22" s="17"/>
    </row>
    <row r="23" spans="2:10" x14ac:dyDescent="0.25">
      <c r="B23" s="23"/>
      <c r="C23" s="23"/>
      <c r="D23" s="17"/>
      <c r="E23" s="17"/>
      <c r="F23" s="17"/>
      <c r="G23" s="23"/>
      <c r="H23" s="23"/>
      <c r="I23" s="17"/>
      <c r="J23" s="17"/>
    </row>
    <row r="24" spans="2:10" x14ac:dyDescent="0.25">
      <c r="B24" s="23"/>
      <c r="C24" s="23"/>
      <c r="D24" s="17"/>
      <c r="E24" s="17"/>
      <c r="F24" s="17"/>
      <c r="G24" s="23"/>
      <c r="H24" s="23"/>
      <c r="I24" s="17"/>
      <c r="J24" s="17"/>
    </row>
    <row r="25" spans="2:10" x14ac:dyDescent="0.25">
      <c r="B25" s="24"/>
      <c r="C25" s="24"/>
      <c r="D25" s="17"/>
      <c r="E25" s="17"/>
      <c r="F25" s="17"/>
      <c r="H25" s="23"/>
      <c r="I25" s="25"/>
      <c r="J25" s="17"/>
    </row>
    <row r="26" spans="2:10" x14ac:dyDescent="0.25">
      <c r="B26" s="23"/>
      <c r="C26" s="23"/>
      <c r="D26" s="17"/>
      <c r="E26" s="25"/>
      <c r="F26" s="17"/>
      <c r="G26" s="17"/>
      <c r="H26" s="17"/>
      <c r="I26" s="17"/>
      <c r="J26" s="17"/>
    </row>
    <row r="27" spans="2:10" x14ac:dyDescent="0.25">
      <c r="B27" s="16" t="s">
        <v>18</v>
      </c>
      <c r="C27" s="16"/>
      <c r="D27" s="21">
        <f>D16+D17+D18-E19</f>
        <v>41295</v>
      </c>
      <c r="E27" s="21">
        <f>SUM(E21:E26)</f>
        <v>16097</v>
      </c>
      <c r="F27" s="21">
        <f>D27-E27</f>
        <v>25198</v>
      </c>
      <c r="G27" s="16" t="s">
        <v>18</v>
      </c>
      <c r="H27" s="21">
        <f>H16+H17-I19</f>
        <v>25295</v>
      </c>
      <c r="I27" s="21">
        <f>SUM(I21:I26)</f>
        <v>16097</v>
      </c>
      <c r="J27" s="21">
        <f>H27-I27</f>
        <v>9198</v>
      </c>
    </row>
    <row r="29" spans="2:10" x14ac:dyDescent="0.25">
      <c r="B29" t="s">
        <v>19</v>
      </c>
      <c r="E29" t="s">
        <v>20</v>
      </c>
      <c r="H29" t="s">
        <v>21</v>
      </c>
    </row>
    <row r="31" spans="2:10" x14ac:dyDescent="0.25">
      <c r="B31" t="s">
        <v>22</v>
      </c>
      <c r="E31" t="s">
        <v>23</v>
      </c>
      <c r="H31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K25" sqref="K25"/>
    </sheetView>
  </sheetViews>
  <sheetFormatPr defaultRowHeight="15" x14ac:dyDescent="0.25"/>
  <sheetData>
    <row r="1" spans="1:9" x14ac:dyDescent="0.25">
      <c r="A1" s="1"/>
      <c r="B1" s="1"/>
      <c r="C1" s="1" t="s">
        <v>25</v>
      </c>
      <c r="D1" s="1"/>
      <c r="E1" s="1"/>
      <c r="F1" s="1"/>
      <c r="G1" s="1"/>
    </row>
    <row r="2" spans="1:9" x14ac:dyDescent="0.25">
      <c r="A2" s="1"/>
      <c r="B2" s="1"/>
      <c r="C2" s="1" t="s">
        <v>0</v>
      </c>
      <c r="D2" s="1"/>
      <c r="E2" s="1"/>
      <c r="F2" s="1"/>
      <c r="G2" s="1"/>
    </row>
    <row r="3" spans="1:9" x14ac:dyDescent="0.25">
      <c r="A3" s="1"/>
      <c r="B3" s="1"/>
      <c r="C3" s="1" t="s">
        <v>41</v>
      </c>
      <c r="D3" s="1"/>
      <c r="E3" s="1"/>
      <c r="F3" s="1"/>
      <c r="G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9" x14ac:dyDescent="0.25">
      <c r="A5" s="3" t="s">
        <v>28</v>
      </c>
      <c r="B5" s="3"/>
      <c r="C5" s="3">
        <f>'MARCH 21'!H5:H11</f>
        <v>33000</v>
      </c>
      <c r="D5" s="3">
        <v>23000</v>
      </c>
      <c r="E5" s="3">
        <f>B5+C5+D5</f>
        <v>56000</v>
      </c>
      <c r="F5" s="3"/>
      <c r="G5" s="3">
        <f>E5-F5</f>
        <v>56000</v>
      </c>
    </row>
    <row r="6" spans="1:9" x14ac:dyDescent="0.25">
      <c r="A6" s="3"/>
      <c r="B6" s="3"/>
      <c r="C6" s="3">
        <f>'MARCH 21'!H6:H12</f>
        <v>0</v>
      </c>
      <c r="D6" s="3"/>
      <c r="E6" s="3">
        <f t="shared" ref="E6:E9" si="0">B6+C6+D6</f>
        <v>0</v>
      </c>
      <c r="F6" s="3"/>
      <c r="G6" s="3">
        <f t="shared" ref="G6:G10" si="1">E6-F6</f>
        <v>0</v>
      </c>
    </row>
    <row r="7" spans="1:9" x14ac:dyDescent="0.25">
      <c r="A7" s="3"/>
      <c r="B7" s="3"/>
      <c r="C7" s="3">
        <f>'MARCH 21'!H7:H13</f>
        <v>0</v>
      </c>
      <c r="D7" s="3"/>
      <c r="E7" s="3">
        <f t="shared" si="0"/>
        <v>0</v>
      </c>
      <c r="F7" s="3"/>
      <c r="G7" s="3">
        <f t="shared" si="1"/>
        <v>0</v>
      </c>
    </row>
    <row r="8" spans="1:9" x14ac:dyDescent="0.25">
      <c r="A8" s="3"/>
      <c r="B8" s="3"/>
      <c r="C8" s="3">
        <f>'MARCH 21'!H8:H14</f>
        <v>0</v>
      </c>
      <c r="D8" s="3"/>
      <c r="E8" s="3">
        <f t="shared" si="0"/>
        <v>0</v>
      </c>
      <c r="F8" s="3"/>
      <c r="G8" s="3">
        <f>E8-F8</f>
        <v>0</v>
      </c>
    </row>
    <row r="9" spans="1:9" x14ac:dyDescent="0.25">
      <c r="A9" s="3"/>
      <c r="B9" s="3"/>
      <c r="C9" s="3">
        <f>'MARCH 21'!H9:H15</f>
        <v>0</v>
      </c>
      <c r="D9" s="3"/>
      <c r="E9" s="3">
        <f t="shared" si="0"/>
        <v>0</v>
      </c>
      <c r="F9" s="3"/>
      <c r="G9" s="3"/>
    </row>
    <row r="10" spans="1:9" x14ac:dyDescent="0.25">
      <c r="A10" s="4"/>
      <c r="B10" s="4"/>
      <c r="C10" s="3">
        <f>'MARCH 21'!H10:H16</f>
        <v>0</v>
      </c>
      <c r="D10" s="3"/>
      <c r="E10" s="3">
        <f>B10+C10+D10</f>
        <v>0</v>
      </c>
      <c r="F10" s="3"/>
      <c r="G10" s="3">
        <f t="shared" si="1"/>
        <v>0</v>
      </c>
    </row>
    <row r="11" spans="1:9" x14ac:dyDescent="0.25">
      <c r="A11" s="2" t="s">
        <v>9</v>
      </c>
      <c r="B11" s="2">
        <f t="shared" ref="B11:G11" si="2">SUM(B5:B10)</f>
        <v>0</v>
      </c>
      <c r="C11" s="3">
        <f>SUM(C5:C10)</f>
        <v>33000</v>
      </c>
      <c r="D11" s="2">
        <f t="shared" si="2"/>
        <v>23000</v>
      </c>
      <c r="E11" s="3">
        <f t="shared" si="2"/>
        <v>56000</v>
      </c>
      <c r="F11" s="2">
        <f t="shared" si="2"/>
        <v>0</v>
      </c>
      <c r="G11" s="2">
        <f t="shared" si="2"/>
        <v>56000</v>
      </c>
    </row>
    <row r="12" spans="1:9" x14ac:dyDescent="0.25">
      <c r="A12" s="6"/>
      <c r="B12" s="6"/>
      <c r="C12" s="3"/>
      <c r="D12" s="6" t="s">
        <v>9</v>
      </c>
      <c r="E12" s="6"/>
      <c r="F12" s="6"/>
      <c r="G12" s="7"/>
    </row>
    <row r="13" spans="1:9" x14ac:dyDescent="0.25">
      <c r="A13" s="8" t="s">
        <v>10</v>
      </c>
      <c r="B13" s="8"/>
      <c r="C13" s="9"/>
      <c r="D13" s="10"/>
      <c r="E13" s="11"/>
      <c r="F13" s="12"/>
      <c r="G13" s="13"/>
      <c r="H13" s="12"/>
      <c r="I13" s="8"/>
    </row>
    <row r="14" spans="1:9" x14ac:dyDescent="0.25">
      <c r="A14" s="14" t="s">
        <v>11</v>
      </c>
      <c r="B14" s="14"/>
      <c r="C14" s="14"/>
      <c r="D14" s="14"/>
      <c r="E14" s="15"/>
      <c r="F14" s="14" t="s">
        <v>7</v>
      </c>
      <c r="G14" s="8"/>
      <c r="H14" s="8"/>
      <c r="I14" s="8"/>
    </row>
    <row r="15" spans="1:9" x14ac:dyDescent="0.25">
      <c r="A15" s="16" t="s">
        <v>12</v>
      </c>
      <c r="B15" s="16"/>
      <c r="C15" s="16" t="s">
        <v>13</v>
      </c>
      <c r="D15" s="16" t="s">
        <v>14</v>
      </c>
      <c r="E15" s="16" t="s">
        <v>15</v>
      </c>
      <c r="F15" s="16" t="s">
        <v>12</v>
      </c>
      <c r="G15" s="16" t="s">
        <v>13</v>
      </c>
      <c r="H15" s="16" t="s">
        <v>14</v>
      </c>
      <c r="I15" s="16" t="s">
        <v>15</v>
      </c>
    </row>
    <row r="16" spans="1:9" x14ac:dyDescent="0.25">
      <c r="A16" s="17" t="s">
        <v>42</v>
      </c>
      <c r="B16" s="17"/>
      <c r="C16" s="18">
        <f>D11</f>
        <v>23000</v>
      </c>
      <c r="D16" s="17"/>
      <c r="E16" s="17"/>
      <c r="F16" s="17" t="s">
        <v>42</v>
      </c>
      <c r="G16" s="18">
        <f>F11</f>
        <v>0</v>
      </c>
      <c r="H16" s="17"/>
      <c r="I16" s="17"/>
    </row>
    <row r="17" spans="1:9" x14ac:dyDescent="0.25">
      <c r="A17" s="17" t="s">
        <v>4</v>
      </c>
      <c r="B17" s="17"/>
      <c r="C17" s="18">
        <f>'MARCH 21'!F27</f>
        <v>25198</v>
      </c>
      <c r="D17" s="17"/>
      <c r="E17" s="17"/>
      <c r="F17" s="17" t="s">
        <v>4</v>
      </c>
      <c r="G17" s="18">
        <f>'MARCH 21'!J27</f>
        <v>9198</v>
      </c>
      <c r="H17" s="17"/>
      <c r="I17" s="17"/>
    </row>
    <row r="18" spans="1:9" x14ac:dyDescent="0.25">
      <c r="A18" s="19" t="s">
        <v>3</v>
      </c>
      <c r="H18" s="17"/>
      <c r="I18" s="17"/>
    </row>
    <row r="19" spans="1:9" x14ac:dyDescent="0.25">
      <c r="A19" s="17" t="s">
        <v>16</v>
      </c>
      <c r="B19" s="17"/>
      <c r="C19" s="20">
        <v>0.1</v>
      </c>
      <c r="D19" s="18">
        <f>C16*C19</f>
        <v>2300</v>
      </c>
      <c r="E19" s="17"/>
      <c r="F19" s="17" t="s">
        <v>16</v>
      </c>
      <c r="G19" s="20">
        <v>0.1</v>
      </c>
      <c r="H19" s="18">
        <f>D19</f>
        <v>2300</v>
      </c>
      <c r="I19" s="17"/>
    </row>
    <row r="20" spans="1:9" x14ac:dyDescent="0.25">
      <c r="A20" s="16" t="s">
        <v>17</v>
      </c>
      <c r="C20" s="18"/>
      <c r="D20" s="16"/>
      <c r="E20" s="16"/>
      <c r="F20" s="16" t="s">
        <v>17</v>
      </c>
      <c r="G20" s="21"/>
      <c r="H20" s="16"/>
      <c r="I20" s="16"/>
    </row>
    <row r="21" spans="1:9" x14ac:dyDescent="0.25">
      <c r="A21" s="22" t="s">
        <v>43</v>
      </c>
      <c r="B21" s="20"/>
      <c r="C21" s="17"/>
      <c r="D21" s="17">
        <v>9587</v>
      </c>
      <c r="E21" s="17"/>
      <c r="F21" s="22" t="s">
        <v>43</v>
      </c>
      <c r="G21" s="20"/>
      <c r="H21" s="17">
        <v>9587</v>
      </c>
      <c r="I21" s="17"/>
    </row>
    <row r="22" spans="1:9" x14ac:dyDescent="0.25">
      <c r="A22" s="23"/>
      <c r="B22" s="23"/>
      <c r="C22" s="17"/>
      <c r="D22" s="17"/>
      <c r="E22" s="17"/>
      <c r="F22" s="23"/>
      <c r="G22" s="23"/>
      <c r="H22" s="17"/>
      <c r="I22" s="17"/>
    </row>
    <row r="23" spans="1:9" x14ac:dyDescent="0.25">
      <c r="A23" s="23"/>
      <c r="B23" s="23"/>
      <c r="C23" s="17"/>
      <c r="D23" s="17"/>
      <c r="E23" s="17"/>
      <c r="F23" s="23"/>
      <c r="G23" s="23"/>
      <c r="H23" s="17"/>
      <c r="I23" s="17"/>
    </row>
    <row r="24" spans="1:9" x14ac:dyDescent="0.25">
      <c r="A24" s="23"/>
      <c r="B24" s="23"/>
      <c r="C24" s="17"/>
      <c r="D24" s="17"/>
      <c r="E24" s="17"/>
      <c r="F24" s="23"/>
      <c r="G24" s="23"/>
      <c r="H24" s="17"/>
      <c r="I24" s="17"/>
    </row>
    <row r="25" spans="1:9" x14ac:dyDescent="0.25">
      <c r="A25" s="24"/>
      <c r="B25" s="24"/>
      <c r="C25" s="17"/>
      <c r="D25" s="17"/>
      <c r="E25" s="17"/>
      <c r="G25" s="23"/>
      <c r="H25" s="25"/>
      <c r="I25" s="17"/>
    </row>
    <row r="26" spans="1:9" x14ac:dyDescent="0.25">
      <c r="A26" s="23"/>
      <c r="B26" s="23"/>
      <c r="C26" s="17"/>
      <c r="D26" s="25"/>
      <c r="E26" s="17"/>
      <c r="F26" s="17"/>
      <c r="G26" s="17"/>
      <c r="H26" s="17"/>
      <c r="I26" s="17"/>
    </row>
    <row r="27" spans="1:9" x14ac:dyDescent="0.25">
      <c r="A27" s="16" t="s">
        <v>18</v>
      </c>
      <c r="B27" s="16"/>
      <c r="C27" s="21">
        <f>C16+C17+C18-D19</f>
        <v>45898</v>
      </c>
      <c r="D27" s="21">
        <f>SUM(D21:D26)</f>
        <v>9587</v>
      </c>
      <c r="E27" s="21">
        <f>C27-D27</f>
        <v>36311</v>
      </c>
      <c r="F27" s="16" t="s">
        <v>18</v>
      </c>
      <c r="G27" s="21">
        <f>G16+G17-H19</f>
        <v>6898</v>
      </c>
      <c r="H27" s="21">
        <f>SUM(H21:H26)</f>
        <v>9587</v>
      </c>
      <c r="I27" s="21">
        <f>G27-H27</f>
        <v>-2689</v>
      </c>
    </row>
    <row r="29" spans="1:9" x14ac:dyDescent="0.25">
      <c r="A29" t="s">
        <v>19</v>
      </c>
      <c r="D29" t="s">
        <v>20</v>
      </c>
      <c r="G29" t="s">
        <v>21</v>
      </c>
    </row>
    <row r="31" spans="1:9" x14ac:dyDescent="0.25">
      <c r="A31" t="s">
        <v>22</v>
      </c>
      <c r="D31" t="s">
        <v>23</v>
      </c>
      <c r="G31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H21" sqref="H21"/>
    </sheetView>
  </sheetViews>
  <sheetFormatPr defaultRowHeight="15" x14ac:dyDescent="0.25"/>
  <cols>
    <col min="1" max="1" width="16.85546875" customWidth="1"/>
    <col min="5" max="5" width="10.42578125" customWidth="1"/>
  </cols>
  <sheetData>
    <row r="1" spans="1:9" x14ac:dyDescent="0.25">
      <c r="A1" s="1"/>
      <c r="B1" s="1"/>
      <c r="C1" s="1" t="s">
        <v>25</v>
      </c>
      <c r="D1" s="1"/>
      <c r="E1" s="1"/>
      <c r="F1" s="1"/>
      <c r="G1" s="1"/>
    </row>
    <row r="2" spans="1:9" x14ac:dyDescent="0.25">
      <c r="A2" s="1"/>
      <c r="B2" s="1"/>
      <c r="C2" s="1" t="s">
        <v>0</v>
      </c>
      <c r="D2" s="1"/>
      <c r="E2" s="1"/>
      <c r="F2" s="1"/>
      <c r="G2" s="1"/>
    </row>
    <row r="3" spans="1:9" x14ac:dyDescent="0.25">
      <c r="A3" s="1"/>
      <c r="B3" s="1"/>
      <c r="C3" s="1" t="s">
        <v>44</v>
      </c>
      <c r="D3" s="1"/>
      <c r="E3" s="1"/>
      <c r="F3" s="1"/>
      <c r="G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9" x14ac:dyDescent="0.25">
      <c r="A5" s="3" t="s">
        <v>28</v>
      </c>
      <c r="B5" s="3"/>
      <c r="C5" s="3">
        <f>'APRIL 21'!G5:G10</f>
        <v>56000</v>
      </c>
      <c r="D5" s="3">
        <v>23000</v>
      </c>
      <c r="E5" s="3">
        <f>B5+C5+D5</f>
        <v>79000</v>
      </c>
      <c r="F5" s="3">
        <f>23000</f>
        <v>23000</v>
      </c>
      <c r="G5" s="3">
        <f>E5-F5</f>
        <v>56000</v>
      </c>
    </row>
    <row r="6" spans="1:9" x14ac:dyDescent="0.25">
      <c r="A6" s="3"/>
      <c r="B6" s="3"/>
      <c r="C6" s="3">
        <f>'APRIL 21'!G6:G11</f>
        <v>0</v>
      </c>
      <c r="D6" s="3"/>
      <c r="E6" s="3">
        <f t="shared" ref="E6:E9" si="0">B6+C6+D6</f>
        <v>0</v>
      </c>
      <c r="F6" s="3"/>
      <c r="G6" s="3">
        <f t="shared" ref="G6:G10" si="1">E6-F6</f>
        <v>0</v>
      </c>
    </row>
    <row r="7" spans="1:9" x14ac:dyDescent="0.25">
      <c r="A7" s="3"/>
      <c r="B7" s="3"/>
      <c r="C7" s="3">
        <f>'APRIL 21'!G7:G12</f>
        <v>0</v>
      </c>
      <c r="D7" s="3"/>
      <c r="E7" s="3">
        <f t="shared" si="0"/>
        <v>0</v>
      </c>
      <c r="F7" s="3"/>
      <c r="G7" s="3">
        <f t="shared" si="1"/>
        <v>0</v>
      </c>
    </row>
    <row r="8" spans="1:9" x14ac:dyDescent="0.25">
      <c r="A8" s="3"/>
      <c r="B8" s="3"/>
      <c r="C8" s="3">
        <f>'APRIL 21'!G8:G13</f>
        <v>0</v>
      </c>
      <c r="D8" s="3"/>
      <c r="E8" s="3">
        <f t="shared" si="0"/>
        <v>0</v>
      </c>
      <c r="F8" s="3"/>
      <c r="G8" s="3">
        <f>E8-F8</f>
        <v>0</v>
      </c>
    </row>
    <row r="9" spans="1:9" x14ac:dyDescent="0.25">
      <c r="A9" s="3"/>
      <c r="B9" s="3"/>
      <c r="C9" s="3">
        <f>'APRIL 21'!G9:G14</f>
        <v>0</v>
      </c>
      <c r="D9" s="3"/>
      <c r="E9" s="3">
        <f t="shared" si="0"/>
        <v>0</v>
      </c>
      <c r="F9" s="3"/>
      <c r="G9" s="3"/>
    </row>
    <row r="10" spans="1:9" x14ac:dyDescent="0.25">
      <c r="A10" s="4"/>
      <c r="B10" s="4"/>
      <c r="C10" s="3">
        <f>'APRIL 21'!G10:G15</f>
        <v>0</v>
      </c>
      <c r="D10" s="3"/>
      <c r="E10" s="3">
        <f>B10+C10+D10</f>
        <v>0</v>
      </c>
      <c r="F10" s="3"/>
      <c r="G10" s="3">
        <f t="shared" si="1"/>
        <v>0</v>
      </c>
    </row>
    <row r="11" spans="1:9" x14ac:dyDescent="0.25">
      <c r="A11" s="2" t="s">
        <v>9</v>
      </c>
      <c r="B11" s="2">
        <f t="shared" ref="B11:G11" si="2">SUM(B5:B10)</f>
        <v>0</v>
      </c>
      <c r="C11" s="3">
        <f>SUM(C5:C10)</f>
        <v>56000</v>
      </c>
      <c r="D11" s="2">
        <f t="shared" si="2"/>
        <v>23000</v>
      </c>
      <c r="E11" s="3">
        <f t="shared" si="2"/>
        <v>79000</v>
      </c>
      <c r="F11" s="2">
        <f t="shared" si="2"/>
        <v>23000</v>
      </c>
      <c r="G11" s="2">
        <f t="shared" si="2"/>
        <v>56000</v>
      </c>
    </row>
    <row r="12" spans="1:9" x14ac:dyDescent="0.25">
      <c r="A12" s="6"/>
      <c r="B12" s="6"/>
      <c r="C12" s="3"/>
      <c r="D12" s="6" t="s">
        <v>9</v>
      </c>
      <c r="E12" s="6"/>
      <c r="F12" s="6"/>
      <c r="G12" s="7"/>
    </row>
    <row r="13" spans="1:9" x14ac:dyDescent="0.25">
      <c r="A13" s="8" t="s">
        <v>10</v>
      </c>
      <c r="B13" s="8"/>
      <c r="C13" s="9"/>
      <c r="D13" s="10"/>
      <c r="E13" s="11"/>
      <c r="F13" s="12"/>
      <c r="G13" s="13"/>
      <c r="H13" s="12"/>
      <c r="I13" s="8"/>
    </row>
    <row r="14" spans="1:9" x14ac:dyDescent="0.25">
      <c r="A14" s="14" t="s">
        <v>11</v>
      </c>
      <c r="B14" s="14"/>
      <c r="C14" s="14"/>
      <c r="D14" s="14"/>
      <c r="E14" s="15"/>
      <c r="F14" s="14" t="s">
        <v>7</v>
      </c>
      <c r="G14" s="8"/>
      <c r="H14" s="8"/>
      <c r="I14" s="8"/>
    </row>
    <row r="15" spans="1:9" x14ac:dyDescent="0.25">
      <c r="A15" s="16" t="s">
        <v>12</v>
      </c>
      <c r="B15" s="16"/>
      <c r="C15" s="16" t="s">
        <v>13</v>
      </c>
      <c r="D15" s="16" t="s">
        <v>14</v>
      </c>
      <c r="E15" s="16" t="s">
        <v>15</v>
      </c>
      <c r="F15" s="16" t="s">
        <v>12</v>
      </c>
      <c r="G15" s="16" t="s">
        <v>13</v>
      </c>
      <c r="H15" s="16" t="s">
        <v>14</v>
      </c>
      <c r="I15" s="16" t="s">
        <v>15</v>
      </c>
    </row>
    <row r="16" spans="1:9" x14ac:dyDescent="0.25">
      <c r="A16" s="17" t="s">
        <v>45</v>
      </c>
      <c r="B16" s="17"/>
      <c r="C16" s="18">
        <f>D11</f>
        <v>23000</v>
      </c>
      <c r="D16" s="17"/>
      <c r="E16" s="17"/>
      <c r="F16" s="17" t="s">
        <v>45</v>
      </c>
      <c r="G16" s="18">
        <f>F11</f>
        <v>23000</v>
      </c>
      <c r="H16" s="17"/>
      <c r="I16" s="17"/>
    </row>
    <row r="17" spans="1:9" x14ac:dyDescent="0.25">
      <c r="A17" s="17" t="s">
        <v>4</v>
      </c>
      <c r="B17" s="17"/>
      <c r="C17" s="18">
        <f>'APRIL 21'!E27</f>
        <v>36311</v>
      </c>
      <c r="D17" s="17"/>
      <c r="E17" s="17"/>
      <c r="F17" s="17" t="s">
        <v>4</v>
      </c>
      <c r="G17" s="18">
        <f>'APRIL 21'!I27</f>
        <v>-2689</v>
      </c>
      <c r="H17" s="17"/>
      <c r="I17" s="17"/>
    </row>
    <row r="18" spans="1:9" x14ac:dyDescent="0.25">
      <c r="A18" s="19" t="s">
        <v>3</v>
      </c>
      <c r="H18" s="17"/>
      <c r="I18" s="17"/>
    </row>
    <row r="19" spans="1:9" x14ac:dyDescent="0.25">
      <c r="A19" s="17" t="s">
        <v>16</v>
      </c>
      <c r="B19" s="17"/>
      <c r="C19" s="20">
        <v>0.1</v>
      </c>
      <c r="D19" s="18">
        <f>C16*C19</f>
        <v>2300</v>
      </c>
      <c r="E19" s="17"/>
      <c r="F19" s="17" t="s">
        <v>16</v>
      </c>
      <c r="G19" s="20">
        <v>0.1</v>
      </c>
      <c r="H19" s="18">
        <f>D19</f>
        <v>2300</v>
      </c>
      <c r="I19" s="17"/>
    </row>
    <row r="20" spans="1:9" x14ac:dyDescent="0.25">
      <c r="A20" s="16" t="s">
        <v>17</v>
      </c>
      <c r="C20" s="18"/>
      <c r="D20" s="16"/>
      <c r="E20" s="16"/>
      <c r="F20" s="16" t="s">
        <v>17</v>
      </c>
      <c r="G20" s="21"/>
      <c r="H20" s="16"/>
      <c r="I20" s="16"/>
    </row>
    <row r="21" spans="1:9" x14ac:dyDescent="0.25">
      <c r="A21" s="22" t="s">
        <v>46</v>
      </c>
      <c r="B21" s="20"/>
      <c r="C21" s="17"/>
      <c r="D21" s="17">
        <v>18102</v>
      </c>
      <c r="E21" s="17"/>
      <c r="F21" s="22" t="s">
        <v>46</v>
      </c>
      <c r="G21" s="20"/>
      <c r="H21" s="17">
        <v>18102</v>
      </c>
      <c r="I21" s="17"/>
    </row>
    <row r="22" spans="1:9" x14ac:dyDescent="0.25">
      <c r="A22" s="23"/>
      <c r="B22" s="23"/>
      <c r="C22" s="17"/>
      <c r="D22" s="17"/>
      <c r="E22" s="17"/>
      <c r="F22" s="23"/>
      <c r="G22" s="23"/>
      <c r="H22" s="17"/>
      <c r="I22" s="17"/>
    </row>
    <row r="23" spans="1:9" x14ac:dyDescent="0.25">
      <c r="A23" s="23"/>
      <c r="B23" s="23"/>
      <c r="C23" s="17"/>
      <c r="D23" s="17"/>
      <c r="E23" s="17"/>
      <c r="F23" s="23"/>
      <c r="G23" s="23"/>
      <c r="H23" s="17"/>
      <c r="I23" s="17"/>
    </row>
    <row r="24" spans="1:9" x14ac:dyDescent="0.25">
      <c r="A24" s="23"/>
      <c r="B24" s="23"/>
      <c r="C24" s="17"/>
      <c r="D24" s="17"/>
      <c r="E24" s="17"/>
      <c r="F24" s="23"/>
      <c r="G24" s="23"/>
      <c r="H24" s="17"/>
      <c r="I24" s="17"/>
    </row>
    <row r="25" spans="1:9" x14ac:dyDescent="0.25">
      <c r="A25" s="24"/>
      <c r="B25" s="24"/>
      <c r="C25" s="17"/>
      <c r="D25" s="17"/>
      <c r="E25" s="17"/>
      <c r="G25" s="23"/>
      <c r="H25" s="25"/>
      <c r="I25" s="17"/>
    </row>
    <row r="26" spans="1:9" x14ac:dyDescent="0.25">
      <c r="A26" s="23"/>
      <c r="B26" s="23"/>
      <c r="C26" s="17"/>
      <c r="D26" s="25"/>
      <c r="E26" s="17"/>
      <c r="F26" s="17"/>
      <c r="G26" s="17"/>
      <c r="H26" s="17"/>
      <c r="I26" s="17"/>
    </row>
    <row r="27" spans="1:9" x14ac:dyDescent="0.25">
      <c r="A27" s="16" t="s">
        <v>18</v>
      </c>
      <c r="B27" s="16"/>
      <c r="C27" s="21">
        <f>C16+C17+C18-D19</f>
        <v>57011</v>
      </c>
      <c r="D27" s="21">
        <f>SUM(D21:D26)</f>
        <v>18102</v>
      </c>
      <c r="E27" s="21">
        <f>C27-D27</f>
        <v>38909</v>
      </c>
      <c r="F27" s="16" t="s">
        <v>18</v>
      </c>
      <c r="G27" s="21">
        <f>G16+G17-H19</f>
        <v>18011</v>
      </c>
      <c r="H27" s="21">
        <f>SUM(H21:H26)</f>
        <v>18102</v>
      </c>
      <c r="I27" s="21">
        <f>G27-H27</f>
        <v>-91</v>
      </c>
    </row>
    <row r="29" spans="1:9" x14ac:dyDescent="0.25">
      <c r="A29" t="s">
        <v>19</v>
      </c>
      <c r="D29" t="s">
        <v>20</v>
      </c>
      <c r="G29" t="s">
        <v>21</v>
      </c>
    </row>
    <row r="31" spans="1:9" x14ac:dyDescent="0.25">
      <c r="A31" t="s">
        <v>22</v>
      </c>
      <c r="D31" t="s">
        <v>23</v>
      </c>
      <c r="G31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K15" sqref="K15"/>
    </sheetView>
  </sheetViews>
  <sheetFormatPr defaultRowHeight="15" x14ac:dyDescent="0.25"/>
  <sheetData>
    <row r="1" spans="1:9" x14ac:dyDescent="0.25">
      <c r="A1" s="1"/>
      <c r="B1" s="1"/>
      <c r="C1" s="1" t="s">
        <v>25</v>
      </c>
      <c r="D1" s="1"/>
      <c r="E1" s="1"/>
      <c r="F1" s="1"/>
      <c r="G1" s="1"/>
    </row>
    <row r="2" spans="1:9" x14ac:dyDescent="0.25">
      <c r="A2" s="1"/>
      <c r="B2" s="1"/>
      <c r="C2" s="1" t="s">
        <v>0</v>
      </c>
      <c r="D2" s="1"/>
      <c r="E2" s="1"/>
      <c r="F2" s="1"/>
      <c r="G2" s="1"/>
    </row>
    <row r="3" spans="1:9" x14ac:dyDescent="0.25">
      <c r="A3" s="1"/>
      <c r="B3" s="1"/>
      <c r="C3" s="1" t="s">
        <v>47</v>
      </c>
      <c r="D3" s="1"/>
      <c r="E3" s="1"/>
      <c r="F3" s="1"/>
      <c r="G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9" x14ac:dyDescent="0.25">
      <c r="A5" s="3" t="s">
        <v>28</v>
      </c>
      <c r="B5" s="3"/>
      <c r="C5" s="3">
        <f>'MAY 21'!G5:G11</f>
        <v>56000</v>
      </c>
      <c r="D5" s="3">
        <v>23000</v>
      </c>
      <c r="E5" s="3">
        <f>B5+C5+D5</f>
        <v>79000</v>
      </c>
      <c r="F5" s="3"/>
      <c r="G5" s="3">
        <f>E5-F5</f>
        <v>79000</v>
      </c>
    </row>
    <row r="6" spans="1:9" x14ac:dyDescent="0.25">
      <c r="A6" s="3"/>
      <c r="B6" s="3"/>
      <c r="C6" s="3">
        <f>'MAY 21'!G6:G12</f>
        <v>0</v>
      </c>
      <c r="D6" s="3"/>
      <c r="E6" s="3">
        <f t="shared" ref="E6:E9" si="0">B6+C6+D6</f>
        <v>0</v>
      </c>
      <c r="F6" s="3"/>
      <c r="G6" s="3">
        <f t="shared" ref="G6:G10" si="1">E6-F6</f>
        <v>0</v>
      </c>
    </row>
    <row r="7" spans="1:9" x14ac:dyDescent="0.25">
      <c r="A7" s="3"/>
      <c r="B7" s="3"/>
      <c r="C7" s="3">
        <f>'MAY 21'!G7:G13</f>
        <v>0</v>
      </c>
      <c r="D7" s="3"/>
      <c r="E7" s="3">
        <f t="shared" si="0"/>
        <v>0</v>
      </c>
      <c r="F7" s="3"/>
      <c r="G7" s="3">
        <f t="shared" si="1"/>
        <v>0</v>
      </c>
    </row>
    <row r="8" spans="1:9" x14ac:dyDescent="0.25">
      <c r="A8" s="3"/>
      <c r="B8" s="3"/>
      <c r="C8" s="3">
        <f>'MAY 21'!G8:G14</f>
        <v>0</v>
      </c>
      <c r="D8" s="3"/>
      <c r="E8" s="3">
        <f t="shared" si="0"/>
        <v>0</v>
      </c>
      <c r="F8" s="3"/>
      <c r="G8" s="3">
        <f>E8-F8</f>
        <v>0</v>
      </c>
    </row>
    <row r="9" spans="1:9" x14ac:dyDescent="0.25">
      <c r="A9" s="3"/>
      <c r="B9" s="3"/>
      <c r="C9" s="3">
        <f>'MAY 21'!G9:G15</f>
        <v>0</v>
      </c>
      <c r="D9" s="3"/>
      <c r="E9" s="3">
        <f t="shared" si="0"/>
        <v>0</v>
      </c>
      <c r="F9" s="3"/>
      <c r="G9" s="3"/>
    </row>
    <row r="10" spans="1:9" x14ac:dyDescent="0.25">
      <c r="A10" s="4"/>
      <c r="B10" s="4"/>
      <c r="C10" s="3">
        <f>'MAY 21'!G10:G16</f>
        <v>0</v>
      </c>
      <c r="D10" s="3"/>
      <c r="E10" s="3">
        <f>B10+C10+D10</f>
        <v>0</v>
      </c>
      <c r="F10" s="3"/>
      <c r="G10" s="3">
        <f t="shared" si="1"/>
        <v>0</v>
      </c>
    </row>
    <row r="11" spans="1:9" x14ac:dyDescent="0.25">
      <c r="A11" s="2" t="s">
        <v>9</v>
      </c>
      <c r="B11" s="2">
        <f t="shared" ref="B11:G11" si="2">SUM(B5:B10)</f>
        <v>0</v>
      </c>
      <c r="C11" s="3">
        <f>'MAY 21'!G11:G17</f>
        <v>56000</v>
      </c>
      <c r="D11" s="2">
        <f t="shared" si="2"/>
        <v>23000</v>
      </c>
      <c r="E11" s="3">
        <f t="shared" si="2"/>
        <v>79000</v>
      </c>
      <c r="F11" s="2">
        <f t="shared" si="2"/>
        <v>0</v>
      </c>
      <c r="G11" s="2">
        <f t="shared" si="2"/>
        <v>79000</v>
      </c>
    </row>
    <row r="12" spans="1:9" x14ac:dyDescent="0.25">
      <c r="A12" s="6"/>
      <c r="B12" s="6"/>
      <c r="C12" s="3"/>
      <c r="D12" s="6" t="s">
        <v>9</v>
      </c>
      <c r="E12" s="6"/>
      <c r="F12" s="6"/>
      <c r="G12" s="7"/>
    </row>
    <row r="13" spans="1:9" x14ac:dyDescent="0.25">
      <c r="A13" s="8" t="s">
        <v>10</v>
      </c>
      <c r="B13" s="8"/>
      <c r="C13" s="9"/>
      <c r="D13" s="10"/>
      <c r="E13" s="11"/>
      <c r="F13" s="12"/>
      <c r="G13" s="13"/>
      <c r="H13" s="12"/>
      <c r="I13" s="8"/>
    </row>
    <row r="14" spans="1:9" x14ac:dyDescent="0.25">
      <c r="A14" s="14" t="s">
        <v>11</v>
      </c>
      <c r="B14" s="14"/>
      <c r="C14" s="14"/>
      <c r="D14" s="14"/>
      <c r="E14" s="15"/>
      <c r="F14" s="14" t="s">
        <v>7</v>
      </c>
      <c r="G14" s="8"/>
      <c r="H14" s="8"/>
      <c r="I14" s="8"/>
    </row>
    <row r="15" spans="1:9" x14ac:dyDescent="0.25">
      <c r="A15" s="16" t="s">
        <v>12</v>
      </c>
      <c r="B15" s="16"/>
      <c r="C15" s="16" t="s">
        <v>13</v>
      </c>
      <c r="D15" s="16" t="s">
        <v>14</v>
      </c>
      <c r="E15" s="16" t="s">
        <v>15</v>
      </c>
      <c r="F15" s="16" t="s">
        <v>12</v>
      </c>
      <c r="G15" s="16" t="s">
        <v>13</v>
      </c>
      <c r="H15" s="16" t="s">
        <v>14</v>
      </c>
      <c r="I15" s="16" t="s">
        <v>15</v>
      </c>
    </row>
    <row r="16" spans="1:9" x14ac:dyDescent="0.25">
      <c r="A16" s="17" t="s">
        <v>48</v>
      </c>
      <c r="B16" s="17"/>
      <c r="C16" s="18">
        <f>D11</f>
        <v>23000</v>
      </c>
      <c r="D16" s="17"/>
      <c r="E16" s="17"/>
      <c r="F16" s="17" t="s">
        <v>48</v>
      </c>
      <c r="G16" s="18">
        <f>F11</f>
        <v>0</v>
      </c>
      <c r="H16" s="17"/>
      <c r="I16" s="17"/>
    </row>
    <row r="17" spans="1:9" x14ac:dyDescent="0.25">
      <c r="A17" s="17" t="s">
        <v>4</v>
      </c>
      <c r="B17" s="17"/>
      <c r="C17" s="18">
        <f>'MAY 21'!E27</f>
        <v>38909</v>
      </c>
      <c r="D17" s="17"/>
      <c r="E17" s="17"/>
      <c r="F17" s="17" t="s">
        <v>4</v>
      </c>
      <c r="G17" s="18">
        <f>'MAY 21'!I27</f>
        <v>-91</v>
      </c>
      <c r="H17" s="17"/>
      <c r="I17" s="17"/>
    </row>
    <row r="18" spans="1:9" x14ac:dyDescent="0.25">
      <c r="A18" s="19" t="s">
        <v>3</v>
      </c>
      <c r="H18" s="17"/>
      <c r="I18" s="17"/>
    </row>
    <row r="19" spans="1:9" x14ac:dyDescent="0.25">
      <c r="A19" s="17" t="s">
        <v>16</v>
      </c>
      <c r="B19" s="17"/>
      <c r="C19" s="20">
        <v>0.1</v>
      </c>
      <c r="D19" s="18">
        <f>C16*C19</f>
        <v>2300</v>
      </c>
      <c r="E19" s="17"/>
      <c r="F19" s="17" t="s">
        <v>16</v>
      </c>
      <c r="G19" s="20">
        <v>0.1</v>
      </c>
      <c r="H19" s="18">
        <f>D19</f>
        <v>2300</v>
      </c>
      <c r="I19" s="17"/>
    </row>
    <row r="20" spans="1:9" x14ac:dyDescent="0.25">
      <c r="A20" s="16" t="s">
        <v>17</v>
      </c>
      <c r="C20" s="18"/>
      <c r="D20" s="16"/>
      <c r="E20" s="16"/>
      <c r="F20" s="16" t="s">
        <v>17</v>
      </c>
      <c r="G20" s="21"/>
      <c r="H20" s="16"/>
      <c r="I20" s="16"/>
    </row>
    <row r="21" spans="1:9" x14ac:dyDescent="0.25">
      <c r="A21" s="22"/>
      <c r="B21" s="20"/>
      <c r="C21" s="17"/>
      <c r="D21" s="17"/>
      <c r="E21" s="17"/>
      <c r="F21" s="22"/>
      <c r="G21" s="20"/>
      <c r="H21" s="17"/>
      <c r="I21" s="17"/>
    </row>
    <row r="22" spans="1:9" x14ac:dyDescent="0.25">
      <c r="A22" s="23"/>
      <c r="B22" s="23"/>
      <c r="C22" s="17"/>
      <c r="D22" s="17"/>
      <c r="E22" s="17"/>
      <c r="F22" s="23"/>
      <c r="G22" s="23"/>
      <c r="H22" s="17"/>
      <c r="I22" s="17"/>
    </row>
    <row r="23" spans="1:9" x14ac:dyDescent="0.25">
      <c r="A23" s="23"/>
      <c r="B23" s="23"/>
      <c r="C23" s="17"/>
      <c r="D23" s="17"/>
      <c r="E23" s="17"/>
      <c r="F23" s="23"/>
      <c r="G23" s="23"/>
      <c r="H23" s="17"/>
      <c r="I23" s="17"/>
    </row>
    <row r="24" spans="1:9" x14ac:dyDescent="0.25">
      <c r="A24" s="23"/>
      <c r="B24" s="23"/>
      <c r="C24" s="17"/>
      <c r="D24" s="17"/>
      <c r="E24" s="17"/>
      <c r="F24" s="23"/>
      <c r="G24" s="23"/>
      <c r="H24" s="17"/>
      <c r="I24" s="17"/>
    </row>
    <row r="25" spans="1:9" x14ac:dyDescent="0.25">
      <c r="A25" s="24"/>
      <c r="B25" s="24"/>
      <c r="C25" s="17"/>
      <c r="D25" s="17"/>
      <c r="E25" s="17"/>
      <c r="G25" s="23"/>
      <c r="H25" s="25"/>
      <c r="I25" s="17"/>
    </row>
    <row r="26" spans="1:9" x14ac:dyDescent="0.25">
      <c r="A26" s="23"/>
      <c r="B26" s="23"/>
      <c r="C26" s="17"/>
      <c r="D26" s="25"/>
      <c r="E26" s="17"/>
      <c r="F26" s="17"/>
      <c r="G26" s="17"/>
      <c r="H26" s="17"/>
      <c r="I26" s="17"/>
    </row>
    <row r="27" spans="1:9" x14ac:dyDescent="0.25">
      <c r="A27" s="16" t="s">
        <v>18</v>
      </c>
      <c r="B27" s="16"/>
      <c r="C27" s="21">
        <f>C16+C17+C18-D19</f>
        <v>59609</v>
      </c>
      <c r="D27" s="21">
        <f>SUM(D21:D26)</f>
        <v>0</v>
      </c>
      <c r="E27" s="21">
        <f>C27-D27</f>
        <v>59609</v>
      </c>
      <c r="F27" s="16" t="s">
        <v>18</v>
      </c>
      <c r="G27" s="21">
        <f>G16+G17-H19</f>
        <v>-2391</v>
      </c>
      <c r="H27" s="21">
        <f>SUM(H21:H26)</f>
        <v>0</v>
      </c>
      <c r="I27" s="21">
        <f>G27-H27</f>
        <v>-2391</v>
      </c>
    </row>
    <row r="29" spans="1:9" x14ac:dyDescent="0.25">
      <c r="A29" t="s">
        <v>19</v>
      </c>
      <c r="D29" t="s">
        <v>20</v>
      </c>
      <c r="G29" t="s">
        <v>21</v>
      </c>
    </row>
    <row r="31" spans="1:9" x14ac:dyDescent="0.25">
      <c r="A31" t="s">
        <v>22</v>
      </c>
      <c r="D31" t="s">
        <v>23</v>
      </c>
      <c r="G31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D1" workbookViewId="0">
      <selection activeCell="M16" sqref="M16"/>
    </sheetView>
  </sheetViews>
  <sheetFormatPr defaultRowHeight="15" x14ac:dyDescent="0.25"/>
  <sheetData>
    <row r="1" spans="1:9" x14ac:dyDescent="0.25">
      <c r="A1" s="1"/>
      <c r="B1" s="1"/>
      <c r="C1" s="1" t="s">
        <v>25</v>
      </c>
      <c r="D1" s="1"/>
      <c r="E1" s="1"/>
      <c r="F1" s="1"/>
      <c r="G1" s="1"/>
    </row>
    <row r="2" spans="1:9" x14ac:dyDescent="0.25">
      <c r="A2" s="1"/>
      <c r="B2" s="1"/>
      <c r="C2" s="1" t="s">
        <v>0</v>
      </c>
      <c r="D2" s="1"/>
      <c r="E2" s="1"/>
      <c r="F2" s="1"/>
      <c r="G2" s="1"/>
    </row>
    <row r="3" spans="1:9" x14ac:dyDescent="0.25">
      <c r="A3" s="1"/>
      <c r="B3" s="1"/>
      <c r="C3" s="1" t="s">
        <v>50</v>
      </c>
      <c r="D3" s="1"/>
      <c r="E3" s="1"/>
      <c r="F3" s="1"/>
      <c r="G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9" x14ac:dyDescent="0.25">
      <c r="A5" s="3" t="s">
        <v>28</v>
      </c>
      <c r="B5" s="3"/>
      <c r="C5" s="3">
        <f>'JUNE 21'!G5:G10</f>
        <v>79000</v>
      </c>
      <c r="D5" s="3">
        <v>23000</v>
      </c>
      <c r="E5" s="3">
        <f>B5+C5+D5</f>
        <v>102000</v>
      </c>
      <c r="F5" s="3"/>
      <c r="G5" s="3">
        <f>E5-F5</f>
        <v>102000</v>
      </c>
    </row>
    <row r="6" spans="1:9" x14ac:dyDescent="0.25">
      <c r="A6" s="3"/>
      <c r="B6" s="3"/>
      <c r="C6" s="3">
        <f>'JUNE 21'!G6:G11</f>
        <v>0</v>
      </c>
      <c r="D6" s="3"/>
      <c r="E6" s="3">
        <f t="shared" ref="E6:E9" si="0">B6+C6+D6</f>
        <v>0</v>
      </c>
      <c r="F6" s="3"/>
      <c r="G6" s="3">
        <f t="shared" ref="G6:G10" si="1">E6-F6</f>
        <v>0</v>
      </c>
    </row>
    <row r="7" spans="1:9" x14ac:dyDescent="0.25">
      <c r="A7" s="3"/>
      <c r="B7" s="3"/>
      <c r="C7" s="3">
        <f>'JUNE 21'!G7:G12</f>
        <v>0</v>
      </c>
      <c r="D7" s="3"/>
      <c r="E7" s="3">
        <f t="shared" si="0"/>
        <v>0</v>
      </c>
      <c r="F7" s="3"/>
      <c r="G7" s="3">
        <f t="shared" si="1"/>
        <v>0</v>
      </c>
    </row>
    <row r="8" spans="1:9" x14ac:dyDescent="0.25">
      <c r="A8" s="3"/>
      <c r="B8" s="3"/>
      <c r="C8" s="3">
        <f>'JUNE 21'!G8:G13</f>
        <v>0</v>
      </c>
      <c r="D8" s="3"/>
      <c r="E8" s="3">
        <f t="shared" si="0"/>
        <v>0</v>
      </c>
      <c r="F8" s="3"/>
      <c r="G8" s="3">
        <f>E8-F8</f>
        <v>0</v>
      </c>
    </row>
    <row r="9" spans="1:9" x14ac:dyDescent="0.25">
      <c r="A9" s="3"/>
      <c r="B9" s="3"/>
      <c r="C9" s="3">
        <f>'JUNE 21'!G9:G14</f>
        <v>0</v>
      </c>
      <c r="D9" s="3"/>
      <c r="E9" s="3">
        <f t="shared" si="0"/>
        <v>0</v>
      </c>
      <c r="F9" s="3"/>
      <c r="G9" s="3"/>
    </row>
    <row r="10" spans="1:9" x14ac:dyDescent="0.25">
      <c r="A10" s="4"/>
      <c r="B10" s="4"/>
      <c r="C10" s="3">
        <f>'JUNE 21'!G10:G15</f>
        <v>0</v>
      </c>
      <c r="D10" s="3"/>
      <c r="E10" s="3">
        <f>B10+C10+D10</f>
        <v>0</v>
      </c>
      <c r="F10" s="3"/>
      <c r="G10" s="3">
        <f t="shared" si="1"/>
        <v>0</v>
      </c>
    </row>
    <row r="11" spans="1:9" x14ac:dyDescent="0.25">
      <c r="A11" s="2" t="s">
        <v>9</v>
      </c>
      <c r="B11" s="2">
        <f t="shared" ref="B11:G11" si="2">SUM(B5:B10)</f>
        <v>0</v>
      </c>
      <c r="C11" s="3">
        <f>SUM(C5:C10)</f>
        <v>79000</v>
      </c>
      <c r="D11" s="2">
        <f t="shared" si="2"/>
        <v>23000</v>
      </c>
      <c r="E11" s="3">
        <f t="shared" si="2"/>
        <v>102000</v>
      </c>
      <c r="F11" s="2">
        <f t="shared" si="2"/>
        <v>0</v>
      </c>
      <c r="G11" s="2">
        <f t="shared" si="2"/>
        <v>102000</v>
      </c>
    </row>
    <row r="12" spans="1:9" x14ac:dyDescent="0.25">
      <c r="A12" s="6"/>
      <c r="B12" s="6"/>
      <c r="C12" s="3"/>
      <c r="D12" s="6" t="s">
        <v>9</v>
      </c>
      <c r="E12" s="6"/>
      <c r="F12" s="6"/>
      <c r="G12" s="7"/>
    </row>
    <row r="13" spans="1:9" x14ac:dyDescent="0.25">
      <c r="A13" s="8" t="s">
        <v>10</v>
      </c>
      <c r="B13" s="8"/>
      <c r="C13" s="9"/>
      <c r="D13" s="10"/>
      <c r="E13" s="11"/>
      <c r="F13" s="12"/>
      <c r="G13" s="13"/>
      <c r="H13" s="12"/>
      <c r="I13" s="8"/>
    </row>
    <row r="14" spans="1:9" x14ac:dyDescent="0.25">
      <c r="A14" s="14" t="s">
        <v>11</v>
      </c>
      <c r="B14" s="14"/>
      <c r="C14" s="14"/>
      <c r="D14" s="14"/>
      <c r="E14" s="15"/>
      <c r="F14" s="14" t="s">
        <v>7</v>
      </c>
      <c r="G14" s="8"/>
      <c r="H14" s="8"/>
      <c r="I14" s="8"/>
    </row>
    <row r="15" spans="1:9" x14ac:dyDescent="0.25">
      <c r="A15" s="16" t="s">
        <v>12</v>
      </c>
      <c r="B15" s="16"/>
      <c r="C15" s="16" t="s">
        <v>13</v>
      </c>
      <c r="D15" s="16" t="s">
        <v>14</v>
      </c>
      <c r="E15" s="16" t="s">
        <v>15</v>
      </c>
      <c r="F15" s="16" t="s">
        <v>12</v>
      </c>
      <c r="G15" s="16" t="s">
        <v>13</v>
      </c>
      <c r="H15" s="16" t="s">
        <v>14</v>
      </c>
      <c r="I15" s="16" t="s">
        <v>15</v>
      </c>
    </row>
    <row r="16" spans="1:9" x14ac:dyDescent="0.25">
      <c r="A16" s="17" t="s">
        <v>49</v>
      </c>
      <c r="B16" s="17"/>
      <c r="C16" s="18">
        <f>D11</f>
        <v>23000</v>
      </c>
      <c r="D16" s="17"/>
      <c r="E16" s="17"/>
      <c r="F16" s="17" t="s">
        <v>49</v>
      </c>
      <c r="G16" s="18">
        <f>F11</f>
        <v>0</v>
      </c>
      <c r="H16" s="17"/>
      <c r="I16" s="17"/>
    </row>
    <row r="17" spans="1:9" x14ac:dyDescent="0.25">
      <c r="A17" s="17" t="s">
        <v>4</v>
      </c>
      <c r="B17" s="17"/>
      <c r="C17" s="18">
        <f>'JUNE 21'!E27</f>
        <v>59609</v>
      </c>
      <c r="D17" s="17"/>
      <c r="E17" s="17"/>
      <c r="F17" s="17" t="s">
        <v>4</v>
      </c>
      <c r="G17" s="18">
        <f>'JUNE 21'!I27</f>
        <v>-2391</v>
      </c>
      <c r="H17" s="17"/>
      <c r="I17" s="17"/>
    </row>
    <row r="18" spans="1:9" x14ac:dyDescent="0.25">
      <c r="A18" s="19" t="s">
        <v>3</v>
      </c>
      <c r="H18" s="17"/>
      <c r="I18" s="17"/>
    </row>
    <row r="19" spans="1:9" x14ac:dyDescent="0.25">
      <c r="A19" s="17" t="s">
        <v>16</v>
      </c>
      <c r="B19" s="17"/>
      <c r="C19" s="20">
        <v>0.1</v>
      </c>
      <c r="D19" s="18">
        <f>C16*C19</f>
        <v>2300</v>
      </c>
      <c r="E19" s="17"/>
      <c r="F19" s="17" t="s">
        <v>16</v>
      </c>
      <c r="G19" s="20">
        <v>0.1</v>
      </c>
      <c r="H19" s="18">
        <f>D19</f>
        <v>2300</v>
      </c>
      <c r="I19" s="17"/>
    </row>
    <row r="20" spans="1:9" x14ac:dyDescent="0.25">
      <c r="A20" s="16" t="s">
        <v>17</v>
      </c>
      <c r="C20" s="18"/>
      <c r="D20" s="16"/>
      <c r="E20" s="16"/>
      <c r="F20" s="16" t="s">
        <v>17</v>
      </c>
      <c r="G20" s="21"/>
      <c r="H20" s="16"/>
      <c r="I20" s="16"/>
    </row>
    <row r="21" spans="1:9" x14ac:dyDescent="0.25">
      <c r="A21" s="22"/>
      <c r="B21" s="20"/>
      <c r="C21" s="17"/>
      <c r="D21" s="17"/>
      <c r="E21" s="17"/>
      <c r="F21" s="22"/>
      <c r="G21" s="20"/>
      <c r="H21" s="17"/>
      <c r="I21" s="17"/>
    </row>
    <row r="22" spans="1:9" x14ac:dyDescent="0.25">
      <c r="A22" s="23"/>
      <c r="B22" s="23"/>
      <c r="C22" s="17"/>
      <c r="D22" s="17"/>
      <c r="E22" s="17"/>
      <c r="F22" s="23"/>
      <c r="G22" s="23"/>
      <c r="H22" s="17"/>
      <c r="I22" s="17"/>
    </row>
    <row r="23" spans="1:9" x14ac:dyDescent="0.25">
      <c r="A23" s="23"/>
      <c r="B23" s="23"/>
      <c r="C23" s="17"/>
      <c r="D23" s="17"/>
      <c r="E23" s="17"/>
      <c r="F23" s="23"/>
      <c r="G23" s="23"/>
      <c r="H23" s="17"/>
      <c r="I23" s="17"/>
    </row>
    <row r="24" spans="1:9" x14ac:dyDescent="0.25">
      <c r="A24" s="23"/>
      <c r="B24" s="23"/>
      <c r="C24" s="17"/>
      <c r="D24" s="17"/>
      <c r="E24" s="17"/>
      <c r="F24" s="23"/>
      <c r="G24" s="23"/>
      <c r="H24" s="17"/>
      <c r="I24" s="17"/>
    </row>
    <row r="25" spans="1:9" x14ac:dyDescent="0.25">
      <c r="A25" s="24"/>
      <c r="B25" s="24"/>
      <c r="C25" s="17"/>
      <c r="D25" s="17"/>
      <c r="E25" s="17"/>
      <c r="G25" s="23"/>
      <c r="H25" s="25"/>
      <c r="I25" s="17"/>
    </row>
    <row r="26" spans="1:9" x14ac:dyDescent="0.25">
      <c r="A26" s="23"/>
      <c r="B26" s="23"/>
      <c r="C26" s="17"/>
      <c r="D26" s="25"/>
      <c r="E26" s="17"/>
      <c r="F26" s="17"/>
      <c r="G26" s="17"/>
      <c r="H26" s="17"/>
      <c r="I26" s="17"/>
    </row>
    <row r="27" spans="1:9" x14ac:dyDescent="0.25">
      <c r="A27" s="16" t="s">
        <v>18</v>
      </c>
      <c r="B27" s="16"/>
      <c r="C27" s="21">
        <f>C16+C17+C18-D19</f>
        <v>80309</v>
      </c>
      <c r="D27" s="21">
        <f>SUM(D21:D26)</f>
        <v>0</v>
      </c>
      <c r="E27" s="21">
        <f>C27-D27</f>
        <v>80309</v>
      </c>
      <c r="F27" s="16" t="s">
        <v>18</v>
      </c>
      <c r="G27" s="21">
        <f>G16+G17-H19</f>
        <v>-4691</v>
      </c>
      <c r="H27" s="21">
        <f>SUM(H21:H26)</f>
        <v>0</v>
      </c>
      <c r="I27" s="21">
        <f>G27-H27</f>
        <v>-4691</v>
      </c>
    </row>
    <row r="29" spans="1:9" x14ac:dyDescent="0.25">
      <c r="A29" t="s">
        <v>19</v>
      </c>
      <c r="D29" t="s">
        <v>20</v>
      </c>
      <c r="G29" t="s">
        <v>21</v>
      </c>
    </row>
    <row r="31" spans="1:9" x14ac:dyDescent="0.25">
      <c r="A31" t="s">
        <v>22</v>
      </c>
      <c r="D31" t="s">
        <v>23</v>
      </c>
      <c r="G31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DECEMBER</vt:lpstr>
      <vt:lpstr>JANUARY 21</vt:lpstr>
      <vt:lpstr>FEBRUARY 21</vt:lpstr>
      <vt:lpstr>MARCH 21</vt:lpstr>
      <vt:lpstr>APRIL 21</vt:lpstr>
      <vt:lpstr>MAY 21</vt:lpstr>
      <vt:lpstr>JUNE 21</vt:lpstr>
      <vt:lpstr>JULY 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dcterms:created xsi:type="dcterms:W3CDTF">2020-12-17T13:57:36Z</dcterms:created>
  <dcterms:modified xsi:type="dcterms:W3CDTF">2021-10-19T06:58:39Z</dcterms:modified>
</cp:coreProperties>
</file>