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20" windowWidth="18195" windowHeight="11760" firstSheet="10" activeTab="10"/>
  </bookViews>
  <sheets>
    <sheet name="FEBRUARY 21" sheetId="1" r:id="rId1"/>
    <sheet name="MARCH 21" sheetId="2" r:id="rId2"/>
    <sheet name="APRIL 21" sheetId="3" r:id="rId3"/>
    <sheet name="MAY 21" sheetId="4" r:id="rId4"/>
    <sheet name="JUNE 21`" sheetId="5" r:id="rId5"/>
    <sheet name="JULY 21" sheetId="6" r:id="rId6"/>
    <sheet name="AUGUST 21" sheetId="7" r:id="rId7"/>
    <sheet name="SEPT 21" sheetId="8" r:id="rId8"/>
    <sheet name="OCT 21" sheetId="9" r:id="rId9"/>
    <sheet name="NOVEMBER 21" sheetId="10" r:id="rId10"/>
    <sheet name="DECEMBER" sheetId="11" r:id="rId11"/>
  </sheets>
  <calcPr calcId="162913"/>
</workbook>
</file>

<file path=xl/calcChain.xml><?xml version="1.0" encoding="utf-8"?>
<calcChain xmlns="http://schemas.openxmlformats.org/spreadsheetml/2006/main">
  <c r="C9" i="11" l="1"/>
  <c r="H26" i="11"/>
  <c r="D26" i="11"/>
  <c r="G16" i="11"/>
  <c r="G11" i="11"/>
  <c r="C20" i="11" s="1"/>
  <c r="F11" i="11"/>
  <c r="C19" i="11" s="1"/>
  <c r="E11" i="11"/>
  <c r="C18" i="11" s="1"/>
  <c r="D11" i="11"/>
  <c r="C16" i="11" s="1"/>
  <c r="H10" i="11"/>
  <c r="J10" i="11" s="1"/>
  <c r="H9" i="11"/>
  <c r="H8" i="11"/>
  <c r="J8" i="11" s="1"/>
  <c r="J7" i="11"/>
  <c r="H7" i="11"/>
  <c r="H6" i="11"/>
  <c r="J6" i="11" s="1"/>
  <c r="H5" i="11"/>
  <c r="H11" i="11" l="1"/>
  <c r="D21" i="11"/>
  <c r="H21" i="11" s="1"/>
  <c r="J5" i="11"/>
  <c r="J11" i="11" s="1"/>
  <c r="C9" i="10"/>
  <c r="H26" i="10"/>
  <c r="D26" i="10"/>
  <c r="I11" i="10"/>
  <c r="G16" i="10" s="1"/>
  <c r="G11" i="10"/>
  <c r="C20" i="10" s="1"/>
  <c r="F11" i="10"/>
  <c r="C19" i="10" s="1"/>
  <c r="E11" i="10"/>
  <c r="C18" i="10" s="1"/>
  <c r="D11" i="10"/>
  <c r="C16" i="10" s="1"/>
  <c r="H10" i="10"/>
  <c r="J10" i="10" s="1"/>
  <c r="C10" i="11" s="1"/>
  <c r="H9" i="10"/>
  <c r="H8" i="10"/>
  <c r="J8" i="10" s="1"/>
  <c r="C8" i="11" s="1"/>
  <c r="H7" i="10"/>
  <c r="J7" i="10" s="1"/>
  <c r="C7" i="11" s="1"/>
  <c r="H6" i="10"/>
  <c r="J6" i="10" s="1"/>
  <c r="C6" i="11" s="1"/>
  <c r="H5" i="10"/>
  <c r="H11" i="10" l="1"/>
  <c r="D21" i="10"/>
  <c r="H21" i="10" s="1"/>
  <c r="J5" i="10"/>
  <c r="C9" i="9"/>
  <c r="H26" i="9"/>
  <c r="D26" i="9"/>
  <c r="G11" i="9"/>
  <c r="C20" i="9" s="1"/>
  <c r="F11" i="9"/>
  <c r="C19" i="9" s="1"/>
  <c r="E11" i="9"/>
  <c r="C18" i="9" s="1"/>
  <c r="D11" i="9"/>
  <c r="C16" i="9" s="1"/>
  <c r="H10" i="9"/>
  <c r="J10" i="9" s="1"/>
  <c r="C10" i="10" s="1"/>
  <c r="H9" i="9"/>
  <c r="J8" i="9"/>
  <c r="C8" i="10" s="1"/>
  <c r="H8" i="9"/>
  <c r="J7" i="9"/>
  <c r="C7" i="10" s="1"/>
  <c r="H7" i="9"/>
  <c r="J6" i="9"/>
  <c r="C6" i="10" s="1"/>
  <c r="H6" i="9"/>
  <c r="I11" i="9"/>
  <c r="G16" i="9" s="1"/>
  <c r="H5" i="9"/>
  <c r="J11" i="10" l="1"/>
  <c r="C11" i="11" s="1"/>
  <c r="C5" i="11"/>
  <c r="H11" i="9"/>
  <c r="D21" i="9"/>
  <c r="H21" i="9" s="1"/>
  <c r="J5" i="9"/>
  <c r="I5" i="8"/>
  <c r="J11" i="9" l="1"/>
  <c r="C11" i="10" s="1"/>
  <c r="C5" i="10"/>
  <c r="H26" i="8"/>
  <c r="D26" i="8"/>
  <c r="I11" i="8"/>
  <c r="G16" i="8" s="1"/>
  <c r="G11" i="8"/>
  <c r="C20" i="8" s="1"/>
  <c r="F11" i="8"/>
  <c r="C19" i="8" s="1"/>
  <c r="E11" i="8"/>
  <c r="C18" i="8" s="1"/>
  <c r="D11" i="8"/>
  <c r="C16" i="8" s="1"/>
  <c r="H10" i="8"/>
  <c r="J10" i="8" s="1"/>
  <c r="C10" i="9" s="1"/>
  <c r="H9" i="8"/>
  <c r="H8" i="8"/>
  <c r="J8" i="8" s="1"/>
  <c r="C8" i="9" s="1"/>
  <c r="H7" i="8"/>
  <c r="J7" i="8" s="1"/>
  <c r="C7" i="9" s="1"/>
  <c r="H6" i="8"/>
  <c r="J6" i="8" s="1"/>
  <c r="C6" i="9" s="1"/>
  <c r="H5" i="8"/>
  <c r="H11" i="8" l="1"/>
  <c r="D21" i="8"/>
  <c r="H21" i="8" s="1"/>
  <c r="J5" i="8"/>
  <c r="J11" i="8" l="1"/>
  <c r="C11" i="9" s="1"/>
  <c r="C5" i="9"/>
  <c r="H26" i="7"/>
  <c r="D26" i="7"/>
  <c r="I11" i="7"/>
  <c r="G16" i="7" s="1"/>
  <c r="G11" i="7"/>
  <c r="C20" i="7" s="1"/>
  <c r="F11" i="7"/>
  <c r="C19" i="7" s="1"/>
  <c r="E11" i="7"/>
  <c r="C18" i="7" s="1"/>
  <c r="D11" i="7"/>
  <c r="C16" i="7" s="1"/>
  <c r="H10" i="7"/>
  <c r="J10" i="7" s="1"/>
  <c r="H9" i="7"/>
  <c r="H8" i="7"/>
  <c r="J8" i="7" s="1"/>
  <c r="H7" i="7"/>
  <c r="J7" i="7" s="1"/>
  <c r="H6" i="7"/>
  <c r="J6" i="7" s="1"/>
  <c r="H5" i="7"/>
  <c r="J5" i="7" s="1"/>
  <c r="J11" i="7" s="1"/>
  <c r="D21" i="7" l="1"/>
  <c r="H21" i="7" s="1"/>
  <c r="H11" i="7"/>
  <c r="H29" i="6"/>
  <c r="D29" i="6"/>
  <c r="I11" i="6"/>
  <c r="G16" i="6" s="1"/>
  <c r="G11" i="6"/>
  <c r="C20" i="6" s="1"/>
  <c r="F11" i="6"/>
  <c r="C19" i="6" s="1"/>
  <c r="E11" i="6"/>
  <c r="C18" i="6" s="1"/>
  <c r="D11" i="6"/>
  <c r="C16" i="6" s="1"/>
  <c r="H10" i="6"/>
  <c r="J10" i="6" s="1"/>
  <c r="H9" i="6"/>
  <c r="H8" i="6"/>
  <c r="J8" i="6" s="1"/>
  <c r="H7" i="6"/>
  <c r="J7" i="6" s="1"/>
  <c r="H6" i="6"/>
  <c r="J6" i="6" s="1"/>
  <c r="H5" i="6"/>
  <c r="H11" i="6" s="1"/>
  <c r="J5" i="6" l="1"/>
  <c r="J11" i="6" s="1"/>
  <c r="D21" i="6"/>
  <c r="H21" i="6" s="1"/>
  <c r="H29" i="5"/>
  <c r="D29" i="5"/>
  <c r="I11" i="5"/>
  <c r="G16" i="5" s="1"/>
  <c r="G11" i="5"/>
  <c r="C20" i="5" s="1"/>
  <c r="F11" i="5"/>
  <c r="C19" i="5" s="1"/>
  <c r="E11" i="5"/>
  <c r="C18" i="5" s="1"/>
  <c r="D11" i="5"/>
  <c r="C16" i="5" s="1"/>
  <c r="H10" i="5"/>
  <c r="J10" i="5" s="1"/>
  <c r="H9" i="5"/>
  <c r="H8" i="5"/>
  <c r="J8" i="5" s="1"/>
  <c r="H7" i="5"/>
  <c r="J7" i="5" s="1"/>
  <c r="H6" i="5"/>
  <c r="J6" i="5" s="1"/>
  <c r="H5" i="5"/>
  <c r="H11" i="5" l="1"/>
  <c r="D21" i="5"/>
  <c r="H21" i="5" s="1"/>
  <c r="J5" i="5"/>
  <c r="J11" i="5" s="1"/>
  <c r="H29" i="4"/>
  <c r="D29" i="4"/>
  <c r="G11" i="4"/>
  <c r="C20" i="4" s="1"/>
  <c r="F11" i="4"/>
  <c r="C19" i="4" s="1"/>
  <c r="E11" i="4"/>
  <c r="C18" i="4" s="1"/>
  <c r="D11" i="4"/>
  <c r="C16" i="4" s="1"/>
  <c r="H10" i="4"/>
  <c r="J10" i="4" s="1"/>
  <c r="H9" i="4"/>
  <c r="H8" i="4"/>
  <c r="J8" i="4" s="1"/>
  <c r="H7" i="4"/>
  <c r="J7" i="4" s="1"/>
  <c r="H6" i="4"/>
  <c r="J6" i="4" s="1"/>
  <c r="I11" i="4"/>
  <c r="G16" i="4" s="1"/>
  <c r="H5" i="4"/>
  <c r="H11" i="4" l="1"/>
  <c r="D21" i="4"/>
  <c r="H21" i="4" s="1"/>
  <c r="J5" i="4"/>
  <c r="J11" i="4" s="1"/>
  <c r="I5" i="3"/>
  <c r="H29" i="3" l="1"/>
  <c r="D29" i="3"/>
  <c r="G11" i="3"/>
  <c r="C20" i="3" s="1"/>
  <c r="F11" i="3"/>
  <c r="C19" i="3" s="1"/>
  <c r="E11" i="3"/>
  <c r="C18" i="3" s="1"/>
  <c r="D11" i="3"/>
  <c r="C16" i="3" s="1"/>
  <c r="H10" i="3"/>
  <c r="J10" i="3" s="1"/>
  <c r="H9" i="3"/>
  <c r="H8" i="3"/>
  <c r="J8" i="3" s="1"/>
  <c r="H7" i="3"/>
  <c r="J7" i="3" s="1"/>
  <c r="H6" i="3"/>
  <c r="J6" i="3" s="1"/>
  <c r="I11" i="3"/>
  <c r="G16" i="3" s="1"/>
  <c r="H5" i="3"/>
  <c r="H11" i="3" s="1"/>
  <c r="D21" i="3" l="1"/>
  <c r="H21" i="3" s="1"/>
  <c r="G29" i="3" s="1"/>
  <c r="I29" i="3" s="1"/>
  <c r="G17" i="4" s="1"/>
  <c r="G29" i="4" s="1"/>
  <c r="I29" i="4" s="1"/>
  <c r="G17" i="5" s="1"/>
  <c r="G29" i="5" s="1"/>
  <c r="I29" i="5" s="1"/>
  <c r="G17" i="6" s="1"/>
  <c r="G29" i="6" s="1"/>
  <c r="I29" i="6" s="1"/>
  <c r="G17" i="7" s="1"/>
  <c r="G26" i="7" s="1"/>
  <c r="I26" i="7" s="1"/>
  <c r="G17" i="8" s="1"/>
  <c r="G26" i="8" s="1"/>
  <c r="I26" i="8" s="1"/>
  <c r="G17" i="9" s="1"/>
  <c r="G26" i="9" s="1"/>
  <c r="I26" i="9" s="1"/>
  <c r="G17" i="10" s="1"/>
  <c r="G26" i="10" s="1"/>
  <c r="I26" i="10" s="1"/>
  <c r="G17" i="11" s="1"/>
  <c r="G26" i="11" s="1"/>
  <c r="I26" i="11" s="1"/>
  <c r="J5" i="3"/>
  <c r="J11" i="3" s="1"/>
  <c r="I5" i="2" l="1"/>
  <c r="H29" i="2" l="1"/>
  <c r="D29" i="2"/>
  <c r="I11" i="2"/>
  <c r="G16" i="2" s="1"/>
  <c r="G11" i="2"/>
  <c r="C20" i="2" s="1"/>
  <c r="F11" i="2"/>
  <c r="C19" i="2" s="1"/>
  <c r="E11" i="2"/>
  <c r="C18" i="2" s="1"/>
  <c r="D11" i="2"/>
  <c r="C16" i="2" s="1"/>
  <c r="H10" i="2"/>
  <c r="J10" i="2" s="1"/>
  <c r="H9" i="2"/>
  <c r="H8" i="2"/>
  <c r="J8" i="2" s="1"/>
  <c r="H7" i="2"/>
  <c r="J7" i="2" s="1"/>
  <c r="H6" i="2"/>
  <c r="J6" i="2" s="1"/>
  <c r="H5" i="2"/>
  <c r="H11" i="2" s="1"/>
  <c r="J5" i="2" l="1"/>
  <c r="J11" i="2" s="1"/>
  <c r="D21" i="2"/>
  <c r="H21" i="2" s="1"/>
  <c r="G29" i="2" s="1"/>
  <c r="I29" i="2" s="1"/>
  <c r="D11" i="1"/>
  <c r="C16" i="1" s="1"/>
  <c r="H5" i="1"/>
  <c r="H29" i="1"/>
  <c r="D29" i="1"/>
  <c r="I11" i="1"/>
  <c r="G16" i="1" s="1"/>
  <c r="G11" i="1"/>
  <c r="C20" i="1" s="1"/>
  <c r="F11" i="1"/>
  <c r="C19" i="1" s="1"/>
  <c r="E11" i="1"/>
  <c r="C18" i="1" s="1"/>
  <c r="H10" i="1"/>
  <c r="J10" i="1" s="1"/>
  <c r="H9" i="1"/>
  <c r="H8" i="1"/>
  <c r="J8" i="1" s="1"/>
  <c r="H7" i="1"/>
  <c r="J7" i="1" s="1"/>
  <c r="H6" i="1"/>
  <c r="J6" i="1" s="1"/>
  <c r="C29" i="2" l="1"/>
  <c r="E29" i="2" s="1"/>
  <c r="C17" i="3" s="1"/>
  <c r="C29" i="3" s="1"/>
  <c r="E29" i="3" s="1"/>
  <c r="C17" i="4" s="1"/>
  <c r="C29" i="4" s="1"/>
  <c r="E29" i="4" s="1"/>
  <c r="C17" i="5" s="1"/>
  <c r="C29" i="5" s="1"/>
  <c r="E29" i="5" s="1"/>
  <c r="C17" i="6" s="1"/>
  <c r="C29" i="6" s="1"/>
  <c r="E29" i="6" s="1"/>
  <c r="C17" i="7" s="1"/>
  <c r="C26" i="7" s="1"/>
  <c r="E26" i="7" s="1"/>
  <c r="C17" i="8" s="1"/>
  <c r="C26" i="8" s="1"/>
  <c r="E26" i="8" s="1"/>
  <c r="C17" i="9" s="1"/>
  <c r="C26" i="9" s="1"/>
  <c r="E26" i="9" s="1"/>
  <c r="C17" i="10" s="1"/>
  <c r="C26" i="10" s="1"/>
  <c r="E26" i="10" s="1"/>
  <c r="C17" i="11" s="1"/>
  <c r="C26" i="11" s="1"/>
  <c r="E26" i="11" s="1"/>
  <c r="H11" i="1"/>
  <c r="D21" i="1"/>
  <c r="H21" i="1" s="1"/>
  <c r="G29" i="1" s="1"/>
  <c r="I29" i="1" s="1"/>
  <c r="J5" i="1"/>
  <c r="J11" i="1" s="1"/>
  <c r="C29" i="1" l="1"/>
  <c r="E29" i="1" s="1"/>
</calcChain>
</file>

<file path=xl/sharedStrings.xml><?xml version="1.0" encoding="utf-8"?>
<sst xmlns="http://schemas.openxmlformats.org/spreadsheetml/2006/main" count="528" uniqueCount="65">
  <si>
    <t xml:space="preserve">RENT STATEMENT </t>
  </si>
  <si>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</si>
  <si>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</si>
  <si>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</si>
  <si>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</si>
  <si>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</si>
  <si>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</si>
  <si>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</si>
  <si>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</si>
  <si>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</si>
  <si>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</si>
  <si>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</si>
  <si>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</si>
  <si>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</si>
  <si>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</si>
  <si>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</si>
  <si>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</si>
  <si>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</si>
  <si>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</si>
  <si>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</si>
  <si>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</si>
  <si>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</si>
  <si>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</si>
  <si>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</si>
  <si>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IREEN SIGEI</t>
  </si>
  <si>
    <t>B/F</t>
  </si>
  <si>
    <t>WATER DEP</t>
  </si>
  <si>
    <t>ELECT DEP</t>
  </si>
  <si>
    <t>ELEC DEP</t>
  </si>
  <si>
    <t>ALICE</t>
  </si>
  <si>
    <t>ALICE KIBUI</t>
  </si>
  <si>
    <t>FEBRUARY</t>
  </si>
  <si>
    <t>FOR THE MONTH OF FEBRUARY 2021</t>
  </si>
  <si>
    <t>PAID ON28/1</t>
  </si>
  <si>
    <t>PAID ON 28/1</t>
  </si>
  <si>
    <t>MARCH</t>
  </si>
  <si>
    <t>FOR THE MONTH OF MARCH 2021</t>
  </si>
  <si>
    <t>PAIDON13/3</t>
  </si>
  <si>
    <t>APRIL</t>
  </si>
  <si>
    <t>FOR THE MONTH OF APRIL 2021</t>
  </si>
  <si>
    <t>PAID ON 15/4</t>
  </si>
  <si>
    <t>MAY</t>
  </si>
  <si>
    <t>FOR THE MONTH OF MAY 2021</t>
  </si>
  <si>
    <t>PAID ON 14/5</t>
  </si>
  <si>
    <t>FOR THE MONTH OF JUNE 2021</t>
  </si>
  <si>
    <t>JUNE</t>
  </si>
  <si>
    <t>PAID ON 15/6</t>
  </si>
  <si>
    <t>FOR THE MONTH OF JULY 2021</t>
  </si>
  <si>
    <t>JULY</t>
  </si>
  <si>
    <t>PAID ON 13/7</t>
  </si>
  <si>
    <t>FOR THE MONTH OF AUGUST 2021</t>
  </si>
  <si>
    <t>AUGUST</t>
  </si>
  <si>
    <t>PAID ON 13/8</t>
  </si>
  <si>
    <t>SEPT</t>
  </si>
  <si>
    <t>FOR THE MONTH OF SEPT 2021</t>
  </si>
  <si>
    <t>paid on 14/9</t>
  </si>
  <si>
    <t>FOR THE MONTH OF OCT 2021</t>
  </si>
  <si>
    <t>OCT</t>
  </si>
  <si>
    <t>PAID ON  13/10</t>
  </si>
  <si>
    <t>FOR THE MONTH OF NOVEMBER 2021</t>
  </si>
  <si>
    <t>NOV</t>
  </si>
  <si>
    <t>PAID ON 12/11</t>
  </si>
  <si>
    <t>FOR THE MONTH OF DECEMBER 2021</t>
  </si>
  <si>
    <t>DEC</t>
  </si>
  <si>
    <t>PAID ON 14/12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</si>
</sst>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2" xfId="0" applyFill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3" fontId="5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K34"/>
    </sheetView>
  </sheetViews>
  <sheetFormatPr defaultRowHeight="15" x14ac:dyDescent="0.25"/>
  <cols>
    <col min="6" max="6" width="12" customWidth="1"/>
    <col min="7" max="7" width="10.42578125" customWidth="1"/>
  </cols>
  <sheetData>
    <row r="1" spans="1:12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2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2" x14ac:dyDescent="0.25">
      <c r="A3" s="1"/>
      <c r="B3" s="1"/>
      <c r="C3" s="1"/>
      <c r="D3" s="1"/>
      <c r="E3" s="1"/>
      <c r="F3" s="1" t="s">
        <v>32</v>
      </c>
      <c r="G3" s="1"/>
      <c r="H3" s="1"/>
      <c r="I3" s="1"/>
      <c r="J3" s="1"/>
    </row>
    <row r="4" spans="1:12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2" x14ac:dyDescent="0.25">
      <c r="A5" s="3">
        <v>1</v>
      </c>
      <c r="B5" s="3" t="s">
        <v>24</v>
      </c>
      <c r="C5" s="3"/>
      <c r="D5" s="3">
        <v>14000</v>
      </c>
      <c r="E5" s="3">
        <v>14000</v>
      </c>
      <c r="F5" s="3">
        <v>1500</v>
      </c>
      <c r="G5" s="3">
        <v>1500</v>
      </c>
      <c r="H5" s="3">
        <f>D5+E5+F5+G5</f>
        <v>31000</v>
      </c>
      <c r="I5" s="3">
        <v>31000</v>
      </c>
      <c r="J5" s="3">
        <f>H5-I5</f>
        <v>0</v>
      </c>
    </row>
    <row r="6" spans="1:12" x14ac:dyDescent="0.25">
      <c r="A6" s="3">
        <v>2</v>
      </c>
      <c r="B6" s="3"/>
      <c r="C6" s="3"/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2" x14ac:dyDescent="0.25">
      <c r="A7" s="3">
        <v>3</v>
      </c>
      <c r="B7" s="3"/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2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2" x14ac:dyDescent="0.25">
      <c r="A9" s="3">
        <v>5</v>
      </c>
      <c r="B9" s="3"/>
      <c r="C9" s="3"/>
      <c r="D9" s="3"/>
      <c r="E9" s="3"/>
      <c r="F9" s="3"/>
      <c r="G9" s="3"/>
      <c r="H9" s="3">
        <f t="shared" si="0"/>
        <v>0</v>
      </c>
      <c r="I9" s="3"/>
      <c r="J9" s="3"/>
    </row>
    <row r="10" spans="1:12" x14ac:dyDescent="0.25">
      <c r="A10" s="3">
        <v>6</v>
      </c>
      <c r="B10" s="4"/>
      <c r="C10" s="4"/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2" x14ac:dyDescent="0.25">
      <c r="A11" s="3"/>
      <c r="B11" s="2" t="s">
        <v>9</v>
      </c>
      <c r="C11" s="2"/>
      <c r="D11" s="2">
        <f>SUM(D5:D10)</f>
        <v>14000</v>
      </c>
      <c r="E11" s="2">
        <f t="shared" ref="E11:J11" si="2">SUM(E5:E10)</f>
        <v>14000</v>
      </c>
      <c r="F11" s="3">
        <f t="shared" si="2"/>
        <v>1500</v>
      </c>
      <c r="G11" s="2">
        <f t="shared" si="2"/>
        <v>1500</v>
      </c>
      <c r="H11" s="3">
        <f t="shared" si="2"/>
        <v>31000</v>
      </c>
      <c r="I11" s="2">
        <f t="shared" si="2"/>
        <v>31000</v>
      </c>
      <c r="J11" s="2">
        <f t="shared" si="2"/>
        <v>0</v>
      </c>
    </row>
    <row r="12" spans="1:12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2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  <c r="K13" s="12"/>
      <c r="L13" s="8"/>
    </row>
    <row r="14" spans="1:12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  <c r="K14" s="8"/>
      <c r="L14" s="8"/>
    </row>
    <row r="15" spans="1:12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2" x14ac:dyDescent="0.25">
      <c r="B16" s="17" t="s">
        <v>31</v>
      </c>
      <c r="C16" s="18">
        <f>D11</f>
        <v>14000</v>
      </c>
      <c r="D16" s="17"/>
      <c r="E16" s="17"/>
      <c r="F16" s="17" t="s">
        <v>31</v>
      </c>
      <c r="G16" s="18">
        <f>I11</f>
        <v>31000</v>
      </c>
      <c r="H16" s="17"/>
      <c r="I16" s="17"/>
    </row>
    <row r="17" spans="2:9" x14ac:dyDescent="0.25">
      <c r="B17" s="17" t="s">
        <v>4</v>
      </c>
      <c r="C17" s="18"/>
      <c r="D17" s="17"/>
      <c r="E17" s="17"/>
      <c r="F17" s="17" t="s">
        <v>4</v>
      </c>
      <c r="G17" s="18"/>
      <c r="H17" s="17"/>
      <c r="I17" s="17"/>
    </row>
    <row r="18" spans="2:9" x14ac:dyDescent="0.25">
      <c r="B18" s="17" t="s">
        <v>3</v>
      </c>
      <c r="C18" s="18">
        <f>E11</f>
        <v>14000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1500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1500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33</v>
      </c>
      <c r="C23" s="17"/>
      <c r="D23" s="17">
        <v>29600</v>
      </c>
      <c r="E23" s="17"/>
      <c r="F23" s="21" t="s">
        <v>34</v>
      </c>
      <c r="G23" s="17"/>
      <c r="H23" s="17">
        <v>29600</v>
      </c>
      <c r="I23" s="17"/>
    </row>
    <row r="24" spans="2:9" x14ac:dyDescent="0.25">
      <c r="B24" s="22"/>
      <c r="C24" s="17"/>
      <c r="D24" s="17"/>
      <c r="E24" s="17"/>
      <c r="F24" s="22"/>
      <c r="G24" s="22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22"/>
      <c r="C26" s="17"/>
      <c r="D26" s="17"/>
      <c r="E26" s="17"/>
      <c r="F26" s="22"/>
      <c r="G26" s="22"/>
      <c r="H26" s="17"/>
      <c r="I26" s="17"/>
    </row>
    <row r="27" spans="2:9" x14ac:dyDescent="0.25">
      <c r="B27" s="23"/>
      <c r="C27" s="17"/>
      <c r="D27" s="17"/>
      <c r="E27" s="17"/>
      <c r="G27" s="22"/>
      <c r="H27" s="24"/>
      <c r="I27" s="17"/>
    </row>
    <row r="28" spans="2:9" x14ac:dyDescent="0.25">
      <c r="B28" s="22"/>
      <c r="C28" s="17"/>
      <c r="D28" s="24"/>
      <c r="E28" s="17"/>
      <c r="F28" s="17"/>
      <c r="G28" s="17"/>
      <c r="H28" s="17"/>
      <c r="I28" s="17"/>
    </row>
    <row r="29" spans="2:9" x14ac:dyDescent="0.25">
      <c r="B29" s="16" t="s">
        <v>18</v>
      </c>
      <c r="C29" s="20">
        <f>C16+C17+C18+C19+C20-D21</f>
        <v>29600</v>
      </c>
      <c r="D29" s="20">
        <f>SUM(D23:D28)</f>
        <v>29600</v>
      </c>
      <c r="E29" s="20">
        <f>C29-D29</f>
        <v>0</v>
      </c>
      <c r="F29" s="16" t="s">
        <v>18</v>
      </c>
      <c r="G29" s="20">
        <f>G16+G17-H21</f>
        <v>29600</v>
      </c>
      <c r="H29" s="20">
        <f>SUM(H23:H28)</f>
        <v>29600</v>
      </c>
      <c r="I29" s="20">
        <f>G29-H29</f>
        <v>0</v>
      </c>
    </row>
    <row r="31" spans="2:9" x14ac:dyDescent="0.25">
      <c r="B31" t="s">
        <v>19</v>
      </c>
      <c r="D31" t="s">
        <v>20</v>
      </c>
      <c r="G31" t="s">
        <v>21</v>
      </c>
    </row>
    <row r="33" spans="2:7" x14ac:dyDescent="0.25">
      <c r="B33" t="s">
        <v>22</v>
      </c>
      <c r="D33" t="s">
        <v>23</v>
      </c>
      <c r="G33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I5" sqref="I5"/>
    </sheetView>
  </sheetViews>
  <sheetFormatPr defaultRowHeight="15" x14ac:dyDescent="0.25"/>
  <cols>
    <col min="2" max="2" width="13.28515625" customWidth="1"/>
    <col min="6" max="6" width="13.28515625" customWidth="1"/>
    <col min="7" max="7" width="14.5703125" customWidth="1"/>
    <col min="8" max="8" width="14.42578125" customWidth="1"/>
  </cols>
  <sheetData>
    <row r="1" spans="1:10" ht="23.25" customHeight="1" x14ac:dyDescent="0.25">
      <c r="A1" s="1"/>
      <c r="B1" s="1"/>
      <c r="C1" s="1"/>
      <c r="D1" s="1"/>
      <c r="E1" s="1"/>
      <c r="F1" s="26" t="s">
        <v>30</v>
      </c>
      <c r="G1" s="26"/>
      <c r="H1" s="26"/>
      <c r="I1" s="26"/>
      <c r="J1" s="1"/>
    </row>
    <row r="2" spans="1:10" ht="24" customHeight="1" x14ac:dyDescent="0.25">
      <c r="A2" s="1"/>
      <c r="B2" s="1"/>
      <c r="C2" s="1"/>
      <c r="D2" s="1"/>
      <c r="E2" s="1"/>
      <c r="F2" s="26" t="s">
        <v>0</v>
      </c>
      <c r="G2" s="26"/>
      <c r="H2" s="26"/>
      <c r="I2" s="26"/>
      <c r="J2" s="1"/>
    </row>
    <row r="3" spans="1:10" ht="38.25" customHeight="1" x14ac:dyDescent="0.25">
      <c r="A3" s="1"/>
      <c r="B3" s="1"/>
      <c r="C3" s="1"/>
      <c r="D3" s="1"/>
      <c r="E3" s="1"/>
      <c r="F3" s="27" t="s">
        <v>59</v>
      </c>
      <c r="G3" s="27"/>
      <c r="H3" s="27"/>
      <c r="I3" s="27"/>
      <c r="J3" s="1"/>
    </row>
    <row r="4" spans="1:10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0" x14ac:dyDescent="0.25">
      <c r="A5" s="3">
        <v>1</v>
      </c>
      <c r="B5" s="3" t="s">
        <v>24</v>
      </c>
      <c r="C5" s="3">
        <f>'OCT 21'!J5:J11</f>
        <v>0</v>
      </c>
      <c r="D5" s="3">
        <v>14000</v>
      </c>
      <c r="E5" s="3"/>
      <c r="F5" s="3"/>
      <c r="G5" s="3"/>
      <c r="H5" s="3">
        <f>D5+E5+F5+G5</f>
        <v>14000</v>
      </c>
      <c r="I5" s="3">
        <v>14000</v>
      </c>
      <c r="J5" s="3">
        <f>H5-I5</f>
        <v>0</v>
      </c>
    </row>
    <row r="6" spans="1:10" x14ac:dyDescent="0.25">
      <c r="A6" s="3">
        <v>2</v>
      </c>
      <c r="B6" s="3"/>
      <c r="C6" s="3">
        <f>'OCT 21'!J6:J12</f>
        <v>0</v>
      </c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0" x14ac:dyDescent="0.25">
      <c r="A7" s="3">
        <v>3</v>
      </c>
      <c r="B7" s="3"/>
      <c r="C7" s="3">
        <f>'OCT 21'!J7:J13</f>
        <v>0</v>
      </c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0" x14ac:dyDescent="0.25">
      <c r="A8" s="3">
        <v>4</v>
      </c>
      <c r="B8" s="3"/>
      <c r="C8" s="3">
        <f>'OCT 21'!J8:J14</f>
        <v>0</v>
      </c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0" x14ac:dyDescent="0.25">
      <c r="A9" s="3">
        <v>5</v>
      </c>
      <c r="B9" s="3"/>
      <c r="C9" s="3">
        <f>'OCT 21'!J9:J15</f>
        <v>0</v>
      </c>
      <c r="D9" s="3"/>
      <c r="E9" s="3"/>
      <c r="F9" s="3"/>
      <c r="G9" s="3"/>
      <c r="H9" s="3">
        <f t="shared" si="0"/>
        <v>0</v>
      </c>
      <c r="I9" s="3"/>
      <c r="J9" s="3"/>
    </row>
    <row r="10" spans="1:10" x14ac:dyDescent="0.25">
      <c r="A10" s="3">
        <v>6</v>
      </c>
      <c r="B10" s="4"/>
      <c r="C10" s="3">
        <f>'OCT 21'!J10:J16</f>
        <v>0</v>
      </c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0" x14ac:dyDescent="0.25">
      <c r="A11" s="3"/>
      <c r="B11" s="2" t="s">
        <v>9</v>
      </c>
      <c r="C11" s="3">
        <f>'OCT 21'!J11:J17</f>
        <v>0</v>
      </c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0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0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</row>
    <row r="14" spans="1:10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</row>
    <row r="15" spans="1:10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0" x14ac:dyDescent="0.25">
      <c r="B16" s="17" t="s">
        <v>60</v>
      </c>
      <c r="C16" s="18">
        <f>D11</f>
        <v>14000</v>
      </c>
      <c r="D16" s="17"/>
      <c r="E16" s="17"/>
      <c r="F16" s="17" t="s">
        <v>60</v>
      </c>
      <c r="G16" s="18">
        <f>I11</f>
        <v>14000</v>
      </c>
      <c r="H16" s="17"/>
      <c r="I16" s="17"/>
    </row>
    <row r="17" spans="2:9" x14ac:dyDescent="0.25">
      <c r="B17" s="17" t="s">
        <v>4</v>
      </c>
      <c r="C17" s="18">
        <f>'OCT 21'!E26</f>
        <v>0</v>
      </c>
      <c r="D17" s="17"/>
      <c r="E17" s="17"/>
      <c r="F17" s="17" t="s">
        <v>4</v>
      </c>
      <c r="G17" s="18">
        <f>'OCT 21'!I26</f>
        <v>0</v>
      </c>
      <c r="H17" s="17"/>
      <c r="I17" s="17"/>
    </row>
    <row r="18" spans="2:9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61</v>
      </c>
      <c r="C23" s="17"/>
      <c r="D23" s="17">
        <v>12600</v>
      </c>
      <c r="E23" s="17"/>
      <c r="F23" s="21" t="s">
        <v>61</v>
      </c>
      <c r="G23" s="17"/>
      <c r="H23" s="17">
        <v>12600</v>
      </c>
      <c r="I23" s="17"/>
    </row>
    <row r="24" spans="2:9" x14ac:dyDescent="0.25">
      <c r="B24" s="22"/>
      <c r="C24" s="17"/>
      <c r="D24" s="17"/>
      <c r="E24" s="17"/>
      <c r="F24" s="22"/>
      <c r="G24" s="17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16" t="s">
        <v>18</v>
      </c>
      <c r="C26" s="20">
        <f>C16+C17+C18+C19+C20-D21</f>
        <v>12600</v>
      </c>
      <c r="D26" s="20">
        <f>SUM(D23:D25)</f>
        <v>12600</v>
      </c>
      <c r="E26" s="20">
        <f>C26-D26</f>
        <v>0</v>
      </c>
      <c r="F26" s="16" t="s">
        <v>18</v>
      </c>
      <c r="G26" s="20">
        <f>G16+G17-H21</f>
        <v>12600</v>
      </c>
      <c r="H26" s="20">
        <f>SUM(H23:H25)</f>
        <v>12600</v>
      </c>
      <c r="I26" s="20">
        <f>G26-H26</f>
        <v>0</v>
      </c>
    </row>
    <row r="28" spans="2:9" x14ac:dyDescent="0.25">
      <c r="B28" t="s">
        <v>19</v>
      </c>
      <c r="D28" t="s">
        <v>20</v>
      </c>
      <c r="G28" t="s">
        <v>21</v>
      </c>
    </row>
    <row r="30" spans="2:9" x14ac:dyDescent="0.25">
      <c r="B30" t="s">
        <v>22</v>
      </c>
      <c r="D30" t="s">
        <v>23</v>
      </c>
      <c r="G30" t="s">
        <v>29</v>
      </c>
    </row>
  </sheetData>
  <mergeCells count="3">
    <mergeCell ref="F1:I1"/>
    <mergeCell ref="F2:I2"/>
    <mergeCell ref="F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12" sqref="I12"/>
    </sheetView>
  </sheetViews>
  <sheetFormatPr defaultRowHeight="15" x14ac:dyDescent="0.25"/>
  <cols>
    <col min="2" max="2" width="14.42578125" customWidth="1"/>
    <col min="6" max="7" width="13.7109375" customWidth="1"/>
    <col min="8" max="8" width="13.140625" customWidth="1"/>
  </cols>
  <sheetData>
    <row r="1" spans="1:10" ht="42" customHeight="1" x14ac:dyDescent="0.25">
      <c r="A1" s="1"/>
      <c r="B1" s="1"/>
      <c r="C1" s="1"/>
      <c r="D1" s="1"/>
      <c r="E1" s="1"/>
      <c r="F1" s="26" t="s">
        <v>30</v>
      </c>
      <c r="G1" s="26"/>
      <c r="H1" s="26"/>
      <c r="I1" s="26"/>
      <c r="J1" s="1"/>
    </row>
    <row r="2" spans="1:10" ht="24.75" customHeight="1" x14ac:dyDescent="0.25">
      <c r="A2" s="1"/>
      <c r="B2" s="1"/>
      <c r="C2" s="1"/>
      <c r="D2" s="1"/>
      <c r="E2" s="1"/>
      <c r="F2" s="26" t="s">
        <v>0</v>
      </c>
      <c r="G2" s="26"/>
      <c r="H2" s="26"/>
      <c r="I2" s="26"/>
      <c r="J2" s="1"/>
    </row>
    <row r="3" spans="1:10" ht="37.5" customHeight="1" x14ac:dyDescent="0.25">
      <c r="A3" s="1"/>
      <c r="B3" s="1"/>
      <c r="C3" s="1"/>
      <c r="D3" s="1"/>
      <c r="E3" s="1"/>
      <c r="F3" s="27" t="s">
        <v>62</v>
      </c>
      <c r="G3" s="27"/>
      <c r="H3" s="27"/>
      <c r="I3" s="27"/>
      <c r="J3" s="1"/>
    </row>
    <row r="4" spans="1:10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0" x14ac:dyDescent="0.25">
      <c r="A5" s="3">
        <v>1</v>
      </c>
      <c r="B5" s="3" t="s">
        <v>24</v>
      </c>
      <c r="C5" s="3">
        <f>'NOVEMBER 21'!J5:J11</f>
        <v>0</v>
      </c>
      <c r="D5" s="3">
        <v>14000</v>
      </c>
      <c r="E5" s="3"/>
      <c r="F5" s="3"/>
      <c r="G5" s="3"/>
      <c r="H5" s="3">
        <f>D5+E5+F5+G5</f>
        <v>14000</v>
      </c>
      <c r="I5" s="3">
        <v>14000</v>
      </c>
      <c r="J5" s="3">
        <f>H5-I5</f>
        <v>0</v>
      </c>
    </row>
    <row r="6" spans="1:10" x14ac:dyDescent="0.25">
      <c r="A6" s="3">
        <v>2</v>
      </c>
      <c r="B6" s="3"/>
      <c r="C6" s="3">
        <f>'NOVEMBER 21'!J6:J12</f>
        <v>0</v>
      </c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0" x14ac:dyDescent="0.25">
      <c r="A7" s="3">
        <v>3</v>
      </c>
      <c r="B7" s="3"/>
      <c r="C7" s="3">
        <f>'NOVEMBER 21'!J7:J13</f>
        <v>0</v>
      </c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0" x14ac:dyDescent="0.25">
      <c r="A8" s="3">
        <v>4</v>
      </c>
      <c r="B8" s="3"/>
      <c r="C8" s="3">
        <f>'NOVEMBER 21'!J8:J14</f>
        <v>0</v>
      </c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0" x14ac:dyDescent="0.25">
      <c r="A9" s="3">
        <v>5</v>
      </c>
      <c r="B9" s="3"/>
      <c r="C9" s="3">
        <f>'NOVEMBER 21'!J9:J15</f>
        <v>0</v>
      </c>
      <c r="D9" s="3"/>
      <c r="E9" s="3"/>
      <c r="F9" s="3"/>
      <c r="G9" s="3"/>
      <c r="H9" s="3">
        <f t="shared" si="0"/>
        <v>0</v>
      </c>
      <c r="I9" s="3"/>
      <c r="J9" s="3"/>
    </row>
    <row r="10" spans="1:10" x14ac:dyDescent="0.25">
      <c r="A10" s="3">
        <v>6</v>
      </c>
      <c r="B10" s="4"/>
      <c r="C10" s="3">
        <f>'NOVEMBER 21'!J10:J16</f>
        <v>0</v>
      </c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0" x14ac:dyDescent="0.25">
      <c r="A11" s="3"/>
      <c r="B11" s="2" t="s">
        <v>9</v>
      </c>
      <c r="C11" s="3">
        <f>'NOVEMBER 21'!J11:J17</f>
        <v>0</v>
      </c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v>14000</v>
      </c>
      <c r="J11" s="2">
        <f t="shared" si="2"/>
        <v>0</v>
      </c>
    </row>
    <row r="12" spans="1:10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0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</row>
    <row r="14" spans="1:10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</row>
    <row r="15" spans="1:10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0" x14ac:dyDescent="0.25">
      <c r="B16" s="17" t="s">
        <v>63</v>
      </c>
      <c r="C16" s="18">
        <f>D11</f>
        <v>14000</v>
      </c>
      <c r="D16" s="17"/>
      <c r="E16" s="17"/>
      <c r="F16" s="17" t="s">
        <v>63</v>
      </c>
      <c r="G16" s="18">
        <f>I11</f>
        <v>14000</v>
      </c>
      <c r="H16" s="17"/>
      <c r="I16" s="17"/>
    </row>
    <row r="17" spans="2:9" x14ac:dyDescent="0.25">
      <c r="B17" s="17" t="s">
        <v>4</v>
      </c>
      <c r="C17" s="18">
        <f>'NOVEMBER 21'!E26</f>
        <v>0</v>
      </c>
      <c r="D17" s="17"/>
      <c r="E17" s="17"/>
      <c r="F17" s="17" t="s">
        <v>4</v>
      </c>
      <c r="G17" s="18">
        <f>'NOVEMBER 21'!I26</f>
        <v>0</v>
      </c>
      <c r="H17" s="17"/>
      <c r="I17" s="17"/>
    </row>
    <row r="18" spans="2:9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64</v>
      </c>
      <c r="C23" s="17"/>
      <c r="D23" s="17">
        <v>12600</v>
      </c>
      <c r="E23" s="17"/>
      <c r="F23" s="21" t="s">
        <v>64</v>
      </c>
      <c r="G23" s="17"/>
      <c r="H23" s="17">
        <v>12600</v>
      </c>
      <c r="I23" s="17"/>
    </row>
    <row r="24" spans="2:9" x14ac:dyDescent="0.25">
      <c r="B24" s="22"/>
      <c r="C24" s="17"/>
      <c r="D24" s="17"/>
      <c r="E24" s="17"/>
      <c r="F24" s="22"/>
      <c r="G24" s="17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16" t="s">
        <v>18</v>
      </c>
      <c r="C26" s="20">
        <f>C16+C17+C18+C19+C20-D21</f>
        <v>12600</v>
      </c>
      <c r="D26" s="20">
        <f>SUM(D23:D25)</f>
        <v>12600</v>
      </c>
      <c r="E26" s="20">
        <f>C26-D26</f>
        <v>0</v>
      </c>
      <c r="F26" s="16" t="s">
        <v>18</v>
      </c>
      <c r="G26" s="20">
        <f>G16+G17-H21</f>
        <v>12600</v>
      </c>
      <c r="H26" s="20">
        <f>SUM(H23:H25)</f>
        <v>12600</v>
      </c>
      <c r="I26" s="20">
        <f>G26-H26</f>
        <v>0</v>
      </c>
    </row>
    <row r="28" spans="2:9" x14ac:dyDescent="0.25">
      <c r="B28" t="s">
        <v>19</v>
      </c>
      <c r="D28" t="s">
        <v>20</v>
      </c>
      <c r="G28" t="s">
        <v>21</v>
      </c>
    </row>
    <row r="30" spans="2:9" x14ac:dyDescent="0.25">
      <c r="B30" t="s">
        <v>22</v>
      </c>
      <c r="D30" t="s">
        <v>23</v>
      </c>
      <c r="G30" t="s">
        <v>29</v>
      </c>
    </row>
  </sheetData>
  <mergeCells count="3">
    <mergeCell ref="F1:I1"/>
    <mergeCell ref="F2:I2"/>
    <mergeCell ref="F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M50"/>
    </sheetView>
  </sheetViews>
  <sheetFormatPr defaultRowHeight="15" x14ac:dyDescent="0.25"/>
  <cols>
    <col min="1" max="1" width="4.85546875" customWidth="1"/>
    <col min="2" max="2" width="13.85546875" customWidth="1"/>
    <col min="6" max="6" width="13.42578125" customWidth="1"/>
    <col min="7" max="7" width="9.28515625" customWidth="1"/>
  </cols>
  <sheetData>
    <row r="1" spans="1:11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1" x14ac:dyDescent="0.25">
      <c r="A3" s="1"/>
      <c r="B3" s="1"/>
      <c r="C3" s="1"/>
      <c r="D3" s="1"/>
      <c r="E3" s="1"/>
      <c r="F3" s="1" t="s">
        <v>36</v>
      </c>
      <c r="G3" s="1"/>
      <c r="H3" s="1"/>
      <c r="I3" s="1"/>
      <c r="J3" s="1"/>
    </row>
    <row r="4" spans="1:11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1" x14ac:dyDescent="0.25">
      <c r="A5" s="3">
        <v>1</v>
      </c>
      <c r="B5" s="3" t="s">
        <v>24</v>
      </c>
      <c r="C5" s="3"/>
      <c r="D5" s="3">
        <v>14000</v>
      </c>
      <c r="E5" s="3"/>
      <c r="F5" s="3"/>
      <c r="G5" s="3"/>
      <c r="H5" s="3">
        <f>D5+E5+F5+G5</f>
        <v>14000</v>
      </c>
      <c r="I5" s="3">
        <f>14000</f>
        <v>14000</v>
      </c>
      <c r="J5" s="3">
        <f>H5-I5</f>
        <v>0</v>
      </c>
    </row>
    <row r="6" spans="1:11" x14ac:dyDescent="0.25">
      <c r="A6" s="3">
        <v>2</v>
      </c>
      <c r="B6" s="3"/>
      <c r="C6" s="3"/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1" x14ac:dyDescent="0.25">
      <c r="A7" s="3">
        <v>3</v>
      </c>
      <c r="B7" s="3"/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1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1" x14ac:dyDescent="0.25">
      <c r="A9" s="3">
        <v>5</v>
      </c>
      <c r="B9" s="3"/>
      <c r="C9" s="3"/>
      <c r="D9" s="3"/>
      <c r="E9" s="3"/>
      <c r="F9" s="3"/>
      <c r="G9" s="3"/>
      <c r="H9" s="3">
        <f t="shared" si="0"/>
        <v>0</v>
      </c>
      <c r="I9" s="3"/>
      <c r="J9" s="3"/>
    </row>
    <row r="10" spans="1:11" x14ac:dyDescent="0.25">
      <c r="A10" s="3">
        <v>6</v>
      </c>
      <c r="B10" s="4"/>
      <c r="C10" s="4"/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1" x14ac:dyDescent="0.25">
      <c r="A11" s="3"/>
      <c r="B11" s="2" t="s">
        <v>9</v>
      </c>
      <c r="C11" s="2"/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1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1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  <c r="K13" s="12"/>
    </row>
    <row r="14" spans="1:11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  <c r="K14" s="8"/>
    </row>
    <row r="15" spans="1:11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1" x14ac:dyDescent="0.25">
      <c r="B16" s="17" t="s">
        <v>35</v>
      </c>
      <c r="C16" s="18">
        <f>D11</f>
        <v>14000</v>
      </c>
      <c r="D16" s="17"/>
      <c r="E16" s="17"/>
      <c r="F16" s="17" t="s">
        <v>35</v>
      </c>
      <c r="G16" s="18">
        <f>I11</f>
        <v>14000</v>
      </c>
      <c r="H16" s="17"/>
      <c r="I16" s="17"/>
    </row>
    <row r="17" spans="2:9" x14ac:dyDescent="0.25">
      <c r="B17" s="17" t="s">
        <v>4</v>
      </c>
      <c r="C17" s="18"/>
      <c r="D17" s="17"/>
      <c r="E17" s="17"/>
      <c r="F17" s="17" t="s">
        <v>4</v>
      </c>
      <c r="G17" s="18"/>
      <c r="H17" s="17"/>
      <c r="I17" s="17"/>
    </row>
    <row r="18" spans="2:9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37</v>
      </c>
      <c r="C23" s="17"/>
      <c r="D23" s="17">
        <v>12600</v>
      </c>
      <c r="E23" s="17"/>
      <c r="F23" s="21" t="s">
        <v>37</v>
      </c>
      <c r="G23" s="17"/>
      <c r="H23" s="17">
        <v>12600</v>
      </c>
      <c r="I23" s="17"/>
    </row>
    <row r="24" spans="2:9" x14ac:dyDescent="0.25">
      <c r="B24" s="22"/>
      <c r="C24" s="17"/>
      <c r="D24" s="17"/>
      <c r="E24" s="17"/>
      <c r="F24" s="22"/>
      <c r="G24" s="22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22"/>
      <c r="C26" s="17"/>
      <c r="D26" s="17"/>
      <c r="E26" s="17"/>
      <c r="F26" s="22"/>
      <c r="G26" s="22"/>
      <c r="H26" s="17"/>
      <c r="I26" s="17"/>
    </row>
    <row r="27" spans="2:9" x14ac:dyDescent="0.25">
      <c r="B27" s="23"/>
      <c r="C27" s="17"/>
      <c r="D27" s="17"/>
      <c r="E27" s="17"/>
      <c r="G27" s="22"/>
      <c r="H27" s="24"/>
      <c r="I27" s="17"/>
    </row>
    <row r="28" spans="2:9" x14ac:dyDescent="0.25">
      <c r="B28" s="22"/>
      <c r="C28" s="17"/>
      <c r="D28" s="24"/>
      <c r="E28" s="17"/>
      <c r="F28" s="17"/>
      <c r="G28" s="17"/>
      <c r="H28" s="17"/>
      <c r="I28" s="17"/>
    </row>
    <row r="29" spans="2:9" x14ac:dyDescent="0.25">
      <c r="B29" s="16" t="s">
        <v>18</v>
      </c>
      <c r="C29" s="20">
        <f>C16+C17+C18+C19+C20-D21</f>
        <v>12600</v>
      </c>
      <c r="D29" s="20">
        <f>SUM(D23:D28)</f>
        <v>12600</v>
      </c>
      <c r="E29" s="20">
        <f>C29-D29</f>
        <v>0</v>
      </c>
      <c r="F29" s="16" t="s">
        <v>18</v>
      </c>
      <c r="G29" s="20">
        <f>G16+G17-H21</f>
        <v>12600</v>
      </c>
      <c r="H29" s="20">
        <f>SUM(H23:H28)</f>
        <v>12600</v>
      </c>
      <c r="I29" s="20">
        <f>G29-H29</f>
        <v>0</v>
      </c>
    </row>
    <row r="31" spans="2:9" x14ac:dyDescent="0.25">
      <c r="B31" t="s">
        <v>19</v>
      </c>
      <c r="D31" t="s">
        <v>20</v>
      </c>
      <c r="G31" t="s">
        <v>21</v>
      </c>
    </row>
    <row r="33" spans="2:7" x14ac:dyDescent="0.25">
      <c r="B33" t="s">
        <v>22</v>
      </c>
      <c r="D33" t="s">
        <v>23</v>
      </c>
      <c r="G3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J34" sqref="J34"/>
    </sheetView>
  </sheetViews>
  <sheetFormatPr defaultRowHeight="15" x14ac:dyDescent="0.25"/>
  <sheetData>
    <row r="1" spans="1:11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1" x14ac:dyDescent="0.25">
      <c r="A3" s="1"/>
      <c r="B3" s="1"/>
      <c r="C3" s="1"/>
      <c r="D3" s="1"/>
      <c r="E3" s="1"/>
      <c r="F3" s="1" t="s">
        <v>39</v>
      </c>
      <c r="G3" s="1"/>
      <c r="H3" s="1"/>
      <c r="I3" s="1"/>
      <c r="J3" s="1"/>
    </row>
    <row r="4" spans="1:11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1" x14ac:dyDescent="0.25">
      <c r="A5" s="3">
        <v>1</v>
      </c>
      <c r="B5" s="3" t="s">
        <v>24</v>
      </c>
      <c r="C5" s="3"/>
      <c r="D5" s="3">
        <v>14000</v>
      </c>
      <c r="E5" s="3"/>
      <c r="F5" s="3"/>
      <c r="G5" s="3"/>
      <c r="H5" s="3">
        <f>D5+E5+F5+G5</f>
        <v>14000</v>
      </c>
      <c r="I5" s="3">
        <f>14000</f>
        <v>14000</v>
      </c>
      <c r="J5" s="3">
        <f>H5-I5</f>
        <v>0</v>
      </c>
    </row>
    <row r="6" spans="1:11" x14ac:dyDescent="0.25">
      <c r="A6" s="3">
        <v>2</v>
      </c>
      <c r="B6" s="3"/>
      <c r="C6" s="3"/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1" x14ac:dyDescent="0.25">
      <c r="A7" s="3">
        <v>3</v>
      </c>
      <c r="B7" s="3"/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1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1" x14ac:dyDescent="0.25">
      <c r="A9" s="3">
        <v>5</v>
      </c>
      <c r="B9" s="3"/>
      <c r="C9" s="3"/>
      <c r="D9" s="3"/>
      <c r="E9" s="3"/>
      <c r="F9" s="3"/>
      <c r="G9" s="3"/>
      <c r="H9" s="3">
        <f t="shared" si="0"/>
        <v>0</v>
      </c>
      <c r="I9" s="3"/>
      <c r="J9" s="3"/>
    </row>
    <row r="10" spans="1:11" x14ac:dyDescent="0.25">
      <c r="A10" s="3">
        <v>6</v>
      </c>
      <c r="B10" s="4"/>
      <c r="C10" s="4"/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1" x14ac:dyDescent="0.25">
      <c r="A11" s="3"/>
      <c r="B11" s="2" t="s">
        <v>9</v>
      </c>
      <c r="C11" s="2"/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1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1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  <c r="K13" s="12"/>
    </row>
    <row r="14" spans="1:11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  <c r="K14" s="8"/>
    </row>
    <row r="15" spans="1:11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1" x14ac:dyDescent="0.25">
      <c r="B16" s="17" t="s">
        <v>38</v>
      </c>
      <c r="C16" s="18">
        <f>D11</f>
        <v>14000</v>
      </c>
      <c r="D16" s="17"/>
      <c r="E16" s="17"/>
      <c r="F16" s="17" t="s">
        <v>38</v>
      </c>
      <c r="G16" s="18">
        <f>I11</f>
        <v>14000</v>
      </c>
      <c r="H16" s="17"/>
      <c r="I16" s="17"/>
    </row>
    <row r="17" spans="2:9" x14ac:dyDescent="0.25">
      <c r="B17" s="17" t="s">
        <v>4</v>
      </c>
      <c r="C17" s="18">
        <f>'MARCH 21'!E29</f>
        <v>0</v>
      </c>
      <c r="D17" s="17"/>
      <c r="E17" s="17"/>
      <c r="F17" s="17" t="s">
        <v>4</v>
      </c>
      <c r="G17" s="18"/>
      <c r="H17" s="17"/>
      <c r="I17" s="17"/>
    </row>
    <row r="18" spans="2:9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40</v>
      </c>
      <c r="C23" s="17"/>
      <c r="D23" s="17">
        <v>12697</v>
      </c>
      <c r="E23" s="17"/>
      <c r="F23" s="21" t="s">
        <v>40</v>
      </c>
      <c r="G23" s="17"/>
      <c r="H23" s="17">
        <v>12697</v>
      </c>
      <c r="I23" s="17"/>
    </row>
    <row r="24" spans="2:9" x14ac:dyDescent="0.25">
      <c r="B24" s="22"/>
      <c r="C24" s="17"/>
      <c r="D24" s="17"/>
      <c r="E24" s="17"/>
      <c r="F24" s="22"/>
      <c r="G24" s="22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22"/>
      <c r="C26" s="17"/>
      <c r="D26" s="17"/>
      <c r="E26" s="17"/>
      <c r="F26" s="22"/>
      <c r="G26" s="22"/>
      <c r="H26" s="17"/>
      <c r="I26" s="17"/>
    </row>
    <row r="27" spans="2:9" x14ac:dyDescent="0.25">
      <c r="B27" s="23"/>
      <c r="C27" s="17"/>
      <c r="D27" s="17"/>
      <c r="E27" s="17"/>
      <c r="G27" s="22"/>
      <c r="H27" s="24"/>
      <c r="I27" s="17"/>
    </row>
    <row r="28" spans="2:9" x14ac:dyDescent="0.25">
      <c r="B28" s="22"/>
      <c r="C28" s="17"/>
      <c r="D28" s="24"/>
      <c r="E28" s="17"/>
      <c r="F28" s="17"/>
      <c r="G28" s="17"/>
      <c r="H28" s="17"/>
      <c r="I28" s="17"/>
    </row>
    <row r="29" spans="2:9" x14ac:dyDescent="0.25">
      <c r="B29" s="16" t="s">
        <v>18</v>
      </c>
      <c r="C29" s="20">
        <f>C16+C17+C18+C19+C20-D21</f>
        <v>12600</v>
      </c>
      <c r="D29" s="20">
        <f>SUM(D23:D28)</f>
        <v>12697</v>
      </c>
      <c r="E29" s="20">
        <f>C29-D29</f>
        <v>-97</v>
      </c>
      <c r="F29" s="16" t="s">
        <v>18</v>
      </c>
      <c r="G29" s="20">
        <f>G16+G17-H21</f>
        <v>12600</v>
      </c>
      <c r="H29" s="20">
        <f>SUM(H23:H28)</f>
        <v>12697</v>
      </c>
      <c r="I29" s="20">
        <f>G29-H29</f>
        <v>-97</v>
      </c>
    </row>
    <row r="31" spans="2:9" x14ac:dyDescent="0.25">
      <c r="B31" t="s">
        <v>19</v>
      </c>
      <c r="D31" t="s">
        <v>20</v>
      </c>
      <c r="G31" t="s">
        <v>21</v>
      </c>
    </row>
    <row r="33" spans="2:7" x14ac:dyDescent="0.25">
      <c r="B33" t="s">
        <v>22</v>
      </c>
      <c r="D33" t="s">
        <v>23</v>
      </c>
      <c r="G3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J35" sqref="J35"/>
    </sheetView>
  </sheetViews>
  <sheetFormatPr defaultRowHeight="15" x14ac:dyDescent="0.25"/>
  <sheetData>
    <row r="1" spans="1:11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1" x14ac:dyDescent="0.25">
      <c r="A3" s="1"/>
      <c r="B3" s="1"/>
      <c r="C3" s="1"/>
      <c r="D3" s="1"/>
      <c r="E3" s="1"/>
      <c r="F3" s="1" t="s">
        <v>42</v>
      </c>
      <c r="G3" s="1"/>
      <c r="H3" s="1"/>
      <c r="I3" s="1"/>
      <c r="J3" s="1"/>
    </row>
    <row r="4" spans="1:11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1" x14ac:dyDescent="0.25">
      <c r="A5" s="3">
        <v>1</v>
      </c>
      <c r="B5" s="3" t="s">
        <v>24</v>
      </c>
      <c r="C5" s="3"/>
      <c r="D5" s="3">
        <v>14000</v>
      </c>
      <c r="E5" s="3"/>
      <c r="F5" s="3"/>
      <c r="G5" s="3"/>
      <c r="H5" s="3">
        <f>D5+E5+F5+G5</f>
        <v>14000</v>
      </c>
      <c r="I5" s="3">
        <v>14000</v>
      </c>
      <c r="J5" s="3">
        <f>H5-I5</f>
        <v>0</v>
      </c>
    </row>
    <row r="6" spans="1:11" x14ac:dyDescent="0.25">
      <c r="A6" s="3">
        <v>2</v>
      </c>
      <c r="B6" s="3"/>
      <c r="C6" s="3"/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1" x14ac:dyDescent="0.25">
      <c r="A7" s="3">
        <v>3</v>
      </c>
      <c r="B7" s="3"/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1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1" x14ac:dyDescent="0.25">
      <c r="A9" s="3">
        <v>5</v>
      </c>
      <c r="B9" s="3"/>
      <c r="C9" s="3"/>
      <c r="D9" s="3"/>
      <c r="E9" s="3"/>
      <c r="F9" s="3"/>
      <c r="G9" s="3"/>
      <c r="H9" s="3">
        <f t="shared" si="0"/>
        <v>0</v>
      </c>
      <c r="I9" s="3"/>
      <c r="J9" s="3"/>
    </row>
    <row r="10" spans="1:11" x14ac:dyDescent="0.25">
      <c r="A10" s="3">
        <v>6</v>
      </c>
      <c r="B10" s="4"/>
      <c r="C10" s="4"/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1" x14ac:dyDescent="0.25">
      <c r="A11" s="3"/>
      <c r="B11" s="2" t="s">
        <v>9</v>
      </c>
      <c r="C11" s="2"/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1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1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  <c r="K13" s="12"/>
    </row>
    <row r="14" spans="1:11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  <c r="K14" s="8"/>
    </row>
    <row r="15" spans="1:11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1" x14ac:dyDescent="0.25">
      <c r="B16" s="17" t="s">
        <v>41</v>
      </c>
      <c r="C16" s="18">
        <f>D11</f>
        <v>14000</v>
      </c>
      <c r="D16" s="17"/>
      <c r="E16" s="17"/>
      <c r="F16" s="17" t="s">
        <v>41</v>
      </c>
      <c r="G16" s="18">
        <f>I11</f>
        <v>14000</v>
      </c>
      <c r="H16" s="17"/>
      <c r="I16" s="17"/>
    </row>
    <row r="17" spans="2:9" x14ac:dyDescent="0.25">
      <c r="B17" s="17" t="s">
        <v>4</v>
      </c>
      <c r="C17" s="18">
        <f>'APRIL 21'!E29</f>
        <v>-97</v>
      </c>
      <c r="D17" s="17"/>
      <c r="E17" s="17"/>
      <c r="F17" s="17" t="s">
        <v>4</v>
      </c>
      <c r="G17" s="18">
        <f>'APRIL 21'!I29</f>
        <v>-97</v>
      </c>
      <c r="H17" s="17"/>
      <c r="I17" s="17"/>
    </row>
    <row r="18" spans="2:9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43</v>
      </c>
      <c r="C23" s="17"/>
      <c r="D23" s="17">
        <v>12597</v>
      </c>
      <c r="E23" s="17"/>
      <c r="F23" s="21" t="s">
        <v>43</v>
      </c>
      <c r="G23" s="17"/>
      <c r="H23" s="17">
        <v>12597</v>
      </c>
      <c r="I23" s="17"/>
    </row>
    <row r="24" spans="2:9" x14ac:dyDescent="0.25">
      <c r="B24" s="22"/>
      <c r="C24" s="17"/>
      <c r="D24" s="17"/>
      <c r="E24" s="17"/>
      <c r="F24" s="22"/>
      <c r="G24" s="22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22"/>
      <c r="C26" s="17"/>
      <c r="D26" s="17"/>
      <c r="E26" s="17"/>
      <c r="F26" s="22"/>
      <c r="G26" s="22"/>
      <c r="H26" s="17"/>
      <c r="I26" s="17"/>
    </row>
    <row r="27" spans="2:9" x14ac:dyDescent="0.25">
      <c r="B27" s="23"/>
      <c r="C27" s="17"/>
      <c r="D27" s="17"/>
      <c r="E27" s="17"/>
      <c r="G27" s="22"/>
      <c r="H27" s="24"/>
      <c r="I27" s="17"/>
    </row>
    <row r="28" spans="2:9" x14ac:dyDescent="0.25">
      <c r="B28" s="22"/>
      <c r="C28" s="17"/>
      <c r="D28" s="24"/>
      <c r="E28" s="17"/>
      <c r="F28" s="17"/>
      <c r="G28" s="17"/>
      <c r="H28" s="17"/>
      <c r="I28" s="17"/>
    </row>
    <row r="29" spans="2:9" x14ac:dyDescent="0.25">
      <c r="B29" s="16" t="s">
        <v>18</v>
      </c>
      <c r="C29" s="20">
        <f>C16+C17+C18+C19+C20-D21</f>
        <v>12503</v>
      </c>
      <c r="D29" s="20">
        <f>SUM(D23:D28)</f>
        <v>12597</v>
      </c>
      <c r="E29" s="20">
        <f>C29-D29</f>
        <v>-94</v>
      </c>
      <c r="F29" s="16" t="s">
        <v>18</v>
      </c>
      <c r="G29" s="20">
        <f>G16+G17-H21</f>
        <v>12503</v>
      </c>
      <c r="H29" s="20">
        <f>SUM(H23:H28)</f>
        <v>12597</v>
      </c>
      <c r="I29" s="20">
        <f>G29-H29</f>
        <v>-94</v>
      </c>
    </row>
    <row r="31" spans="2:9" x14ac:dyDescent="0.25">
      <c r="B31" t="s">
        <v>19</v>
      </c>
      <c r="D31" t="s">
        <v>20</v>
      </c>
      <c r="G31" t="s">
        <v>21</v>
      </c>
    </row>
    <row r="33" spans="2:7" x14ac:dyDescent="0.25">
      <c r="B33" t="s">
        <v>22</v>
      </c>
      <c r="D33" t="s">
        <v>23</v>
      </c>
      <c r="G3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34" sqref="L34"/>
    </sheetView>
  </sheetViews>
  <sheetFormatPr defaultRowHeight="15" x14ac:dyDescent="0.25"/>
  <sheetData>
    <row r="1" spans="1:11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1" x14ac:dyDescent="0.25">
      <c r="A3" s="1"/>
      <c r="B3" s="1"/>
      <c r="C3" s="1"/>
      <c r="D3" s="1"/>
      <c r="E3" s="1"/>
      <c r="F3" s="1" t="s">
        <v>44</v>
      </c>
      <c r="G3" s="1"/>
      <c r="H3" s="1"/>
      <c r="I3" s="1"/>
      <c r="J3" s="1"/>
    </row>
    <row r="4" spans="1:11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1" x14ac:dyDescent="0.25">
      <c r="A5" s="3">
        <v>1</v>
      </c>
      <c r="B5" s="3" t="s">
        <v>24</v>
      </c>
      <c r="C5" s="3"/>
      <c r="D5" s="3">
        <v>14000</v>
      </c>
      <c r="E5" s="3"/>
      <c r="F5" s="3"/>
      <c r="G5" s="3"/>
      <c r="H5" s="3">
        <f>D5+E5+F5+G5</f>
        <v>14000</v>
      </c>
      <c r="I5" s="3">
        <v>14000</v>
      </c>
      <c r="J5" s="3">
        <f>H5-I5</f>
        <v>0</v>
      </c>
    </row>
    <row r="6" spans="1:11" x14ac:dyDescent="0.25">
      <c r="A6" s="3">
        <v>2</v>
      </c>
      <c r="B6" s="3"/>
      <c r="C6" s="3"/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1" x14ac:dyDescent="0.25">
      <c r="A7" s="3">
        <v>3</v>
      </c>
      <c r="B7" s="3"/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1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1" x14ac:dyDescent="0.25">
      <c r="A9" s="3">
        <v>5</v>
      </c>
      <c r="B9" s="3"/>
      <c r="C9" s="3"/>
      <c r="D9" s="3"/>
      <c r="E9" s="3"/>
      <c r="F9" s="3"/>
      <c r="G9" s="3"/>
      <c r="H9" s="3">
        <f t="shared" si="0"/>
        <v>0</v>
      </c>
      <c r="I9" s="3"/>
      <c r="J9" s="3"/>
    </row>
    <row r="10" spans="1:11" x14ac:dyDescent="0.25">
      <c r="A10" s="3">
        <v>6</v>
      </c>
      <c r="B10" s="4"/>
      <c r="C10" s="4"/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1" x14ac:dyDescent="0.25">
      <c r="A11" s="3"/>
      <c r="B11" s="2" t="s">
        <v>9</v>
      </c>
      <c r="C11" s="2"/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1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1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  <c r="K13" s="12"/>
    </row>
    <row r="14" spans="1:11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  <c r="K14" s="8"/>
    </row>
    <row r="15" spans="1:11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1" x14ac:dyDescent="0.25">
      <c r="B16" s="17" t="s">
        <v>45</v>
      </c>
      <c r="C16" s="18">
        <f>D11</f>
        <v>14000</v>
      </c>
      <c r="D16" s="17"/>
      <c r="E16" s="17"/>
      <c r="F16" s="17" t="s">
        <v>45</v>
      </c>
      <c r="G16" s="18">
        <f>I11</f>
        <v>14000</v>
      </c>
      <c r="H16" s="17"/>
      <c r="I16" s="17"/>
    </row>
    <row r="17" spans="2:9" x14ac:dyDescent="0.25">
      <c r="B17" s="17" t="s">
        <v>4</v>
      </c>
      <c r="C17" s="18">
        <f>'MAY 21'!E29</f>
        <v>-94</v>
      </c>
      <c r="D17" s="17"/>
      <c r="E17" s="17"/>
      <c r="F17" s="17" t="s">
        <v>4</v>
      </c>
      <c r="G17" s="18">
        <f>'MAY 21'!I29</f>
        <v>-94</v>
      </c>
      <c r="H17" s="17"/>
      <c r="I17" s="17"/>
    </row>
    <row r="18" spans="2:9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46</v>
      </c>
      <c r="C23" s="17"/>
      <c r="D23" s="17">
        <v>12597</v>
      </c>
      <c r="E23" s="17"/>
      <c r="F23" s="21" t="s">
        <v>46</v>
      </c>
      <c r="G23" s="17"/>
      <c r="H23" s="17">
        <v>12597</v>
      </c>
      <c r="I23" s="17"/>
    </row>
    <row r="24" spans="2:9" x14ac:dyDescent="0.25">
      <c r="B24" s="22"/>
      <c r="C24" s="17"/>
      <c r="D24" s="17"/>
      <c r="E24" s="17"/>
      <c r="F24" s="22"/>
      <c r="G24" s="22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22"/>
      <c r="C26" s="17"/>
      <c r="D26" s="17"/>
      <c r="E26" s="17"/>
      <c r="F26" s="22"/>
      <c r="G26" s="22"/>
      <c r="H26" s="17"/>
      <c r="I26" s="17"/>
    </row>
    <row r="27" spans="2:9" x14ac:dyDescent="0.25">
      <c r="B27" s="23"/>
      <c r="C27" s="17"/>
      <c r="D27" s="17"/>
      <c r="E27" s="17"/>
      <c r="G27" s="22"/>
      <c r="H27" s="24"/>
      <c r="I27" s="17"/>
    </row>
    <row r="28" spans="2:9" x14ac:dyDescent="0.25">
      <c r="B28" s="22"/>
      <c r="C28" s="17"/>
      <c r="D28" s="24"/>
      <c r="E28" s="17"/>
      <c r="F28" s="17"/>
      <c r="G28" s="17"/>
      <c r="H28" s="17"/>
      <c r="I28" s="17"/>
    </row>
    <row r="29" spans="2:9" x14ac:dyDescent="0.25">
      <c r="B29" s="16" t="s">
        <v>18</v>
      </c>
      <c r="C29" s="20">
        <f>C16+C17+C18+C19+C20-D21</f>
        <v>12506</v>
      </c>
      <c r="D29" s="20">
        <f>SUM(D23:D28)</f>
        <v>12597</v>
      </c>
      <c r="E29" s="20">
        <f>C29-D29</f>
        <v>-91</v>
      </c>
      <c r="F29" s="16" t="s">
        <v>18</v>
      </c>
      <c r="G29" s="20">
        <f>G16+G17-H21</f>
        <v>12506</v>
      </c>
      <c r="H29" s="20">
        <f>SUM(H23:H28)</f>
        <v>12597</v>
      </c>
      <c r="I29" s="20">
        <f>G29-H29</f>
        <v>-91</v>
      </c>
    </row>
    <row r="31" spans="2:9" x14ac:dyDescent="0.25">
      <c r="B31" t="s">
        <v>19</v>
      </c>
      <c r="D31" t="s">
        <v>20</v>
      </c>
      <c r="G31" t="s">
        <v>21</v>
      </c>
    </row>
    <row r="33" spans="2:7" x14ac:dyDescent="0.25">
      <c r="B33" t="s">
        <v>22</v>
      </c>
      <c r="D33" t="s">
        <v>23</v>
      </c>
      <c r="G3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35"/>
    </sheetView>
  </sheetViews>
  <sheetFormatPr defaultRowHeight="15" x14ac:dyDescent="0.25"/>
  <cols>
    <col min="2" max="2" width="13" customWidth="1"/>
  </cols>
  <sheetData>
    <row r="1" spans="1:11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1" x14ac:dyDescent="0.25">
      <c r="A3" s="1"/>
      <c r="B3" s="1"/>
      <c r="C3" s="1"/>
      <c r="D3" s="1"/>
      <c r="E3" s="1"/>
      <c r="F3" s="1" t="s">
        <v>47</v>
      </c>
      <c r="G3" s="1"/>
      <c r="H3" s="1"/>
      <c r="I3" s="1"/>
      <c r="J3" s="1"/>
    </row>
    <row r="4" spans="1:11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1" x14ac:dyDescent="0.25">
      <c r="A5" s="3">
        <v>1</v>
      </c>
      <c r="B5" s="3" t="s">
        <v>24</v>
      </c>
      <c r="C5" s="3"/>
      <c r="D5" s="3">
        <v>14000</v>
      </c>
      <c r="E5" s="3"/>
      <c r="F5" s="3"/>
      <c r="G5" s="3"/>
      <c r="H5" s="3">
        <f>D5+E5+F5+G5</f>
        <v>14000</v>
      </c>
      <c r="I5" s="3">
        <v>14000</v>
      </c>
      <c r="J5" s="3">
        <f>H5-I5</f>
        <v>0</v>
      </c>
    </row>
    <row r="6" spans="1:11" x14ac:dyDescent="0.25">
      <c r="A6" s="3">
        <v>2</v>
      </c>
      <c r="B6" s="3"/>
      <c r="C6" s="3"/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1" x14ac:dyDescent="0.25">
      <c r="A7" s="3">
        <v>3</v>
      </c>
      <c r="B7" s="3"/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1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1" x14ac:dyDescent="0.25">
      <c r="A9" s="3">
        <v>5</v>
      </c>
      <c r="B9" s="3"/>
      <c r="C9" s="3"/>
      <c r="D9" s="3"/>
      <c r="E9" s="3"/>
      <c r="F9" s="3"/>
      <c r="G9" s="3"/>
      <c r="H9" s="3">
        <f t="shared" si="0"/>
        <v>0</v>
      </c>
      <c r="I9" s="3"/>
      <c r="J9" s="3"/>
    </row>
    <row r="10" spans="1:11" x14ac:dyDescent="0.25">
      <c r="A10" s="3">
        <v>6</v>
      </c>
      <c r="B10" s="4"/>
      <c r="C10" s="4"/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1" x14ac:dyDescent="0.25">
      <c r="A11" s="3"/>
      <c r="B11" s="2" t="s">
        <v>9</v>
      </c>
      <c r="C11" s="2"/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1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1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  <c r="K13" s="12"/>
    </row>
    <row r="14" spans="1:11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  <c r="K14" s="8"/>
    </row>
    <row r="15" spans="1:11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1" x14ac:dyDescent="0.25">
      <c r="B16" s="17" t="s">
        <v>48</v>
      </c>
      <c r="C16" s="18">
        <f>D11</f>
        <v>14000</v>
      </c>
      <c r="D16" s="17"/>
      <c r="E16" s="17"/>
      <c r="F16" s="17" t="s">
        <v>48</v>
      </c>
      <c r="G16" s="18">
        <f>I11</f>
        <v>14000</v>
      </c>
      <c r="H16" s="17"/>
      <c r="I16" s="17"/>
    </row>
    <row r="17" spans="2:11" x14ac:dyDescent="0.25">
      <c r="B17" s="17" t="s">
        <v>4</v>
      </c>
      <c r="C17" s="18">
        <f>'JUNE 21`'!E29</f>
        <v>-91</v>
      </c>
      <c r="D17" s="17"/>
      <c r="E17" s="17"/>
      <c r="F17" s="17" t="s">
        <v>4</v>
      </c>
      <c r="G17" s="18">
        <f>'JUNE 21`'!I29</f>
        <v>-91</v>
      </c>
      <c r="H17" s="17"/>
      <c r="I17" s="17"/>
    </row>
    <row r="18" spans="2:11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11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11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11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11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11" x14ac:dyDescent="0.25">
      <c r="B23" s="21"/>
      <c r="C23" s="17"/>
      <c r="D23" s="17"/>
      <c r="E23" s="17"/>
      <c r="F23" s="21"/>
      <c r="G23" s="17"/>
      <c r="H23" s="17"/>
      <c r="I23" s="17"/>
      <c r="K23" s="25"/>
    </row>
    <row r="24" spans="2:11" x14ac:dyDescent="0.25">
      <c r="B24" s="22" t="s">
        <v>49</v>
      </c>
      <c r="C24" s="17"/>
      <c r="D24" s="17">
        <v>12509</v>
      </c>
      <c r="E24" s="17"/>
      <c r="F24" s="22" t="s">
        <v>49</v>
      </c>
      <c r="G24" s="17"/>
      <c r="H24" s="17">
        <v>12509</v>
      </c>
      <c r="I24" s="17"/>
    </row>
    <row r="25" spans="2:11" x14ac:dyDescent="0.25">
      <c r="B25" s="22"/>
      <c r="C25" s="17"/>
      <c r="D25" s="17"/>
      <c r="E25" s="17"/>
      <c r="F25" s="22"/>
      <c r="G25" s="22"/>
      <c r="H25" s="17"/>
      <c r="I25" s="17"/>
    </row>
    <row r="26" spans="2:11" x14ac:dyDescent="0.25">
      <c r="B26" s="22"/>
      <c r="C26" s="17"/>
      <c r="D26" s="17"/>
      <c r="E26" s="17"/>
      <c r="F26" s="22"/>
      <c r="G26" s="22"/>
      <c r="H26" s="17"/>
      <c r="I26" s="17"/>
    </row>
    <row r="27" spans="2:11" x14ac:dyDescent="0.25">
      <c r="B27" s="23"/>
      <c r="C27" s="17"/>
      <c r="D27" s="17"/>
      <c r="E27" s="17"/>
      <c r="G27" s="22"/>
      <c r="H27" s="24"/>
      <c r="I27" s="17"/>
    </row>
    <row r="28" spans="2:11" x14ac:dyDescent="0.25">
      <c r="B28" s="22"/>
      <c r="C28" s="17"/>
      <c r="D28" s="24"/>
      <c r="E28" s="17"/>
      <c r="F28" s="17"/>
      <c r="G28" s="17"/>
      <c r="H28" s="17"/>
      <c r="I28" s="17"/>
    </row>
    <row r="29" spans="2:11" x14ac:dyDescent="0.25">
      <c r="B29" s="16" t="s">
        <v>18</v>
      </c>
      <c r="C29" s="20">
        <f>C16+C17+C18+C19+C20-D21</f>
        <v>12509</v>
      </c>
      <c r="D29" s="20">
        <f>SUM(D23:D28)</f>
        <v>12509</v>
      </c>
      <c r="E29" s="20">
        <f>C29-D29</f>
        <v>0</v>
      </c>
      <c r="F29" s="16" t="s">
        <v>18</v>
      </c>
      <c r="G29" s="20">
        <f>G16+G17-H21</f>
        <v>12509</v>
      </c>
      <c r="H29" s="20">
        <f>SUM(H23:H28)</f>
        <v>12509</v>
      </c>
      <c r="I29" s="20">
        <f>G29-H29</f>
        <v>0</v>
      </c>
    </row>
    <row r="31" spans="2:11" x14ac:dyDescent="0.25">
      <c r="B31" t="s">
        <v>19</v>
      </c>
      <c r="D31" t="s">
        <v>20</v>
      </c>
      <c r="G31" t="s">
        <v>21</v>
      </c>
    </row>
    <row r="33" spans="2:7" x14ac:dyDescent="0.25">
      <c r="B33" t="s">
        <v>22</v>
      </c>
      <c r="D33" t="s">
        <v>23</v>
      </c>
      <c r="G3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J31"/>
    </sheetView>
  </sheetViews>
  <sheetFormatPr defaultRowHeight="15" x14ac:dyDescent="0.25"/>
  <sheetData>
    <row r="1" spans="1:11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1" x14ac:dyDescent="0.25">
      <c r="A3" s="1"/>
      <c r="B3" s="1"/>
      <c r="C3" s="1"/>
      <c r="D3" s="1"/>
      <c r="E3" s="1"/>
      <c r="F3" s="1" t="s">
        <v>50</v>
      </c>
      <c r="G3" s="1"/>
      <c r="H3" s="1"/>
      <c r="I3" s="1"/>
      <c r="J3" s="1"/>
    </row>
    <row r="4" spans="1:11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1" x14ac:dyDescent="0.25">
      <c r="A5" s="3">
        <v>1</v>
      </c>
      <c r="B5" s="3" t="s">
        <v>24</v>
      </c>
      <c r="C5" s="3"/>
      <c r="D5" s="3">
        <v>14000</v>
      </c>
      <c r="E5" s="3"/>
      <c r="F5" s="3"/>
      <c r="G5" s="3"/>
      <c r="H5" s="3">
        <f>D5+E5+F5+G5</f>
        <v>14000</v>
      </c>
      <c r="I5" s="3">
        <v>14000</v>
      </c>
      <c r="J5" s="3">
        <f>H5-I5</f>
        <v>0</v>
      </c>
    </row>
    <row r="6" spans="1:11" x14ac:dyDescent="0.25">
      <c r="A6" s="3">
        <v>2</v>
      </c>
      <c r="B6" s="3"/>
      <c r="C6" s="3"/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1" x14ac:dyDescent="0.25">
      <c r="A7" s="3">
        <v>3</v>
      </c>
      <c r="B7" s="3"/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1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1" x14ac:dyDescent="0.25">
      <c r="A9" s="3">
        <v>5</v>
      </c>
      <c r="B9" s="3"/>
      <c r="C9" s="3"/>
      <c r="D9" s="3"/>
      <c r="E9" s="3"/>
      <c r="F9" s="3"/>
      <c r="G9" s="3"/>
      <c r="H9" s="3">
        <f t="shared" si="0"/>
        <v>0</v>
      </c>
      <c r="I9" s="3"/>
      <c r="J9" s="3"/>
    </row>
    <row r="10" spans="1:11" x14ac:dyDescent="0.25">
      <c r="A10" s="3">
        <v>6</v>
      </c>
      <c r="B10" s="4"/>
      <c r="C10" s="4"/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1" x14ac:dyDescent="0.25">
      <c r="A11" s="3"/>
      <c r="B11" s="2" t="s">
        <v>9</v>
      </c>
      <c r="C11" s="2"/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1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1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  <c r="K13" s="12"/>
    </row>
    <row r="14" spans="1:11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  <c r="K14" s="8"/>
    </row>
    <row r="15" spans="1:11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1" x14ac:dyDescent="0.25">
      <c r="B16" s="17" t="s">
        <v>51</v>
      </c>
      <c r="C16" s="18">
        <f>D11</f>
        <v>14000</v>
      </c>
      <c r="D16" s="17"/>
      <c r="E16" s="17"/>
      <c r="F16" s="17" t="s">
        <v>51</v>
      </c>
      <c r="G16" s="18">
        <f>I11</f>
        <v>14000</v>
      </c>
      <c r="H16" s="17"/>
      <c r="I16" s="17"/>
    </row>
    <row r="17" spans="2:11" x14ac:dyDescent="0.25">
      <c r="B17" s="17" t="s">
        <v>4</v>
      </c>
      <c r="C17" s="18">
        <f>'JULY 21'!E29</f>
        <v>0</v>
      </c>
      <c r="D17" s="17"/>
      <c r="E17" s="17"/>
      <c r="F17" s="17" t="s">
        <v>4</v>
      </c>
      <c r="G17" s="18">
        <f>'JULY 21'!I29</f>
        <v>0</v>
      </c>
      <c r="H17" s="17"/>
      <c r="I17" s="17"/>
    </row>
    <row r="18" spans="2:11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11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11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11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11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11" x14ac:dyDescent="0.25">
      <c r="B23" s="21"/>
      <c r="C23" s="17"/>
      <c r="D23" s="17"/>
      <c r="E23" s="17"/>
      <c r="F23" s="21"/>
      <c r="G23" s="17"/>
      <c r="H23" s="17"/>
      <c r="I23" s="17"/>
      <c r="K23" s="25"/>
    </row>
    <row r="24" spans="2:11" x14ac:dyDescent="0.25">
      <c r="B24" s="22" t="s">
        <v>52</v>
      </c>
      <c r="C24" s="17"/>
      <c r="D24" s="17">
        <v>12600</v>
      </c>
      <c r="E24" s="17"/>
      <c r="F24" s="22" t="s">
        <v>52</v>
      </c>
      <c r="G24" s="17"/>
      <c r="H24" s="17">
        <v>12600</v>
      </c>
      <c r="I24" s="17"/>
    </row>
    <row r="25" spans="2:11" x14ac:dyDescent="0.25">
      <c r="B25" s="22"/>
      <c r="C25" s="17"/>
      <c r="D25" s="17"/>
      <c r="E25" s="17"/>
      <c r="F25" s="22"/>
      <c r="G25" s="22"/>
      <c r="H25" s="17"/>
      <c r="I25" s="17"/>
    </row>
    <row r="26" spans="2:11" x14ac:dyDescent="0.25">
      <c r="B26" s="16" t="s">
        <v>18</v>
      </c>
      <c r="C26" s="20">
        <f>C16+C17+C18+C19+C20-D21</f>
        <v>12600</v>
      </c>
      <c r="D26" s="20">
        <f>SUM(D23:D25)</f>
        <v>12600</v>
      </c>
      <c r="E26" s="20">
        <f>C26-D26</f>
        <v>0</v>
      </c>
      <c r="F26" s="16" t="s">
        <v>18</v>
      </c>
      <c r="G26" s="20">
        <f>G16+G17-H21</f>
        <v>12600</v>
      </c>
      <c r="H26" s="20">
        <f>SUM(H23:H25)</f>
        <v>12600</v>
      </c>
      <c r="I26" s="20">
        <f>G26-H26</f>
        <v>0</v>
      </c>
    </row>
    <row r="28" spans="2:11" x14ac:dyDescent="0.25">
      <c r="B28" t="s">
        <v>19</v>
      </c>
      <c r="D28" t="s">
        <v>20</v>
      </c>
      <c r="G28" t="s">
        <v>21</v>
      </c>
    </row>
    <row r="30" spans="2:11" x14ac:dyDescent="0.25">
      <c r="B30" t="s">
        <v>22</v>
      </c>
      <c r="D30" t="s">
        <v>23</v>
      </c>
      <c r="G30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L32"/>
    </sheetView>
  </sheetViews>
  <sheetFormatPr defaultRowHeight="15" x14ac:dyDescent="0.25"/>
  <cols>
    <col min="2" max="2" width="13.28515625" bestFit="1" customWidth="1"/>
    <col min="6" max="6" width="11.28515625" customWidth="1"/>
    <col min="7" max="7" width="12.42578125" bestFit="1" customWidth="1"/>
    <col min="8" max="8" width="10.7109375" customWidth="1"/>
  </cols>
  <sheetData>
    <row r="1" spans="1:10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 t="s">
        <v>54</v>
      </c>
      <c r="G3" s="1"/>
      <c r="H3" s="1"/>
      <c r="I3" s="1"/>
      <c r="J3" s="1"/>
    </row>
    <row r="4" spans="1:10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0" x14ac:dyDescent="0.25">
      <c r="A5" s="3">
        <v>1</v>
      </c>
      <c r="B5" s="3" t="s">
        <v>24</v>
      </c>
      <c r="C5" s="3"/>
      <c r="D5" s="3">
        <v>14000</v>
      </c>
      <c r="E5" s="3"/>
      <c r="F5" s="3"/>
      <c r="G5" s="3"/>
      <c r="H5" s="3">
        <f>D5+E5+F5+G5</f>
        <v>14000</v>
      </c>
      <c r="I5" s="3">
        <f>14000</f>
        <v>14000</v>
      </c>
      <c r="J5" s="3">
        <f>H5-I5</f>
        <v>0</v>
      </c>
    </row>
    <row r="6" spans="1:10" x14ac:dyDescent="0.25">
      <c r="A6" s="3">
        <v>2</v>
      </c>
      <c r="B6" s="3"/>
      <c r="C6" s="3"/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0" x14ac:dyDescent="0.25">
      <c r="A7" s="3">
        <v>3</v>
      </c>
      <c r="B7" s="3"/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0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0" x14ac:dyDescent="0.25">
      <c r="A9" s="3">
        <v>5</v>
      </c>
      <c r="B9" s="3"/>
      <c r="C9" s="3"/>
      <c r="D9" s="3"/>
      <c r="E9" s="3"/>
      <c r="F9" s="3"/>
      <c r="G9" s="3"/>
      <c r="H9" s="3">
        <f t="shared" si="0"/>
        <v>0</v>
      </c>
      <c r="I9" s="3"/>
      <c r="J9" s="3"/>
    </row>
    <row r="10" spans="1:10" x14ac:dyDescent="0.25">
      <c r="A10" s="3">
        <v>6</v>
      </c>
      <c r="B10" s="4"/>
      <c r="C10" s="4"/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0" x14ac:dyDescent="0.25">
      <c r="A11" s="3"/>
      <c r="B11" s="2" t="s">
        <v>9</v>
      </c>
      <c r="C11" s="2"/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0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0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</row>
    <row r="14" spans="1:10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</row>
    <row r="15" spans="1:10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0" x14ac:dyDescent="0.25">
      <c r="B16" s="17" t="s">
        <v>53</v>
      </c>
      <c r="C16" s="18">
        <f>D11</f>
        <v>14000</v>
      </c>
      <c r="D16" s="17"/>
      <c r="E16" s="17"/>
      <c r="F16" s="17" t="s">
        <v>53</v>
      </c>
      <c r="G16" s="18">
        <f>I11</f>
        <v>14000</v>
      </c>
      <c r="H16" s="17"/>
      <c r="I16" s="17"/>
    </row>
    <row r="17" spans="2:9" x14ac:dyDescent="0.25">
      <c r="B17" s="17" t="s">
        <v>4</v>
      </c>
      <c r="C17" s="18">
        <f>'AUGUST 21'!E26</f>
        <v>0</v>
      </c>
      <c r="D17" s="17"/>
      <c r="E17" s="17"/>
      <c r="F17" s="17" t="s">
        <v>4</v>
      </c>
      <c r="G17" s="18">
        <f>'AUGUST 21'!I26</f>
        <v>0</v>
      </c>
      <c r="H17" s="17"/>
      <c r="I17" s="17"/>
    </row>
    <row r="18" spans="2:9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55</v>
      </c>
      <c r="C23" s="17"/>
      <c r="D23" s="17">
        <v>12600</v>
      </c>
      <c r="E23" s="17"/>
      <c r="F23" s="21" t="s">
        <v>55</v>
      </c>
      <c r="G23" s="17"/>
      <c r="H23" s="17">
        <v>12600</v>
      </c>
      <c r="I23" s="17"/>
    </row>
    <row r="24" spans="2:9" x14ac:dyDescent="0.25">
      <c r="B24" s="22"/>
      <c r="C24" s="17"/>
      <c r="D24" s="17"/>
      <c r="E24" s="17"/>
      <c r="F24" s="22"/>
      <c r="G24" s="17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16" t="s">
        <v>18</v>
      </c>
      <c r="C26" s="20">
        <f>C16+C17+C18+C19+C20-D21</f>
        <v>12600</v>
      </c>
      <c r="D26" s="20">
        <f>SUM(D23:D25)</f>
        <v>12600</v>
      </c>
      <c r="E26" s="20">
        <f>C26-D26</f>
        <v>0</v>
      </c>
      <c r="F26" s="16" t="s">
        <v>18</v>
      </c>
      <c r="G26" s="20">
        <f>G16+G17-H21</f>
        <v>12600</v>
      </c>
      <c r="H26" s="20">
        <f>SUM(H23:H25)</f>
        <v>12600</v>
      </c>
      <c r="I26" s="20">
        <f>G26-H26</f>
        <v>0</v>
      </c>
    </row>
    <row r="28" spans="2:9" x14ac:dyDescent="0.25">
      <c r="B28" t="s">
        <v>19</v>
      </c>
      <c r="D28" t="s">
        <v>20</v>
      </c>
      <c r="G28" t="s">
        <v>21</v>
      </c>
    </row>
    <row r="30" spans="2:9" x14ac:dyDescent="0.25">
      <c r="B30" t="s">
        <v>22</v>
      </c>
      <c r="D30" t="s">
        <v>23</v>
      </c>
      <c r="G30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K30" sqref="K30"/>
    </sheetView>
  </sheetViews>
  <sheetFormatPr defaultRowHeight="15" x14ac:dyDescent="0.25"/>
  <cols>
    <col min="2" max="2" width="13.28515625" customWidth="1"/>
    <col min="7" max="7" width="10.28515625" customWidth="1"/>
  </cols>
  <sheetData>
    <row r="1" spans="1:10" x14ac:dyDescent="0.25">
      <c r="A1" s="1"/>
      <c r="B1" s="1"/>
      <c r="C1" s="1"/>
      <c r="D1" s="1"/>
      <c r="E1" s="1"/>
      <c r="F1" s="1" t="s">
        <v>30</v>
      </c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 t="s">
        <v>56</v>
      </c>
      <c r="G3" s="1"/>
      <c r="H3" s="1"/>
      <c r="I3" s="1"/>
      <c r="J3" s="1"/>
    </row>
    <row r="4" spans="1:10" x14ac:dyDescent="0.25">
      <c r="A4" s="2" t="s">
        <v>1</v>
      </c>
      <c r="B4" s="2" t="s">
        <v>2</v>
      </c>
      <c r="C4" s="2" t="s">
        <v>25</v>
      </c>
      <c r="D4" s="2" t="s">
        <v>5</v>
      </c>
      <c r="E4" s="2" t="s">
        <v>3</v>
      </c>
      <c r="F4" s="2" t="s">
        <v>26</v>
      </c>
      <c r="G4" s="2" t="s">
        <v>27</v>
      </c>
      <c r="H4" s="2" t="s">
        <v>6</v>
      </c>
      <c r="I4" s="2" t="s">
        <v>7</v>
      </c>
      <c r="J4" s="2" t="s">
        <v>8</v>
      </c>
    </row>
    <row r="5" spans="1:10" x14ac:dyDescent="0.25">
      <c r="A5" s="3">
        <v>1</v>
      </c>
      <c r="B5" s="3" t="s">
        <v>24</v>
      </c>
      <c r="C5" s="3">
        <f>'SEPT 21'!J5:J11</f>
        <v>0</v>
      </c>
      <c r="D5" s="3">
        <v>14000</v>
      </c>
      <c r="E5" s="3"/>
      <c r="F5" s="3"/>
      <c r="G5" s="3"/>
      <c r="H5" s="3">
        <f>D5+E5+F5+G5</f>
        <v>14000</v>
      </c>
      <c r="I5" s="3">
        <v>14000</v>
      </c>
      <c r="J5" s="3">
        <f>H5-I5</f>
        <v>0</v>
      </c>
    </row>
    <row r="6" spans="1:10" x14ac:dyDescent="0.25">
      <c r="A6" s="3">
        <v>2</v>
      </c>
      <c r="B6" s="3"/>
      <c r="C6" s="3">
        <f>'SEPT 21'!J6:J12</f>
        <v>0</v>
      </c>
      <c r="D6" s="3"/>
      <c r="E6" s="3"/>
      <c r="F6" s="3"/>
      <c r="G6" s="3"/>
      <c r="H6" s="3">
        <f t="shared" ref="H6:H9" si="0">E6+F6+G6</f>
        <v>0</v>
      </c>
      <c r="I6" s="3"/>
      <c r="J6" s="3">
        <f t="shared" ref="J6:J10" si="1">H6-I6</f>
        <v>0</v>
      </c>
    </row>
    <row r="7" spans="1:10" x14ac:dyDescent="0.25">
      <c r="A7" s="3">
        <v>3</v>
      </c>
      <c r="B7" s="3"/>
      <c r="C7" s="3">
        <f>'SEPT 21'!J7:J13</f>
        <v>0</v>
      </c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</row>
    <row r="8" spans="1:10" x14ac:dyDescent="0.25">
      <c r="A8" s="3">
        <v>4</v>
      </c>
      <c r="B8" s="3"/>
      <c r="C8" s="3">
        <f>'SEPT 21'!J8:J14</f>
        <v>0</v>
      </c>
      <c r="D8" s="3"/>
      <c r="E8" s="3"/>
      <c r="F8" s="3"/>
      <c r="G8" s="3"/>
      <c r="H8" s="3">
        <f t="shared" si="0"/>
        <v>0</v>
      </c>
      <c r="I8" s="3"/>
      <c r="J8" s="3">
        <f>H8-I8</f>
        <v>0</v>
      </c>
    </row>
    <row r="9" spans="1:10" x14ac:dyDescent="0.25">
      <c r="A9" s="3">
        <v>5</v>
      </c>
      <c r="B9" s="3"/>
      <c r="C9" s="3">
        <f>'SEPT 21'!J9:J15</f>
        <v>0</v>
      </c>
      <c r="D9" s="3"/>
      <c r="E9" s="3"/>
      <c r="F9" s="3"/>
      <c r="G9" s="3"/>
      <c r="H9" s="3">
        <f t="shared" si="0"/>
        <v>0</v>
      </c>
      <c r="I9" s="3"/>
      <c r="J9" s="3"/>
    </row>
    <row r="10" spans="1:10" x14ac:dyDescent="0.25">
      <c r="A10" s="3">
        <v>6</v>
      </c>
      <c r="B10" s="4"/>
      <c r="C10" s="3">
        <f>'SEPT 21'!J10:J16</f>
        <v>0</v>
      </c>
      <c r="D10" s="4"/>
      <c r="E10" s="4"/>
      <c r="F10" s="3"/>
      <c r="G10" s="3"/>
      <c r="H10" s="3">
        <f>E10+F10+G10</f>
        <v>0</v>
      </c>
      <c r="I10" s="3"/>
      <c r="J10" s="3">
        <f t="shared" si="1"/>
        <v>0</v>
      </c>
    </row>
    <row r="11" spans="1:10" x14ac:dyDescent="0.25">
      <c r="A11" s="3"/>
      <c r="B11" s="2" t="s">
        <v>9</v>
      </c>
      <c r="C11" s="3">
        <f>'SEPT 21'!J11:J17</f>
        <v>0</v>
      </c>
      <c r="D11" s="2">
        <f>SUM(D5:D10)</f>
        <v>14000</v>
      </c>
      <c r="E11" s="2">
        <f t="shared" ref="E11:J11" si="2">SUM(E5:E10)</f>
        <v>0</v>
      </c>
      <c r="F11" s="3">
        <f t="shared" si="2"/>
        <v>0</v>
      </c>
      <c r="G11" s="2">
        <f t="shared" si="2"/>
        <v>0</v>
      </c>
      <c r="H11" s="3">
        <f t="shared" si="2"/>
        <v>14000</v>
      </c>
      <c r="I11" s="2">
        <f t="shared" si="2"/>
        <v>14000</v>
      </c>
      <c r="J11" s="2">
        <f t="shared" si="2"/>
        <v>0</v>
      </c>
    </row>
    <row r="12" spans="1:10" x14ac:dyDescent="0.25">
      <c r="A12" s="5"/>
      <c r="B12" s="6"/>
      <c r="C12" s="6"/>
      <c r="D12" s="6"/>
      <c r="E12" s="6"/>
      <c r="F12" s="3"/>
      <c r="G12" s="6" t="s">
        <v>9</v>
      </c>
      <c r="H12" s="6"/>
      <c r="I12" s="6"/>
      <c r="J12" s="7"/>
    </row>
    <row r="13" spans="1:10" x14ac:dyDescent="0.25">
      <c r="B13" s="8" t="s">
        <v>10</v>
      </c>
      <c r="C13" s="8"/>
      <c r="D13" s="8"/>
      <c r="E13" s="8"/>
      <c r="F13" s="9"/>
      <c r="G13" s="10"/>
      <c r="H13" s="11"/>
      <c r="I13" s="12"/>
      <c r="J13" s="13"/>
    </row>
    <row r="14" spans="1:10" x14ac:dyDescent="0.25">
      <c r="B14" s="14" t="s">
        <v>11</v>
      </c>
      <c r="C14" s="14"/>
      <c r="D14" s="14"/>
      <c r="E14" s="14"/>
      <c r="F14" s="14"/>
      <c r="G14" s="15"/>
      <c r="H14" s="14" t="s">
        <v>7</v>
      </c>
      <c r="I14" s="8"/>
    </row>
    <row r="15" spans="1:10" x14ac:dyDescent="0.25">
      <c r="B15" s="16" t="s">
        <v>12</v>
      </c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10" x14ac:dyDescent="0.25">
      <c r="B16" s="17" t="s">
        <v>57</v>
      </c>
      <c r="C16" s="18">
        <f>D11</f>
        <v>14000</v>
      </c>
      <c r="D16" s="17"/>
      <c r="E16" s="17"/>
      <c r="F16" s="17" t="s">
        <v>57</v>
      </c>
      <c r="G16" s="18">
        <f>I11</f>
        <v>14000</v>
      </c>
      <c r="H16" s="17"/>
      <c r="I16" s="17"/>
    </row>
    <row r="17" spans="2:9" x14ac:dyDescent="0.25">
      <c r="B17" s="17" t="s">
        <v>4</v>
      </c>
      <c r="C17" s="18">
        <f>'SEPT 21'!E26</f>
        <v>0</v>
      </c>
      <c r="D17" s="17"/>
      <c r="E17" s="17"/>
      <c r="F17" s="17" t="s">
        <v>4</v>
      </c>
      <c r="G17" s="18">
        <f>'SEPT 21'!I26</f>
        <v>0</v>
      </c>
      <c r="H17" s="17"/>
      <c r="I17" s="17"/>
    </row>
    <row r="18" spans="2:9" x14ac:dyDescent="0.25">
      <c r="B18" s="17" t="s">
        <v>3</v>
      </c>
      <c r="C18" s="18">
        <f>E11</f>
        <v>0</v>
      </c>
      <c r="D18" s="17"/>
      <c r="E18" s="17"/>
      <c r="F18" s="17"/>
      <c r="G18" s="18"/>
      <c r="H18" s="17"/>
      <c r="I18" s="17"/>
    </row>
    <row r="19" spans="2:9" x14ac:dyDescent="0.25">
      <c r="B19" s="17" t="s">
        <v>26</v>
      </c>
      <c r="C19" s="18">
        <f>F11</f>
        <v>0</v>
      </c>
      <c r="D19" s="17"/>
      <c r="E19" s="17"/>
      <c r="F19" s="17"/>
      <c r="G19" s="18"/>
      <c r="H19" s="17"/>
      <c r="I19" s="17"/>
    </row>
    <row r="20" spans="2:9" x14ac:dyDescent="0.25">
      <c r="B20" s="24" t="s">
        <v>28</v>
      </c>
      <c r="C20" s="3">
        <f>G11</f>
        <v>0</v>
      </c>
      <c r="D20" s="3"/>
      <c r="E20" s="3"/>
      <c r="F20" s="3"/>
      <c r="G20" s="3"/>
      <c r="H20" s="17"/>
      <c r="I20" s="17"/>
    </row>
    <row r="21" spans="2:9" x14ac:dyDescent="0.25">
      <c r="B21" s="17" t="s">
        <v>16</v>
      </c>
      <c r="C21" s="19">
        <v>0.1</v>
      </c>
      <c r="D21" s="18">
        <f>C16*C21</f>
        <v>1400</v>
      </c>
      <c r="E21" s="17"/>
      <c r="F21" s="17" t="s">
        <v>16</v>
      </c>
      <c r="G21" s="19">
        <v>0.1</v>
      </c>
      <c r="H21" s="18">
        <f>D21</f>
        <v>1400</v>
      </c>
      <c r="I21" s="17"/>
    </row>
    <row r="22" spans="2:9" x14ac:dyDescent="0.25">
      <c r="B22" s="16" t="s">
        <v>17</v>
      </c>
      <c r="C22" s="18"/>
      <c r="D22" s="16"/>
      <c r="E22" s="16"/>
      <c r="F22" s="16" t="s">
        <v>17</v>
      </c>
      <c r="G22" s="20"/>
      <c r="H22" s="16"/>
      <c r="I22" s="16"/>
    </row>
    <row r="23" spans="2:9" x14ac:dyDescent="0.25">
      <c r="B23" s="21" t="s">
        <v>58</v>
      </c>
      <c r="C23" s="17"/>
      <c r="D23" s="17">
        <v>12600</v>
      </c>
      <c r="E23" s="17"/>
      <c r="F23" s="21" t="s">
        <v>58</v>
      </c>
      <c r="G23" s="17"/>
      <c r="H23" s="17">
        <v>12600</v>
      </c>
      <c r="I23" s="17"/>
    </row>
    <row r="24" spans="2:9" x14ac:dyDescent="0.25">
      <c r="B24" s="22"/>
      <c r="C24" s="17"/>
      <c r="D24" s="17"/>
      <c r="E24" s="17"/>
      <c r="F24" s="22"/>
      <c r="G24" s="17"/>
      <c r="H24" s="17"/>
      <c r="I24" s="17"/>
    </row>
    <row r="25" spans="2:9" x14ac:dyDescent="0.25">
      <c r="B25" s="22"/>
      <c r="C25" s="17"/>
      <c r="D25" s="17"/>
      <c r="E25" s="17"/>
      <c r="F25" s="22"/>
      <c r="G25" s="22"/>
      <c r="H25" s="17"/>
      <c r="I25" s="17"/>
    </row>
    <row r="26" spans="2:9" x14ac:dyDescent="0.25">
      <c r="B26" s="16" t="s">
        <v>18</v>
      </c>
      <c r="C26" s="20">
        <f>C16+C17+C18+C19+C20-D21</f>
        <v>12600</v>
      </c>
      <c r="D26" s="20">
        <f>SUM(D23:D25)</f>
        <v>12600</v>
      </c>
      <c r="E26" s="20">
        <f>C26-D26</f>
        <v>0</v>
      </c>
      <c r="F26" s="16" t="s">
        <v>18</v>
      </c>
      <c r="G26" s="20">
        <f>G16+G17-H21</f>
        <v>12600</v>
      </c>
      <c r="H26" s="20">
        <f>SUM(H23:H25)</f>
        <v>12600</v>
      </c>
      <c r="I26" s="20">
        <f>G26-H26</f>
        <v>0</v>
      </c>
    </row>
    <row r="28" spans="2:9" x14ac:dyDescent="0.25">
      <c r="B28" t="s">
        <v>19</v>
      </c>
      <c r="D28" t="s">
        <v>20</v>
      </c>
      <c r="G28" t="s">
        <v>21</v>
      </c>
    </row>
    <row r="30" spans="2:9" x14ac:dyDescent="0.25">
      <c r="B30" t="s">
        <v>22</v>
      </c>
      <c r="D30" t="s">
        <v>23</v>
      </c>
      <c r="G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FEBRUARY 21</vt:lpstr>
      <vt:lpstr>MARCH 21</vt:lpstr>
      <vt:lpstr>APRIL 21</vt:lpstr>
      <vt:lpstr>MAY 21</vt:lpstr>
      <vt:lpstr>JUNE 21`</vt:lpstr>
      <vt:lpstr>JULY 21</vt:lpstr>
      <vt:lpstr>AUGUST 21</vt:lpstr>
      <vt:lpstr>SEPT 21</vt:lpstr>
      <vt:lpstr>OCT 21</vt:lpstr>
      <vt:lpstr>NOVEMBER 21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2021-01-29T08:12:37Z</dcterms:created>
  <dcterms:modified xsi:type="dcterms:W3CDTF">2021-12-14T10:50:54Z</dcterms:modified>
</cp:coreProperties>
</file>