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720" yWindow="345" windowWidth="17955" windowHeight="11280" activeTab="1"/>
  </bookViews>
  <sheets>
    <sheet name="NOVEMBER 21" sheetId="1" r:id="rId1"/>
    <sheet name="DECEMBER 21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8" i="2" l="1"/>
  <c r="H36" i="2"/>
  <c r="J18" i="2"/>
  <c r="H18" i="2"/>
  <c r="G24" i="2" s="1"/>
  <c r="F18" i="2"/>
  <c r="B24" i="2" s="1"/>
  <c r="D41" i="2" s="1"/>
  <c r="C18" i="2"/>
  <c r="H28" i="2" l="1"/>
  <c r="C28" i="2"/>
  <c r="G16" i="1"/>
  <c r="I16" i="1" s="1"/>
  <c r="D16" i="2" s="1"/>
  <c r="G16" i="2" s="1"/>
  <c r="I16" i="2" s="1"/>
  <c r="G40" i="1"/>
  <c r="H36" i="1"/>
  <c r="J18" i="1"/>
  <c r="H18" i="1"/>
  <c r="F18" i="1"/>
  <c r="E18" i="1"/>
  <c r="C18" i="1"/>
  <c r="G17" i="1"/>
  <c r="I17" i="1" s="1"/>
  <c r="D17" i="2" s="1"/>
  <c r="G17" i="2" s="1"/>
  <c r="I17" i="2" s="1"/>
  <c r="G15" i="1"/>
  <c r="I15" i="1" s="1"/>
  <c r="D15" i="2" s="1"/>
  <c r="G15" i="2" s="1"/>
  <c r="I15" i="2" s="1"/>
  <c r="G14" i="1"/>
  <c r="I14" i="1" s="1"/>
  <c r="D14" i="2" s="1"/>
  <c r="G14" i="2" s="1"/>
  <c r="I14" i="2" s="1"/>
  <c r="G13" i="1"/>
  <c r="I13" i="1" s="1"/>
  <c r="D13" i="2" s="1"/>
  <c r="G13" i="2" s="1"/>
  <c r="I13" i="2" s="1"/>
  <c r="G12" i="1"/>
  <c r="I12" i="1" s="1"/>
  <c r="D12" i="2" s="1"/>
  <c r="G12" i="2" s="1"/>
  <c r="I12" i="2" s="1"/>
  <c r="G11" i="1"/>
  <c r="I11" i="1" s="1"/>
  <c r="D11" i="2" s="1"/>
  <c r="G11" i="2" s="1"/>
  <c r="I11" i="2" s="1"/>
  <c r="G10" i="1"/>
  <c r="I10" i="1" s="1"/>
  <c r="D10" i="2" s="1"/>
  <c r="G10" i="2" s="1"/>
  <c r="I10" i="2" s="1"/>
  <c r="G9" i="1"/>
  <c r="I9" i="1" s="1"/>
  <c r="D9" i="2" s="1"/>
  <c r="G9" i="2" s="1"/>
  <c r="I9" i="2" s="1"/>
  <c r="G8" i="1"/>
  <c r="I8" i="1" s="1"/>
  <c r="D8" i="2" s="1"/>
  <c r="G8" i="2" s="1"/>
  <c r="I8" i="2" s="1"/>
  <c r="G7" i="1"/>
  <c r="I7" i="1" s="1"/>
  <c r="D7" i="2" s="1"/>
  <c r="G7" i="2" s="1"/>
  <c r="I7" i="2" s="1"/>
  <c r="G6" i="1"/>
  <c r="C36" i="2" l="1"/>
  <c r="D42" i="2"/>
  <c r="D43" i="2" s="1"/>
  <c r="D44" i="2" s="1"/>
  <c r="G24" i="1"/>
  <c r="B24" i="1"/>
  <c r="K26" i="1" s="1"/>
  <c r="K27" i="1"/>
  <c r="G18" i="1"/>
  <c r="I6" i="1"/>
  <c r="B36" i="1"/>
  <c r="H28" i="1"/>
  <c r="D18" i="1"/>
  <c r="C28" i="1" l="1"/>
  <c r="C36" i="1" s="1"/>
  <c r="G36" i="1"/>
  <c r="I36" i="1" s="1"/>
  <c r="G25" i="2" s="1"/>
  <c r="G36" i="2" s="1"/>
  <c r="I36" i="2" s="1"/>
  <c r="I18" i="1"/>
  <c r="D6" i="2"/>
  <c r="K28" i="1"/>
  <c r="K30" i="1" s="1"/>
  <c r="E36" i="1"/>
  <c r="B25" i="2" s="1"/>
  <c r="B36" i="2" s="1"/>
  <c r="E36" i="2" s="1"/>
  <c r="G6" i="2" l="1"/>
  <c r="D18" i="2"/>
  <c r="I6" i="2" l="1"/>
  <c r="I18" i="2" s="1"/>
  <c r="G18" i="2"/>
</calcChain>
</file>

<file path=xl/sharedStrings.xml><?xml version="1.0" encoding="utf-8"?>
<sst xmlns="http://schemas.openxmlformats.org/spreadsheetml/2006/main" count="131" uniqueCount="52">
  <si>
    <t xml:space="preserve">RENT STATEMENT </t>
  </si>
  <si>
    <t>NAME</t>
  </si>
  <si>
    <t>NO</t>
  </si>
  <si>
    <t>DEPOSIT</t>
  </si>
  <si>
    <t>B/F</t>
  </si>
  <si>
    <t>GARBAGE</t>
  </si>
  <si>
    <t>RENT</t>
  </si>
  <si>
    <t>DUE BILL</t>
  </si>
  <si>
    <t>PAID</t>
  </si>
  <si>
    <t>BAL</t>
  </si>
  <si>
    <t>ARREARS</t>
  </si>
  <si>
    <t>SHOP 1</t>
  </si>
  <si>
    <t>SHOP 2</t>
  </si>
  <si>
    <t>SHOP 3</t>
  </si>
  <si>
    <t>SHOP 4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</si>
  <si>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</si>
  <si>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</si>
  <si>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</si>
  <si>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</si>
  <si>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</si>
  <si>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</si>
  <si>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</si>
  <si>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</t>
  </si>
  <si>
    <t>BF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</si>
  <si>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</si>
  <si>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</si>
  <si>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</si>
  <si>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</si>
  <si>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</si>
  <si>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</si>
  <si>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</si>
  <si>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HASSAN ABDI</t>
  </si>
  <si>
    <t>FOR THE MONTH OF NOVEMBER 2021</t>
  </si>
  <si>
    <t>SHOP 5</t>
  </si>
  <si>
    <t>SABINA WANJIRU</t>
  </si>
  <si>
    <t>PHYLIS KAGAI</t>
  </si>
  <si>
    <t>JAMRECK  KIAMBATI</t>
  </si>
  <si>
    <t xml:space="preserve">ANN CHEGE </t>
  </si>
  <si>
    <t>LL</t>
  </si>
  <si>
    <t>VACCANT</t>
  </si>
  <si>
    <t>ANONY COSMAS</t>
  </si>
  <si>
    <t>ANN WAMBUI</t>
  </si>
  <si>
    <t>CHARLES KIMANI</t>
  </si>
  <si>
    <t>SHOP 6</t>
  </si>
  <si>
    <t>NAHASHON MUTAI</t>
  </si>
  <si>
    <t>FRANKLINE OTWIRI</t>
  </si>
  <si>
    <t>SABINA PAID LL</t>
  </si>
  <si>
    <t>PAID ON 5/11</t>
  </si>
  <si>
    <t>FOR THE MONTH OF DECEMBER 2021</t>
  </si>
  <si>
    <t>DECEMBER</t>
  </si>
  <si>
    <t xml:space="preserve"> CHARLES PAID LL</t>
  </si>
  <si>
    <t>CHARLES 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</si>
</sst>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8" fillId="0" borderId="1" xfId="0" applyFont="1" applyFill="1" applyBorder="1"/>
    <xf numFmtId="0" fontId="15" fillId="0" borderId="1" xfId="0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11" sqref="A11:XFD11"/>
    </sheetView>
  </sheetViews>
  <sheetFormatPr defaultRowHeight="15" x14ac:dyDescent="0.25"/>
  <cols>
    <col min="1" max="1" width="29" customWidth="1"/>
  </cols>
  <sheetData>
    <row r="2" spans="1:11" ht="15.75" x14ac:dyDescent="0.25">
      <c r="B2" s="1" t="s">
        <v>31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32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</v>
      </c>
    </row>
    <row r="6" spans="1:11" x14ac:dyDescent="0.25">
      <c r="A6" s="12" t="s">
        <v>34</v>
      </c>
      <c r="B6" s="13">
        <v>1</v>
      </c>
      <c r="C6" s="14"/>
      <c r="D6" s="14"/>
      <c r="E6" s="15"/>
      <c r="F6" s="16">
        <v>4000</v>
      </c>
      <c r="G6" s="16">
        <f>C6+E6+F6+D6</f>
        <v>4000</v>
      </c>
      <c r="H6" s="16">
        <v>4000</v>
      </c>
      <c r="I6" s="17">
        <f>G6-H6</f>
        <v>0</v>
      </c>
      <c r="J6" s="15"/>
      <c r="K6" t="s">
        <v>38</v>
      </c>
    </row>
    <row r="7" spans="1:11" x14ac:dyDescent="0.25">
      <c r="A7" s="3" t="s">
        <v>35</v>
      </c>
      <c r="B7" s="13">
        <v>2</v>
      </c>
      <c r="C7" s="14"/>
      <c r="D7" s="14"/>
      <c r="E7" s="15"/>
      <c r="F7" s="16">
        <v>4000</v>
      </c>
      <c r="G7" s="16">
        <f>C7+E7+F7+D7</f>
        <v>4000</v>
      </c>
      <c r="H7" s="16">
        <v>4000</v>
      </c>
      <c r="I7" s="17">
        <f t="shared" ref="I7:I17" si="0">G7-H7</f>
        <v>0</v>
      </c>
      <c r="J7" s="15"/>
    </row>
    <row r="8" spans="1:11" x14ac:dyDescent="0.25">
      <c r="A8" s="18" t="s">
        <v>36</v>
      </c>
      <c r="B8" s="13">
        <v>3</v>
      </c>
      <c r="C8" s="14"/>
      <c r="D8" s="14"/>
      <c r="E8" s="15"/>
      <c r="F8" s="16">
        <v>4000</v>
      </c>
      <c r="G8" s="16">
        <f>C8+E8+F8+D8</f>
        <v>4000</v>
      </c>
      <c r="H8" s="16">
        <v>4000</v>
      </c>
      <c r="I8" s="17">
        <f>G8-H8</f>
        <v>0</v>
      </c>
      <c r="J8" s="15"/>
    </row>
    <row r="9" spans="1:11" x14ac:dyDescent="0.25">
      <c r="A9" s="19" t="s">
        <v>38</v>
      </c>
      <c r="B9" s="13">
        <v>4</v>
      </c>
      <c r="C9" s="14"/>
      <c r="D9" s="14"/>
      <c r="E9" s="15"/>
      <c r="F9" s="16"/>
      <c r="G9" s="16">
        <f t="shared" ref="G9:G14" si="1">C9+E9+F9+D9</f>
        <v>0</v>
      </c>
      <c r="H9" s="16"/>
      <c r="I9" s="17">
        <f>G9-H9</f>
        <v>0</v>
      </c>
      <c r="J9" s="15"/>
    </row>
    <row r="10" spans="1:11" x14ac:dyDescent="0.25">
      <c r="A10" s="43" t="s">
        <v>39</v>
      </c>
      <c r="B10" s="13">
        <v>5</v>
      </c>
      <c r="C10" s="14"/>
      <c r="D10" s="14"/>
      <c r="E10" s="15"/>
      <c r="F10" s="16"/>
      <c r="G10" s="16">
        <f t="shared" si="1"/>
        <v>0</v>
      </c>
      <c r="H10" s="16"/>
      <c r="I10" s="17">
        <f>G10-H10</f>
        <v>0</v>
      </c>
      <c r="J10" s="15"/>
    </row>
    <row r="11" spans="1:11" x14ac:dyDescent="0.25">
      <c r="A11" s="42" t="s">
        <v>37</v>
      </c>
      <c r="B11" s="13">
        <v>6</v>
      </c>
      <c r="C11" s="14"/>
      <c r="D11" s="14"/>
      <c r="E11" s="15"/>
      <c r="F11" s="16">
        <v>4000</v>
      </c>
      <c r="G11" s="16">
        <f t="shared" si="1"/>
        <v>4000</v>
      </c>
      <c r="H11" s="16">
        <v>4000</v>
      </c>
      <c r="I11" s="17">
        <f t="shared" si="0"/>
        <v>0</v>
      </c>
      <c r="J11" s="15"/>
    </row>
    <row r="12" spans="1:11" x14ac:dyDescent="0.25">
      <c r="A12" s="12" t="s">
        <v>40</v>
      </c>
      <c r="B12" s="13" t="s">
        <v>11</v>
      </c>
      <c r="C12" s="14"/>
      <c r="D12" s="14"/>
      <c r="E12" s="15"/>
      <c r="F12" s="16">
        <v>9000</v>
      </c>
      <c r="G12" s="16">
        <f>C12+E12+F12+D12</f>
        <v>9000</v>
      </c>
      <c r="H12" s="16">
        <v>9000</v>
      </c>
      <c r="I12" s="17">
        <f t="shared" si="0"/>
        <v>0</v>
      </c>
      <c r="J12" s="15"/>
    </row>
    <row r="13" spans="1:11" x14ac:dyDescent="0.25">
      <c r="A13" s="12" t="s">
        <v>41</v>
      </c>
      <c r="B13" s="13" t="s">
        <v>12</v>
      </c>
      <c r="C13" s="14"/>
      <c r="D13" s="14"/>
      <c r="E13" s="15"/>
      <c r="F13" s="16">
        <v>8000</v>
      </c>
      <c r="G13" s="16">
        <f t="shared" si="1"/>
        <v>8000</v>
      </c>
      <c r="H13" s="16">
        <v>8000</v>
      </c>
      <c r="I13" s="17">
        <f t="shared" si="0"/>
        <v>0</v>
      </c>
      <c r="J13" s="15"/>
    </row>
    <row r="14" spans="1:11" x14ac:dyDescent="0.25">
      <c r="A14" s="12" t="s">
        <v>38</v>
      </c>
      <c r="B14" s="13" t="s">
        <v>13</v>
      </c>
      <c r="C14" s="14"/>
      <c r="D14" s="14"/>
      <c r="E14" s="15"/>
      <c r="F14" s="16"/>
      <c r="G14" s="16">
        <f t="shared" si="1"/>
        <v>0</v>
      </c>
      <c r="H14" s="16"/>
      <c r="I14" s="17">
        <f>G14-H14</f>
        <v>0</v>
      </c>
      <c r="J14" s="15"/>
    </row>
    <row r="15" spans="1:11" x14ac:dyDescent="0.25">
      <c r="A15" s="12" t="s">
        <v>42</v>
      </c>
      <c r="B15" s="13" t="s">
        <v>14</v>
      </c>
      <c r="C15" s="14"/>
      <c r="D15" s="14"/>
      <c r="E15" s="15"/>
      <c r="F15" s="16">
        <v>6000</v>
      </c>
      <c r="G15" s="16">
        <f>C15+E15+F15+D15</f>
        <v>6000</v>
      </c>
      <c r="H15" s="16">
        <v>6000</v>
      </c>
      <c r="I15" s="17">
        <f t="shared" si="0"/>
        <v>0</v>
      </c>
      <c r="J15" s="15"/>
    </row>
    <row r="16" spans="1:11" x14ac:dyDescent="0.25">
      <c r="A16" s="12" t="s">
        <v>44</v>
      </c>
      <c r="B16" s="13" t="s">
        <v>33</v>
      </c>
      <c r="C16" s="14"/>
      <c r="D16" s="14"/>
      <c r="E16" s="15"/>
      <c r="F16" s="16">
        <v>6000</v>
      </c>
      <c r="G16" s="16">
        <f>C16+E16+F16+D16</f>
        <v>6000</v>
      </c>
      <c r="H16" s="16">
        <v>6000</v>
      </c>
      <c r="I16" s="17">
        <f t="shared" si="0"/>
        <v>0</v>
      </c>
      <c r="J16" s="15"/>
    </row>
    <row r="17" spans="1:11" x14ac:dyDescent="0.25">
      <c r="A17" s="12" t="s">
        <v>45</v>
      </c>
      <c r="B17" s="13" t="s">
        <v>43</v>
      </c>
      <c r="C17" s="14"/>
      <c r="D17" s="14"/>
      <c r="E17" s="15"/>
      <c r="F17" s="16">
        <v>5000</v>
      </c>
      <c r="G17" s="16">
        <f>C17+E17+F17+D17</f>
        <v>5000</v>
      </c>
      <c r="H17" s="16">
        <v>5000</v>
      </c>
      <c r="I17" s="17">
        <f t="shared" si="0"/>
        <v>0</v>
      </c>
      <c r="J17" s="15"/>
    </row>
    <row r="18" spans="1:11" x14ac:dyDescent="0.25">
      <c r="A18" s="20" t="s">
        <v>15</v>
      </c>
      <c r="B18" s="18"/>
      <c r="C18" s="14">
        <f t="shared" ref="C18:J18" si="2">SUM(C6:C17)</f>
        <v>0</v>
      </c>
      <c r="D18" s="14">
        <f>SUM(D6:D17)</f>
        <v>0</v>
      </c>
      <c r="E18" s="15">
        <f t="shared" si="2"/>
        <v>0</v>
      </c>
      <c r="F18" s="21">
        <f t="shared" si="2"/>
        <v>50000</v>
      </c>
      <c r="G18" s="16">
        <f t="shared" si="2"/>
        <v>50000</v>
      </c>
      <c r="H18" s="16">
        <f t="shared" si="2"/>
        <v>50000</v>
      </c>
      <c r="I18" s="16">
        <f t="shared" si="2"/>
        <v>0</v>
      </c>
      <c r="J18" s="15">
        <f t="shared" si="2"/>
        <v>0</v>
      </c>
    </row>
    <row r="19" spans="1:11" x14ac:dyDescent="0.25">
      <c r="E19" s="15"/>
      <c r="I19" s="22"/>
      <c r="J19" s="3"/>
    </row>
    <row r="20" spans="1:11" x14ac:dyDescent="0.25">
      <c r="I20" s="22"/>
    </row>
    <row r="21" spans="1:11" x14ac:dyDescent="0.25">
      <c r="A21" s="3" t="s">
        <v>16</v>
      </c>
      <c r="B21" s="23"/>
      <c r="C21" s="24"/>
      <c r="D21" s="24"/>
      <c r="E21" s="25"/>
      <c r="F21" s="26"/>
      <c r="G21" s="27"/>
      <c r="H21" s="26"/>
      <c r="I21" s="28"/>
      <c r="J21" s="3"/>
    </row>
    <row r="22" spans="1:11" x14ac:dyDescent="0.25">
      <c r="A22" s="29" t="s">
        <v>17</v>
      </c>
      <c r="B22" s="29"/>
      <c r="C22" s="29"/>
      <c r="D22" s="29"/>
      <c r="E22" s="30"/>
      <c r="F22" s="29" t="s">
        <v>8</v>
      </c>
      <c r="G22" s="3"/>
      <c r="H22" s="3"/>
      <c r="I22" s="3"/>
    </row>
    <row r="23" spans="1:11" x14ac:dyDescent="0.25">
      <c r="A23" s="31" t="s">
        <v>18</v>
      </c>
      <c r="B23" s="31" t="s">
        <v>19</v>
      </c>
      <c r="C23" s="31" t="s">
        <v>20</v>
      </c>
      <c r="D23" s="31"/>
      <c r="E23" s="31" t="s">
        <v>21</v>
      </c>
      <c r="F23" s="31" t="s">
        <v>18</v>
      </c>
      <c r="G23" s="31" t="s">
        <v>19</v>
      </c>
      <c r="H23" s="31" t="s">
        <v>20</v>
      </c>
      <c r="I23" s="31" t="s">
        <v>21</v>
      </c>
      <c r="J23" s="3"/>
    </row>
    <row r="24" spans="1:11" x14ac:dyDescent="0.25">
      <c r="A24" s="18" t="s">
        <v>22</v>
      </c>
      <c r="B24" s="32">
        <f>F18</f>
        <v>50000</v>
      </c>
      <c r="C24" s="18"/>
      <c r="D24" s="18"/>
      <c r="E24" s="18"/>
      <c r="F24" s="18" t="s">
        <v>22</v>
      </c>
      <c r="G24" s="32">
        <f>H18</f>
        <v>50000</v>
      </c>
      <c r="H24" s="18"/>
      <c r="I24" s="18"/>
      <c r="J24" s="28"/>
    </row>
    <row r="25" spans="1:11" x14ac:dyDescent="0.25">
      <c r="A25" s="18" t="s">
        <v>23</v>
      </c>
      <c r="B25" s="32"/>
      <c r="C25" s="18"/>
      <c r="D25" s="18"/>
      <c r="E25" s="18"/>
      <c r="F25" s="18" t="s">
        <v>23</v>
      </c>
      <c r="G25" s="32"/>
      <c r="H25" s="18"/>
      <c r="I25" s="18"/>
      <c r="J25" s="28"/>
    </row>
    <row r="26" spans="1:11" x14ac:dyDescent="0.25">
      <c r="A26" s="18" t="s">
        <v>10</v>
      </c>
      <c r="B26" s="32"/>
      <c r="C26" s="18"/>
      <c r="D26" s="18"/>
      <c r="E26" s="18"/>
      <c r="F26" s="18"/>
      <c r="G26" s="32"/>
      <c r="H26" s="18"/>
      <c r="I26" s="18"/>
      <c r="J26" s="28"/>
      <c r="K26" s="44">
        <f>B24</f>
        <v>50000</v>
      </c>
    </row>
    <row r="27" spans="1:11" x14ac:dyDescent="0.25">
      <c r="A27" s="18" t="s">
        <v>3</v>
      </c>
      <c r="B27" s="32"/>
      <c r="C27" s="18"/>
      <c r="D27" s="18"/>
      <c r="E27" s="18"/>
      <c r="F27" s="18"/>
      <c r="G27" s="32"/>
      <c r="H27" s="18"/>
      <c r="I27" s="18"/>
      <c r="J27" s="28"/>
      <c r="K27">
        <f>B28*B24</f>
        <v>3500.0000000000005</v>
      </c>
    </row>
    <row r="28" spans="1:11" x14ac:dyDescent="0.25">
      <c r="A28" s="18" t="s">
        <v>24</v>
      </c>
      <c r="B28" s="33">
        <v>7.0000000000000007E-2</v>
      </c>
      <c r="C28" s="32">
        <f>B28*B24</f>
        <v>3500.0000000000005</v>
      </c>
      <c r="D28" s="32"/>
      <c r="E28" s="18"/>
      <c r="F28" s="18" t="s">
        <v>24</v>
      </c>
      <c r="G28" s="33">
        <v>7.0000000000000007E-2</v>
      </c>
      <c r="H28" s="32">
        <f>G28*B24</f>
        <v>3500.0000000000005</v>
      </c>
      <c r="I28" s="18"/>
      <c r="J28" s="28"/>
      <c r="K28" s="44">
        <f>K26-K27</f>
        <v>46500</v>
      </c>
    </row>
    <row r="29" spans="1:11" x14ac:dyDescent="0.25">
      <c r="A29" s="31" t="s">
        <v>25</v>
      </c>
      <c r="B29" s="18" t="s">
        <v>26</v>
      </c>
      <c r="C29" s="18"/>
      <c r="D29" s="18"/>
      <c r="E29" s="18"/>
      <c r="F29" s="31" t="s">
        <v>25</v>
      </c>
      <c r="G29" s="34"/>
      <c r="H29" s="18"/>
      <c r="I29" s="18"/>
      <c r="J29" s="28"/>
      <c r="K29">
        <v>4000</v>
      </c>
    </row>
    <row r="30" spans="1:11" x14ac:dyDescent="0.25">
      <c r="A30" s="35" t="s">
        <v>27</v>
      </c>
      <c r="B30" s="33">
        <v>0.3</v>
      </c>
      <c r="C30" s="36"/>
      <c r="D30" s="36"/>
      <c r="E30" s="18"/>
      <c r="F30" s="35" t="s">
        <v>27</v>
      </c>
      <c r="G30" s="33">
        <v>0.3</v>
      </c>
      <c r="H30" s="36"/>
      <c r="I30" s="18"/>
      <c r="J30" s="3"/>
      <c r="K30" s="44">
        <f>K28-K29</f>
        <v>42500</v>
      </c>
    </row>
    <row r="31" spans="1:11" x14ac:dyDescent="0.25">
      <c r="A31" s="34" t="s">
        <v>46</v>
      </c>
      <c r="C31">
        <v>4000</v>
      </c>
      <c r="E31" s="36"/>
      <c r="F31" s="34" t="s">
        <v>46</v>
      </c>
      <c r="H31">
        <v>4000</v>
      </c>
      <c r="I31" s="18"/>
      <c r="J31" s="3"/>
    </row>
    <row r="32" spans="1:11" x14ac:dyDescent="0.25">
      <c r="A32" s="34" t="s">
        <v>47</v>
      </c>
      <c r="B32" s="33"/>
      <c r="C32" s="36">
        <v>42500</v>
      </c>
      <c r="D32" s="18"/>
      <c r="E32" s="18"/>
      <c r="F32" s="34" t="s">
        <v>47</v>
      </c>
      <c r="G32" s="33"/>
      <c r="H32" s="36">
        <v>42500</v>
      </c>
      <c r="I32" s="18"/>
      <c r="J32" s="28"/>
    </row>
    <row r="33" spans="1:10" x14ac:dyDescent="0.25">
      <c r="A33" s="34" t="s">
        <v>51</v>
      </c>
      <c r="B33" s="33"/>
      <c r="C33" s="18">
        <v>6000</v>
      </c>
      <c r="D33" s="18"/>
      <c r="E33" s="18"/>
      <c r="F33" s="34" t="s">
        <v>51</v>
      </c>
      <c r="G33" s="33"/>
      <c r="H33" s="18">
        <v>6000</v>
      </c>
      <c r="I33" s="18"/>
      <c r="J33" s="37"/>
    </row>
    <row r="34" spans="1:10" x14ac:dyDescent="0.25">
      <c r="A34" s="34"/>
      <c r="B34" s="18"/>
      <c r="C34" s="36"/>
      <c r="D34" s="36"/>
      <c r="E34" s="18"/>
      <c r="F34" s="34"/>
      <c r="G34" s="18"/>
      <c r="H34" s="36"/>
      <c r="I34" s="18"/>
      <c r="J34" s="3"/>
    </row>
    <row r="35" spans="1:10" x14ac:dyDescent="0.25">
      <c r="A35" s="34"/>
      <c r="B35" s="18"/>
      <c r="C35" s="36"/>
      <c r="D35" s="36"/>
      <c r="E35" s="18"/>
      <c r="F35" s="34"/>
      <c r="G35" s="18"/>
      <c r="H35" s="36"/>
      <c r="I35" s="18"/>
      <c r="J35" s="3"/>
    </row>
    <row r="36" spans="1:10" x14ac:dyDescent="0.25">
      <c r="A36" s="31" t="s">
        <v>15</v>
      </c>
      <c r="B36" s="38">
        <f>B27+B24+B25+B26</f>
        <v>50000</v>
      </c>
      <c r="C36" s="38">
        <f>SUM(C28:C35)</f>
        <v>56000</v>
      </c>
      <c r="D36" s="38"/>
      <c r="E36" s="38">
        <f>B36-C36</f>
        <v>-6000</v>
      </c>
      <c r="F36" s="31" t="s">
        <v>15</v>
      </c>
      <c r="G36" s="38">
        <f>G24+G25+G27-H28</f>
        <v>46500</v>
      </c>
      <c r="H36" s="38">
        <f>SUM(H30:H35)</f>
        <v>52500</v>
      </c>
      <c r="I36" s="38">
        <f>G36-H36</f>
        <v>-6000</v>
      </c>
      <c r="J36" s="37"/>
    </row>
    <row r="37" spans="1:10" x14ac:dyDescent="0.25">
      <c r="A37" s="39" t="s">
        <v>28</v>
      </c>
      <c r="B37" s="40"/>
      <c r="C37" s="40" t="s">
        <v>29</v>
      </c>
      <c r="D37" s="40"/>
      <c r="E37" s="41"/>
      <c r="F37" s="39"/>
      <c r="G37" s="39" t="s">
        <v>30</v>
      </c>
      <c r="H37" s="3"/>
      <c r="I37" s="3"/>
      <c r="J37" s="37"/>
    </row>
    <row r="40" spans="1:10" x14ac:dyDescent="0.25">
      <c r="G40">
        <f>2*6500</f>
        <v>13000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topLeftCell="A4" workbookViewId="0">
      <selection activeCell="H14" sqref="H14"/>
    </sheetView>
  </sheetViews>
  <sheetFormatPr defaultRowHeight="15" x14ac:dyDescent="0.25"/>
  <cols>
    <col min="1" max="1" width="22.5703125" customWidth="1"/>
    <col min="2" max="2" width="11.42578125" customWidth="1"/>
    <col min="3" max="3" width="12.7109375" customWidth="1"/>
    <col min="4" max="4" width="13.42578125" customWidth="1"/>
    <col min="5" max="5" width="10.140625" customWidth="1"/>
    <col min="6" max="6" width="13.140625" customWidth="1"/>
    <col min="7" max="7" width="16.85546875" customWidth="1"/>
    <col min="8" max="8" width="16.28515625" customWidth="1"/>
    <col min="9" max="9" width="13.42578125" customWidth="1"/>
  </cols>
  <sheetData>
    <row r="2" spans="1:10" ht="15.75" x14ac:dyDescent="0.25">
      <c r="B2" s="1" t="s">
        <v>31</v>
      </c>
      <c r="C2" s="1"/>
      <c r="D2" s="1"/>
      <c r="E2" s="1"/>
      <c r="F2" s="1"/>
      <c r="G2" s="2"/>
      <c r="H2" s="3"/>
      <c r="I2" s="3"/>
      <c r="J2" s="3"/>
    </row>
    <row r="3" spans="1:10" ht="15.75" x14ac:dyDescent="0.25">
      <c r="B3" s="1" t="s">
        <v>0</v>
      </c>
      <c r="E3" s="1"/>
      <c r="F3" s="1"/>
      <c r="G3" s="4"/>
      <c r="H3" s="3"/>
      <c r="I3" s="3"/>
      <c r="J3" s="3"/>
    </row>
    <row r="4" spans="1:10" ht="18.75" x14ac:dyDescent="0.3">
      <c r="A4" s="5"/>
      <c r="B4" s="1" t="s">
        <v>48</v>
      </c>
      <c r="C4" s="1"/>
      <c r="D4" s="1"/>
      <c r="E4" s="1"/>
      <c r="F4" s="1"/>
      <c r="G4" s="6"/>
      <c r="H4" s="7"/>
      <c r="I4" s="3"/>
      <c r="J4" s="3"/>
    </row>
    <row r="5" spans="1:10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</v>
      </c>
    </row>
    <row r="6" spans="1:10" x14ac:dyDescent="0.25">
      <c r="A6" s="12" t="s">
        <v>34</v>
      </c>
      <c r="B6" s="13">
        <v>1</v>
      </c>
      <c r="C6" s="14"/>
      <c r="D6" s="14">
        <f>'NOVEMBER 21'!I6</f>
        <v>0</v>
      </c>
      <c r="E6" s="15"/>
      <c r="F6" s="16">
        <v>4000</v>
      </c>
      <c r="G6" s="16">
        <f t="shared" ref="G6:G17" si="0">C6+E6+F6+D6</f>
        <v>4000</v>
      </c>
      <c r="H6" s="16"/>
      <c r="I6" s="17">
        <f>G6-H6</f>
        <v>4000</v>
      </c>
      <c r="J6" s="15"/>
    </row>
    <row r="7" spans="1:10" x14ac:dyDescent="0.25">
      <c r="A7" s="3" t="s">
        <v>35</v>
      </c>
      <c r="B7" s="13">
        <v>2</v>
      </c>
      <c r="C7" s="14"/>
      <c r="D7" s="14">
        <f>'NOVEMBER 21'!I7</f>
        <v>0</v>
      </c>
      <c r="E7" s="15"/>
      <c r="F7" s="16">
        <v>4000</v>
      </c>
      <c r="G7" s="16">
        <f t="shared" si="0"/>
        <v>4000</v>
      </c>
      <c r="H7" s="16">
        <v>4000</v>
      </c>
      <c r="I7" s="17">
        <f t="shared" ref="I7:I17" si="1">G7-H7</f>
        <v>0</v>
      </c>
      <c r="J7" s="15"/>
    </row>
    <row r="8" spans="1:10" x14ac:dyDescent="0.25">
      <c r="A8" s="18" t="s">
        <v>36</v>
      </c>
      <c r="B8" s="13">
        <v>3</v>
      </c>
      <c r="C8" s="14"/>
      <c r="D8" s="14">
        <f>'NOVEMBER 21'!I8</f>
        <v>0</v>
      </c>
      <c r="E8" s="15"/>
      <c r="F8" s="16">
        <v>4000</v>
      </c>
      <c r="G8" s="16">
        <f t="shared" si="0"/>
        <v>4000</v>
      </c>
      <c r="H8" s="16">
        <v>4000</v>
      </c>
      <c r="I8" s="17">
        <f>G8-H8</f>
        <v>0</v>
      </c>
      <c r="J8" s="15"/>
    </row>
    <row r="9" spans="1:10" x14ac:dyDescent="0.25">
      <c r="A9" s="19" t="s">
        <v>38</v>
      </c>
      <c r="B9" s="13">
        <v>4</v>
      </c>
      <c r="C9" s="14"/>
      <c r="D9" s="14">
        <f>'NOVEMBER 21'!I9</f>
        <v>0</v>
      </c>
      <c r="E9" s="15"/>
      <c r="F9" s="16"/>
      <c r="G9" s="16">
        <f t="shared" si="0"/>
        <v>0</v>
      </c>
      <c r="H9" s="16"/>
      <c r="I9" s="17">
        <f>G9-H9</f>
        <v>0</v>
      </c>
      <c r="J9" s="15"/>
    </row>
    <row r="10" spans="1:10" x14ac:dyDescent="0.25">
      <c r="A10" s="43" t="s">
        <v>39</v>
      </c>
      <c r="B10" s="13">
        <v>5</v>
      </c>
      <c r="C10" s="14"/>
      <c r="D10" s="14">
        <f>'NOVEMBER 21'!I10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</row>
    <row r="11" spans="1:10" x14ac:dyDescent="0.25">
      <c r="A11" s="42" t="s">
        <v>37</v>
      </c>
      <c r="B11" s="13">
        <v>6</v>
      </c>
      <c r="C11" s="14"/>
      <c r="D11" s="14">
        <f>'NOVEMBER 21'!I11</f>
        <v>0</v>
      </c>
      <c r="E11" s="15"/>
      <c r="F11" s="16">
        <v>4000</v>
      </c>
      <c r="G11" s="16">
        <f t="shared" si="0"/>
        <v>4000</v>
      </c>
      <c r="H11" s="16">
        <v>4000</v>
      </c>
      <c r="I11" s="17">
        <f t="shared" si="1"/>
        <v>0</v>
      </c>
      <c r="J11" s="15"/>
    </row>
    <row r="12" spans="1:10" x14ac:dyDescent="0.25">
      <c r="A12" s="12" t="s">
        <v>40</v>
      </c>
      <c r="B12" s="13" t="s">
        <v>11</v>
      </c>
      <c r="C12" s="14"/>
      <c r="D12" s="14">
        <f>'NOVEMBER 21'!I12</f>
        <v>0</v>
      </c>
      <c r="E12" s="15"/>
      <c r="F12" s="16">
        <v>9000</v>
      </c>
      <c r="G12" s="16">
        <f t="shared" si="0"/>
        <v>9000</v>
      </c>
      <c r="H12" s="16">
        <v>9000</v>
      </c>
      <c r="I12" s="17">
        <f t="shared" si="1"/>
        <v>0</v>
      </c>
      <c r="J12" s="15"/>
    </row>
    <row r="13" spans="1:10" x14ac:dyDescent="0.25">
      <c r="A13" s="12" t="s">
        <v>41</v>
      </c>
      <c r="B13" s="13" t="s">
        <v>12</v>
      </c>
      <c r="C13" s="14"/>
      <c r="D13" s="14">
        <f>'NOVEMBER 21'!I13</f>
        <v>0</v>
      </c>
      <c r="E13" s="15"/>
      <c r="F13" s="16">
        <v>8000</v>
      </c>
      <c r="G13" s="16">
        <f t="shared" si="0"/>
        <v>8000</v>
      </c>
      <c r="H13" s="16">
        <v>8000</v>
      </c>
      <c r="I13" s="17">
        <f t="shared" si="1"/>
        <v>0</v>
      </c>
      <c r="J13" s="15"/>
    </row>
    <row r="14" spans="1:10" x14ac:dyDescent="0.25">
      <c r="A14" s="12" t="s">
        <v>38</v>
      </c>
      <c r="B14" s="13" t="s">
        <v>13</v>
      </c>
      <c r="C14" s="14"/>
      <c r="D14" s="14">
        <f>'NOVEMBER 21'!I14</f>
        <v>0</v>
      </c>
      <c r="E14" s="15"/>
      <c r="F14" s="16"/>
      <c r="G14" s="16">
        <f t="shared" si="0"/>
        <v>0</v>
      </c>
      <c r="H14" s="16"/>
      <c r="I14" s="17">
        <f>G14-H14</f>
        <v>0</v>
      </c>
      <c r="J14" s="15"/>
    </row>
    <row r="15" spans="1:10" x14ac:dyDescent="0.25">
      <c r="A15" s="12" t="s">
        <v>42</v>
      </c>
      <c r="B15" s="13" t="s">
        <v>14</v>
      </c>
      <c r="C15" s="14"/>
      <c r="D15" s="14">
        <f>'NOVEMBER 21'!I15</f>
        <v>0</v>
      </c>
      <c r="E15" s="15"/>
      <c r="F15" s="16">
        <v>6000</v>
      </c>
      <c r="G15" s="16">
        <f t="shared" si="0"/>
        <v>6000</v>
      </c>
      <c r="H15" s="16"/>
      <c r="I15" s="17">
        <f t="shared" si="1"/>
        <v>6000</v>
      </c>
      <c r="J15" s="15"/>
    </row>
    <row r="16" spans="1:10" x14ac:dyDescent="0.25">
      <c r="A16" s="12" t="s">
        <v>44</v>
      </c>
      <c r="B16" s="13" t="s">
        <v>33</v>
      </c>
      <c r="C16" s="14"/>
      <c r="D16" s="14">
        <f>'NOVEMBER 21'!I16</f>
        <v>0</v>
      </c>
      <c r="E16" s="15"/>
      <c r="F16" s="16">
        <v>6000</v>
      </c>
      <c r="G16" s="16">
        <f t="shared" si="0"/>
        <v>6000</v>
      </c>
      <c r="H16" s="16">
        <v>6000</v>
      </c>
      <c r="I16" s="17">
        <f t="shared" si="1"/>
        <v>0</v>
      </c>
      <c r="J16" s="15"/>
    </row>
    <row r="17" spans="1:10" x14ac:dyDescent="0.25">
      <c r="A17" s="12" t="s">
        <v>45</v>
      </c>
      <c r="B17" s="13" t="s">
        <v>43</v>
      </c>
      <c r="C17" s="14"/>
      <c r="D17" s="14">
        <f>'NOVEMBER 21'!I17</f>
        <v>0</v>
      </c>
      <c r="E17" s="15"/>
      <c r="F17" s="16">
        <v>5000</v>
      </c>
      <c r="G17" s="16">
        <f t="shared" si="0"/>
        <v>5000</v>
      </c>
      <c r="H17" s="16">
        <v>5000</v>
      </c>
      <c r="I17" s="17">
        <f t="shared" si="1"/>
        <v>0</v>
      </c>
      <c r="J17" s="15"/>
    </row>
    <row r="18" spans="1:10" x14ac:dyDescent="0.25">
      <c r="A18" s="20" t="s">
        <v>15</v>
      </c>
      <c r="B18" s="18"/>
      <c r="C18" s="14">
        <f t="shared" ref="C18:J18" si="2">SUM(C6:C17)</f>
        <v>0</v>
      </c>
      <c r="D18" s="14">
        <f>SUM(D6:D17)</f>
        <v>0</v>
      </c>
      <c r="E18" s="15">
        <f t="shared" si="2"/>
        <v>0</v>
      </c>
      <c r="F18" s="21">
        <f t="shared" si="2"/>
        <v>50000</v>
      </c>
      <c r="G18" s="16">
        <f t="shared" si="2"/>
        <v>50000</v>
      </c>
      <c r="H18" s="16">
        <f t="shared" si="2"/>
        <v>40000</v>
      </c>
      <c r="I18" s="16">
        <f t="shared" si="2"/>
        <v>10000</v>
      </c>
      <c r="J18" s="15">
        <f t="shared" si="2"/>
        <v>0</v>
      </c>
    </row>
    <row r="19" spans="1:10" x14ac:dyDescent="0.25">
      <c r="E19" s="15"/>
      <c r="I19" s="22"/>
      <c r="J19" s="3"/>
    </row>
    <row r="20" spans="1:10" x14ac:dyDescent="0.25">
      <c r="I20" s="22"/>
    </row>
    <row r="21" spans="1:10" x14ac:dyDescent="0.25">
      <c r="A21" s="3" t="s">
        <v>16</v>
      </c>
      <c r="B21" s="23"/>
      <c r="C21" s="24"/>
      <c r="D21" s="24"/>
      <c r="E21" s="25"/>
      <c r="F21" s="26"/>
      <c r="G21" s="27"/>
      <c r="H21" s="26"/>
      <c r="I21" s="28"/>
      <c r="J21" s="3"/>
    </row>
    <row r="22" spans="1:10" x14ac:dyDescent="0.25">
      <c r="A22" s="29" t="s">
        <v>17</v>
      </c>
      <c r="B22" s="29"/>
      <c r="C22" s="29"/>
      <c r="D22" s="29"/>
      <c r="E22" s="30"/>
      <c r="F22" s="29" t="s">
        <v>8</v>
      </c>
      <c r="G22" s="3"/>
      <c r="H22" s="3"/>
      <c r="I22" s="3"/>
    </row>
    <row r="23" spans="1:10" x14ac:dyDescent="0.25">
      <c r="A23" s="31" t="s">
        <v>18</v>
      </c>
      <c r="B23" s="31" t="s">
        <v>19</v>
      </c>
      <c r="C23" s="31" t="s">
        <v>20</v>
      </c>
      <c r="D23" s="31"/>
      <c r="E23" s="31" t="s">
        <v>21</v>
      </c>
      <c r="F23" s="31" t="s">
        <v>18</v>
      </c>
      <c r="G23" s="31" t="s">
        <v>19</v>
      </c>
      <c r="H23" s="31" t="s">
        <v>20</v>
      </c>
      <c r="I23" s="31" t="s">
        <v>21</v>
      </c>
      <c r="J23" s="3"/>
    </row>
    <row r="24" spans="1:10" x14ac:dyDescent="0.25">
      <c r="A24" s="18" t="s">
        <v>49</v>
      </c>
      <c r="B24" s="32">
        <f>F18</f>
        <v>50000</v>
      </c>
      <c r="C24" s="18"/>
      <c r="D24" s="18"/>
      <c r="E24" s="18"/>
      <c r="F24" s="18" t="s">
        <v>49</v>
      </c>
      <c r="G24" s="32">
        <f>H18</f>
        <v>40000</v>
      </c>
      <c r="H24" s="18"/>
      <c r="I24" s="18"/>
      <c r="J24" s="28"/>
    </row>
    <row r="25" spans="1:10" x14ac:dyDescent="0.25">
      <c r="A25" s="18" t="s">
        <v>23</v>
      </c>
      <c r="B25" s="32">
        <f>'NOVEMBER 21'!E36</f>
        <v>-6000</v>
      </c>
      <c r="C25" s="18"/>
      <c r="D25" s="18"/>
      <c r="E25" s="18"/>
      <c r="F25" s="18" t="s">
        <v>23</v>
      </c>
      <c r="G25" s="32">
        <f>'NOVEMBER 21'!I36</f>
        <v>-6000</v>
      </c>
      <c r="H25" s="18"/>
      <c r="I25" s="18"/>
      <c r="J25" s="28"/>
    </row>
    <row r="26" spans="1:10" x14ac:dyDescent="0.25">
      <c r="A26" s="18" t="s">
        <v>10</v>
      </c>
      <c r="B26" s="32"/>
      <c r="C26" s="18"/>
      <c r="D26" s="18"/>
      <c r="E26" s="18"/>
      <c r="F26" s="18"/>
      <c r="G26" s="32"/>
      <c r="H26" s="18"/>
      <c r="I26" s="18"/>
      <c r="J26" s="28"/>
    </row>
    <row r="27" spans="1:10" x14ac:dyDescent="0.25">
      <c r="A27" s="18" t="s">
        <v>3</v>
      </c>
      <c r="B27" s="32"/>
      <c r="C27" s="18"/>
      <c r="D27" s="18"/>
      <c r="E27" s="18"/>
      <c r="F27" s="18"/>
      <c r="G27" s="32"/>
      <c r="H27" s="18"/>
      <c r="I27" s="18"/>
      <c r="J27" s="28"/>
    </row>
    <row r="28" spans="1:10" x14ac:dyDescent="0.25">
      <c r="A28" s="18" t="s">
        <v>24</v>
      </c>
      <c r="B28" s="33">
        <v>7.0000000000000007E-2</v>
      </c>
      <c r="C28" s="32">
        <f>B28*B24</f>
        <v>3500.0000000000005</v>
      </c>
      <c r="D28" s="32"/>
      <c r="E28" s="18"/>
      <c r="F28" s="18" t="s">
        <v>24</v>
      </c>
      <c r="G28" s="33">
        <v>7.0000000000000007E-2</v>
      </c>
      <c r="H28" s="32">
        <f>G28*B24</f>
        <v>3500.0000000000005</v>
      </c>
      <c r="I28" s="18"/>
      <c r="J28" s="28"/>
    </row>
    <row r="29" spans="1:10" x14ac:dyDescent="0.25">
      <c r="A29" s="31" t="s">
        <v>25</v>
      </c>
      <c r="B29" s="18" t="s">
        <v>26</v>
      </c>
      <c r="C29" s="18"/>
      <c r="D29" s="18"/>
      <c r="E29" s="18"/>
      <c r="F29" s="31" t="s">
        <v>25</v>
      </c>
      <c r="G29" s="34"/>
      <c r="H29" s="18"/>
      <c r="I29" s="18"/>
      <c r="J29" s="28"/>
    </row>
    <row r="30" spans="1:10" x14ac:dyDescent="0.25">
      <c r="A30" s="35" t="s">
        <v>27</v>
      </c>
      <c r="B30" s="33">
        <v>0.3</v>
      </c>
      <c r="C30" s="36"/>
      <c r="D30" s="36"/>
      <c r="E30" s="18"/>
      <c r="F30" s="35" t="s">
        <v>27</v>
      </c>
      <c r="G30" s="33">
        <v>0.3</v>
      </c>
      <c r="H30" s="36"/>
      <c r="I30" s="18"/>
      <c r="J30" s="3"/>
    </row>
    <row r="31" spans="1:10" x14ac:dyDescent="0.25">
      <c r="A31" s="34"/>
      <c r="E31" s="36"/>
      <c r="F31" s="34"/>
      <c r="I31" s="18"/>
      <c r="J31" s="3"/>
    </row>
    <row r="32" spans="1:10" x14ac:dyDescent="0.25">
      <c r="A32" s="34" t="s">
        <v>50</v>
      </c>
      <c r="B32" s="33"/>
      <c r="C32" s="36">
        <v>6000</v>
      </c>
      <c r="D32" s="18"/>
      <c r="E32" s="18"/>
      <c r="F32" s="34" t="s">
        <v>50</v>
      </c>
      <c r="G32" s="33"/>
      <c r="H32" s="36">
        <v>6000</v>
      </c>
      <c r="I32" s="18"/>
      <c r="J32" s="28"/>
    </row>
    <row r="33" spans="1:10" x14ac:dyDescent="0.25">
      <c r="A33" s="34"/>
      <c r="B33" s="33"/>
      <c r="C33" s="18"/>
      <c r="D33" s="18"/>
      <c r="E33" s="18"/>
      <c r="F33" s="34"/>
      <c r="G33" s="33"/>
      <c r="H33" s="18"/>
      <c r="I33" s="18"/>
      <c r="J33" s="37"/>
    </row>
    <row r="34" spans="1:10" x14ac:dyDescent="0.25">
      <c r="A34" s="34"/>
      <c r="B34" s="18"/>
      <c r="C34" s="36"/>
      <c r="D34" s="36"/>
      <c r="E34" s="18"/>
      <c r="F34" s="34"/>
      <c r="G34" s="18"/>
      <c r="H34" s="36"/>
      <c r="I34" s="18"/>
      <c r="J34" s="3"/>
    </row>
    <row r="35" spans="1:10" x14ac:dyDescent="0.25">
      <c r="A35" s="34"/>
      <c r="B35" s="18"/>
      <c r="C35" s="36"/>
      <c r="D35" s="36"/>
      <c r="E35" s="18"/>
      <c r="F35" s="34"/>
      <c r="G35" s="18"/>
      <c r="H35" s="36"/>
      <c r="I35" s="18"/>
      <c r="J35" s="3"/>
    </row>
    <row r="36" spans="1:10" x14ac:dyDescent="0.25">
      <c r="A36" s="31" t="s">
        <v>15</v>
      </c>
      <c r="B36" s="38">
        <f>B27+B24+B25+B26</f>
        <v>44000</v>
      </c>
      <c r="C36" s="38">
        <f>SUM(C28:C35)</f>
        <v>9500</v>
      </c>
      <c r="D36" s="38"/>
      <c r="E36" s="38">
        <f>B36-C36</f>
        <v>34500</v>
      </c>
      <c r="F36" s="31" t="s">
        <v>15</v>
      </c>
      <c r="G36" s="38">
        <f>G24+G25+G27-H28</f>
        <v>30500</v>
      </c>
      <c r="H36" s="38">
        <f>SUM(H30:H35)</f>
        <v>6000</v>
      </c>
      <c r="I36" s="38">
        <f>G36-H36</f>
        <v>24500</v>
      </c>
      <c r="J36" s="37"/>
    </row>
    <row r="37" spans="1:10" x14ac:dyDescent="0.25">
      <c r="A37" s="39" t="s">
        <v>28</v>
      </c>
      <c r="B37" s="40"/>
      <c r="C37" s="40" t="s">
        <v>29</v>
      </c>
      <c r="D37" s="40"/>
      <c r="E37" s="41"/>
      <c r="F37" s="39"/>
      <c r="G37" s="39" t="s">
        <v>30</v>
      </c>
      <c r="H37" s="3"/>
      <c r="I37" s="3"/>
      <c r="J37" s="37"/>
    </row>
    <row r="41" spans="1:10" x14ac:dyDescent="0.25">
      <c r="D41" s="44">
        <f>B24</f>
        <v>50000</v>
      </c>
    </row>
    <row r="42" spans="1:10" x14ac:dyDescent="0.25">
      <c r="D42" s="44">
        <f>C28</f>
        <v>3500.0000000000005</v>
      </c>
    </row>
    <row r="43" spans="1:10" x14ac:dyDescent="0.25">
      <c r="D43" s="44">
        <f>D41-D42</f>
        <v>46500</v>
      </c>
    </row>
    <row r="44" spans="1:10" x14ac:dyDescent="0.25">
      <c r="D44" s="22">
        <f>D43-C32</f>
        <v>40500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21</vt:lpstr>
      <vt:lpstr>DECEMBER 21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2021-11-05T09:07:46Z</dcterms:created>
  <dcterms:modified xsi:type="dcterms:W3CDTF">2021-12-17T08:17:56Z</dcterms:modified>
</cp:coreProperties>
</file>