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aumon\ASL\ACTIONS\MICROPLASTIQUES\2 PLASTOCK Léman\Projet\Analyse\"/>
    </mc:Choice>
  </mc:AlternateContent>
  <bookViews>
    <workbookView xWindow="0" yWindow="0" windowWidth="25725" windowHeight="936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16" i="1"/>
  <c r="J16" i="1"/>
  <c r="J15" i="1"/>
  <c r="I15" i="1"/>
  <c r="R17" i="1" l="1"/>
  <c r="I16" i="1"/>
  <c r="D16" i="1" l="1"/>
</calcChain>
</file>

<file path=xl/sharedStrings.xml><?xml version="1.0" encoding="utf-8"?>
<sst xmlns="http://schemas.openxmlformats.org/spreadsheetml/2006/main" count="70" uniqueCount="40">
  <si>
    <t>De Alencastro et Faure 2014</t>
  </si>
  <si>
    <t>Ecart type</t>
  </si>
  <si>
    <t>Auteurs</t>
  </si>
  <si>
    <t>Lieu</t>
  </si>
  <si>
    <t>Léman</t>
  </si>
  <si>
    <t>Lacs suisses</t>
  </si>
  <si>
    <t>Constance</t>
  </si>
  <si>
    <t>Neuchâtel</t>
  </si>
  <si>
    <t>Majeur</t>
  </si>
  <si>
    <t>Zurich</t>
  </si>
  <si>
    <t>Brienz</t>
  </si>
  <si>
    <t>Lugano</t>
  </si>
  <si>
    <t>0,3-5</t>
  </si>
  <si>
    <t>Taille échantillonnée en mm</t>
  </si>
  <si>
    <t>Frei 2021</t>
  </si>
  <si>
    <t>Constant et al. 2019</t>
  </si>
  <si>
    <t>Golf du Lion 1</t>
  </si>
  <si>
    <t>Golf du Lion 2</t>
  </si>
  <si>
    <t>Golf du Lion 3</t>
  </si>
  <si>
    <t>Golf du Lion 4</t>
  </si>
  <si>
    <t>0,063-5</t>
  </si>
  <si>
    <t>Fibre</t>
  </si>
  <si>
    <t>&lt;5</t>
  </si>
  <si>
    <t>&lt;1</t>
  </si>
  <si>
    <t>Forme</t>
  </si>
  <si>
    <t>Certitude d'identification (%)</t>
  </si>
  <si>
    <t>Pla'stock</t>
  </si>
  <si>
    <t>Pla'stock avec pondération</t>
  </si>
  <si>
    <t>Particules/m2</t>
  </si>
  <si>
    <t>Mousse</t>
  </si>
  <si>
    <t>Film</t>
  </si>
  <si>
    <t>dur</t>
  </si>
  <si>
    <t>Souple</t>
  </si>
  <si>
    <t>Fragment</t>
  </si>
  <si>
    <t>Microbille</t>
  </si>
  <si>
    <t>Médiane</t>
  </si>
  <si>
    <t>Min</t>
  </si>
  <si>
    <t>Max</t>
  </si>
  <si>
    <t>Fragment dur (fragment et microbille)</t>
  </si>
  <si>
    <t>Fragment souple (film et mousse)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</si>
</sst>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0" fillId="0" borderId="0" xfId="0" applyAlignment="1">
      <alignment horizontal="center"/>
    </xf>
    <xf numFmtId="1" fontId="0" fillId="0" borderId="0" xfId="0" applyNumberFormat="1"/>
    <xf numFmtId="49" fontId="0" fillId="0" borderId="1" xfId="0" applyNumberFormat="1" applyBorder="1" applyAlignment="1">
      <alignment wrapText="1"/>
    </xf>
    <xf numFmtId="49" fontId="0" fillId="0" borderId="0" xfId="0" applyNumberFormat="1" applyFill="1" applyBorder="1" applyAlignment="1">
      <alignment wrapText="1"/>
    </xf>
    <xf numFmtId="0" fontId="0" fillId="0" borderId="0" xfId="0" applyAlignment="1">
      <alignment wrapText="1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zoomScale="115" zoomScaleNormal="115" workbookViewId="0">
      <pane xSplit="1" topLeftCell="B1" activePane="topRight" state="frozen"/>
      <selection pane="topRight" activeCell="G15" sqref="G15"/>
    </sheetView>
  </sheetViews>
  <sheetFormatPr baseColWidth="10" defaultRowHeight="15" x14ac:dyDescent="0.25"/>
  <cols>
    <col min="1" max="1" width="25.85546875" bestFit="1" customWidth="1"/>
    <col min="2" max="2" width="23.5703125" customWidth="1"/>
    <col min="3" max="3" width="26.7109375" bestFit="1" customWidth="1"/>
    <col min="4" max="4" width="12.42578125" bestFit="1" customWidth="1"/>
    <col min="10" max="10" width="13" bestFit="1" customWidth="1"/>
    <col min="11" max="11" width="15.85546875" bestFit="1" customWidth="1"/>
  </cols>
  <sheetData>
    <row r="1" spans="1:20" x14ac:dyDescent="0.25">
      <c r="I1" s="4" t="s">
        <v>24</v>
      </c>
      <c r="J1" s="4"/>
      <c r="K1" s="4"/>
      <c r="L1" s="4"/>
      <c r="M1" s="4"/>
      <c r="N1" s="4"/>
      <c r="O1" s="4"/>
      <c r="P1" s="4" t="s">
        <v>25</v>
      </c>
      <c r="Q1" s="4"/>
      <c r="R1" s="4"/>
      <c r="S1" s="4"/>
      <c r="T1" s="4"/>
    </row>
    <row r="2" spans="1:20" ht="45" x14ac:dyDescent="0.25">
      <c r="A2" s="1" t="s">
        <v>2</v>
      </c>
      <c r="B2" s="1" t="s">
        <v>3</v>
      </c>
      <c r="C2" s="1" t="s">
        <v>13</v>
      </c>
      <c r="D2" s="1" t="s">
        <v>28</v>
      </c>
      <c r="E2" s="1" t="s">
        <v>1</v>
      </c>
      <c r="F2" t="s">
        <v>35</v>
      </c>
      <c r="G2" t="s">
        <v>36</v>
      </c>
      <c r="H2" t="s">
        <v>37</v>
      </c>
      <c r="I2" t="s">
        <v>21</v>
      </c>
      <c r="J2" s="8" t="s">
        <v>38</v>
      </c>
      <c r="K2" s="8" t="s">
        <v>39</v>
      </c>
      <c r="L2" t="s">
        <v>33</v>
      </c>
      <c r="M2" t="s">
        <v>29</v>
      </c>
      <c r="N2" t="s">
        <v>30</v>
      </c>
      <c r="O2" t="s">
        <v>34</v>
      </c>
      <c r="P2" t="s">
        <v>21</v>
      </c>
      <c r="Q2" t="s">
        <v>33</v>
      </c>
      <c r="R2" t="s">
        <v>29</v>
      </c>
      <c r="S2" t="s">
        <v>30</v>
      </c>
      <c r="T2" t="s">
        <v>34</v>
      </c>
    </row>
    <row r="3" spans="1:20" x14ac:dyDescent="0.25">
      <c r="A3" t="s">
        <v>0</v>
      </c>
      <c r="B3" t="s">
        <v>4</v>
      </c>
      <c r="C3" t="s">
        <v>12</v>
      </c>
      <c r="D3" s="2">
        <v>2100</v>
      </c>
      <c r="E3" s="2">
        <v>2000</v>
      </c>
      <c r="F3">
        <v>1700</v>
      </c>
      <c r="G3">
        <v>78</v>
      </c>
      <c r="H3">
        <v>5000</v>
      </c>
    </row>
    <row r="4" spans="1:20" x14ac:dyDescent="0.25">
      <c r="A4" t="s">
        <v>0</v>
      </c>
      <c r="B4" t="s">
        <v>5</v>
      </c>
      <c r="C4" t="s">
        <v>12</v>
      </c>
      <c r="D4" s="2">
        <v>1300</v>
      </c>
      <c r="E4" s="2">
        <v>2000</v>
      </c>
      <c r="F4">
        <v>270</v>
      </c>
      <c r="G4">
        <v>20</v>
      </c>
      <c r="H4">
        <v>7200</v>
      </c>
    </row>
    <row r="5" spans="1:20" x14ac:dyDescent="0.25">
      <c r="A5" t="s">
        <v>0</v>
      </c>
      <c r="B5" t="s">
        <v>6</v>
      </c>
      <c r="C5" t="s">
        <v>12</v>
      </c>
      <c r="D5" s="2">
        <v>320</v>
      </c>
      <c r="E5" s="2">
        <v>220</v>
      </c>
      <c r="F5">
        <v>260</v>
      </c>
      <c r="G5">
        <v>140</v>
      </c>
      <c r="H5">
        <v>620</v>
      </c>
    </row>
    <row r="6" spans="1:20" x14ac:dyDescent="0.25">
      <c r="A6" t="s">
        <v>0</v>
      </c>
      <c r="B6" t="s">
        <v>7</v>
      </c>
      <c r="C6" t="s">
        <v>12</v>
      </c>
      <c r="D6" s="2">
        <v>700</v>
      </c>
      <c r="E6" s="2">
        <v>1100</v>
      </c>
      <c r="F6">
        <v>220</v>
      </c>
      <c r="G6">
        <v>67</v>
      </c>
      <c r="H6">
        <v>2300</v>
      </c>
    </row>
    <row r="7" spans="1:20" x14ac:dyDescent="0.25">
      <c r="A7" t="s">
        <v>0</v>
      </c>
      <c r="B7" t="s">
        <v>8</v>
      </c>
      <c r="C7" t="s">
        <v>12</v>
      </c>
      <c r="D7" s="2">
        <v>1100</v>
      </c>
      <c r="E7" s="2">
        <v>2300</v>
      </c>
      <c r="F7">
        <v>180</v>
      </c>
      <c r="G7">
        <v>20</v>
      </c>
      <c r="H7">
        <v>6900</v>
      </c>
    </row>
    <row r="8" spans="1:20" x14ac:dyDescent="0.25">
      <c r="A8" t="s">
        <v>0</v>
      </c>
      <c r="B8" t="s">
        <v>9</v>
      </c>
      <c r="C8" t="s">
        <v>12</v>
      </c>
      <c r="D8" s="2">
        <v>460</v>
      </c>
      <c r="E8" s="2">
        <v>350</v>
      </c>
      <c r="F8">
        <v>480</v>
      </c>
      <c r="G8">
        <v>89</v>
      </c>
      <c r="H8">
        <v>800</v>
      </c>
    </row>
    <row r="9" spans="1:20" x14ac:dyDescent="0.25">
      <c r="A9" t="s">
        <v>0</v>
      </c>
      <c r="B9" t="s">
        <v>10</v>
      </c>
      <c r="C9" t="s">
        <v>12</v>
      </c>
      <c r="D9" s="2">
        <v>2500</v>
      </c>
      <c r="E9" s="2">
        <v>3000</v>
      </c>
      <c r="F9">
        <v>1200</v>
      </c>
      <c r="G9">
        <v>89</v>
      </c>
      <c r="H9">
        <v>7200</v>
      </c>
    </row>
    <row r="10" spans="1:20" x14ac:dyDescent="0.25">
      <c r="A10" t="s">
        <v>14</v>
      </c>
      <c r="B10" t="s">
        <v>11</v>
      </c>
      <c r="C10" t="s">
        <v>12</v>
      </c>
      <c r="D10" s="2">
        <v>9044</v>
      </c>
      <c r="E10" s="2">
        <v>14494</v>
      </c>
      <c r="G10">
        <v>733</v>
      </c>
      <c r="H10">
        <v>45600</v>
      </c>
    </row>
    <row r="11" spans="1:20" x14ac:dyDescent="0.25">
      <c r="A11" t="s">
        <v>15</v>
      </c>
      <c r="B11" t="s">
        <v>16</v>
      </c>
      <c r="C11" t="s">
        <v>20</v>
      </c>
      <c r="D11" s="2">
        <v>1100</v>
      </c>
      <c r="E11" s="2">
        <v>1629</v>
      </c>
      <c r="G11">
        <v>145</v>
      </c>
      <c r="H11">
        <v>4653</v>
      </c>
      <c r="I11">
        <v>59</v>
      </c>
      <c r="L11">
        <v>25</v>
      </c>
      <c r="M11">
        <v>12</v>
      </c>
      <c r="N11" t="s">
        <v>22</v>
      </c>
      <c r="O11" t="s">
        <v>23</v>
      </c>
      <c r="P11">
        <v>0.37</v>
      </c>
      <c r="Q11">
        <v>0.5</v>
      </c>
      <c r="R11">
        <v>0.81</v>
      </c>
      <c r="S11">
        <v>0.67</v>
      </c>
    </row>
    <row r="12" spans="1:20" x14ac:dyDescent="0.25">
      <c r="A12" t="s">
        <v>15</v>
      </c>
      <c r="B12" t="s">
        <v>17</v>
      </c>
      <c r="C12" t="s">
        <v>20</v>
      </c>
      <c r="D12" s="2">
        <v>731</v>
      </c>
      <c r="E12" s="2">
        <v>528</v>
      </c>
      <c r="G12">
        <v>298</v>
      </c>
      <c r="H12">
        <v>2258</v>
      </c>
    </row>
    <row r="13" spans="1:20" x14ac:dyDescent="0.25">
      <c r="A13" t="s">
        <v>15</v>
      </c>
      <c r="B13" t="s">
        <v>18</v>
      </c>
      <c r="C13" t="s">
        <v>20</v>
      </c>
      <c r="D13" s="2">
        <v>254</v>
      </c>
      <c r="E13" s="2">
        <v>141</v>
      </c>
      <c r="G13">
        <v>92</v>
      </c>
      <c r="H13">
        <v>567</v>
      </c>
      <c r="I13">
        <v>77</v>
      </c>
      <c r="L13">
        <v>17</v>
      </c>
      <c r="M13">
        <v>5</v>
      </c>
      <c r="N13" t="s">
        <v>22</v>
      </c>
      <c r="O13" t="s">
        <v>23</v>
      </c>
      <c r="P13">
        <v>0.37</v>
      </c>
      <c r="Q13">
        <v>0.5</v>
      </c>
      <c r="R13">
        <v>0.81</v>
      </c>
      <c r="S13">
        <v>0.67</v>
      </c>
    </row>
    <row r="14" spans="1:20" x14ac:dyDescent="0.25">
      <c r="A14" t="s">
        <v>15</v>
      </c>
      <c r="B14" t="s">
        <v>19</v>
      </c>
      <c r="C14" t="s">
        <v>20</v>
      </c>
      <c r="D14" s="2">
        <v>290</v>
      </c>
      <c r="E14" s="2">
        <v>292</v>
      </c>
      <c r="G14">
        <v>117</v>
      </c>
      <c r="H14">
        <v>1152</v>
      </c>
    </row>
    <row r="15" spans="1:20" x14ac:dyDescent="0.25">
      <c r="A15" s="1" t="s">
        <v>26</v>
      </c>
      <c r="B15" s="1" t="s">
        <v>4</v>
      </c>
      <c r="C15" s="1" t="s">
        <v>12</v>
      </c>
      <c r="D15" s="9">
        <v>16518.09523809524</v>
      </c>
      <c r="E15" s="9">
        <v>15675.976078687872</v>
      </c>
      <c r="F15" s="5">
        <v>12450</v>
      </c>
      <c r="I15">
        <f>$D$15*I24</f>
        <v>12229.008403084001</v>
      </c>
      <c r="J15">
        <f>$D$15*I25</f>
        <v>2102.8382833615642</v>
      </c>
      <c r="K15">
        <f>$D$15*I26</f>
        <v>2186.2485516496758</v>
      </c>
    </row>
    <row r="16" spans="1:20" x14ac:dyDescent="0.25">
      <c r="A16" s="1" t="s">
        <v>27</v>
      </c>
      <c r="B16" s="1"/>
      <c r="C16" s="1" t="s">
        <v>12</v>
      </c>
      <c r="D16" s="3">
        <f>I16+J16+K16</f>
        <v>7193.9761790426219</v>
      </c>
      <c r="E16" s="3"/>
      <c r="I16">
        <f>I15*P13</f>
        <v>4524.7331091410806</v>
      </c>
      <c r="J16">
        <f>J15*Q13</f>
        <v>1051.4191416807821</v>
      </c>
      <c r="K16">
        <f>K15*((R13+S13)/2)</f>
        <v>1617.8239282207601</v>
      </c>
    </row>
    <row r="17" spans="8:18" x14ac:dyDescent="0.25">
      <c r="R17">
        <f>(R13+S13)/2</f>
        <v>0.74</v>
      </c>
    </row>
    <row r="20" spans="8:18" x14ac:dyDescent="0.25">
      <c r="I20" s="6"/>
      <c r="J20" s="6"/>
      <c r="K20" s="6"/>
      <c r="L20" s="6"/>
      <c r="M20" s="7"/>
      <c r="N20" s="6"/>
      <c r="O20" s="6"/>
      <c r="P20" s="6"/>
    </row>
    <row r="24" spans="8:18" x14ac:dyDescent="0.25">
      <c r="H24" t="s">
        <v>21</v>
      </c>
      <c r="I24">
        <v>0.74034010742840173</v>
      </c>
    </row>
    <row r="25" spans="8:18" x14ac:dyDescent="0.25">
      <c r="H25" t="s">
        <v>31</v>
      </c>
      <c r="I25">
        <v>0.12730513131513158</v>
      </c>
    </row>
    <row r="26" spans="8:18" x14ac:dyDescent="0.25">
      <c r="H26" t="s">
        <v>32</v>
      </c>
      <c r="I26">
        <v>0.13235476125646675</v>
      </c>
    </row>
  </sheetData>
  <mergeCells count="2">
    <mergeCell ref="I1:O1"/>
    <mergeCell ref="P1:T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POCHELON</dc:creator>
  <cp:lastModifiedBy>Alexis POCHELON</cp:lastModifiedBy>
  <dcterms:created xsi:type="dcterms:W3CDTF">2023-09-12T11:23:29Z</dcterms:created>
  <dcterms:modified xsi:type="dcterms:W3CDTF">2024-02-22T09:59:24Z</dcterms:modified>
</cp:coreProperties>
</file>