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G:\Mi unidad\2023 01 01 SG SST ASSVIRT AÑO 2023\2. IMPLEMENTACIÓN 2023\1.2.1 Programa de capacitaciones\"/>
    </mc:Choice>
  </mc:AlternateContent>
  <xr:revisionPtr revIDLastSave="0" documentId="13_ncr:1_{F92B81BF-F129-4994-A70B-2560159ADCA5}" xr6:coauthVersionLast="47" xr6:coauthVersionMax="47" xr10:uidLastSave="{00000000-0000-0000-0000-000000000000}"/>
  <bookViews>
    <workbookView xWindow="-108" yWindow="-108" windowWidth="23256" windowHeight="12576" xr2:uid="{00000000-000D-0000-FFFF-FFFF00000000}"/>
  </bookViews>
  <sheets>
    <sheet name="PLAN DE CAPACITACION " sheetId="1" r:id="rId1"/>
    <sheet name="COBERTURA POR CARGOS " sheetId="2" r:id="rId2"/>
    <sheet name="INDICADORES " sheetId="5" r:id="rId3"/>
  </sheets>
  <definedNames>
    <definedName name="_xlnm._FilterDatabase" localSheetId="0" hidden="1">'PLAN DE CAPACITACION '!$A$12:$N$54</definedName>
    <definedName name="_xlnm.Print_Area" localSheetId="1">'COBERTURA POR CARGOS '!$A$1:$S$46</definedName>
    <definedName name="_xlnm.Print_Area" localSheetId="2">'INDICADORES '!$A$1:$N$57</definedName>
    <definedName name="_xlnm.Print_Area" localSheetId="0">'PLAN DE CAPACITACION '!$A$1:$N$53</definedName>
    <definedName name="_xlnm.Print_Titles" localSheetId="0">'PLAN DE CAPACITACION '!$1:$12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1" l="1"/>
  <c r="N12" i="5"/>
  <c r="L38" i="1"/>
  <c r="P45" i="2" l="1"/>
  <c r="M45" i="2"/>
  <c r="J45" i="2"/>
  <c r="G45" i="2"/>
  <c r="D45" i="2"/>
  <c r="L24" i="1"/>
  <c r="I24" i="1"/>
  <c r="L51" i="1"/>
  <c r="I51" i="1"/>
  <c r="L45" i="1"/>
  <c r="L44" i="1"/>
  <c r="L43" i="1"/>
  <c r="L49" i="1"/>
  <c r="I49" i="1"/>
  <c r="L32" i="1"/>
  <c r="I32" i="1"/>
  <c r="L28" i="1"/>
  <c r="I28" i="1"/>
  <c r="I44" i="1"/>
  <c r="L53" i="1"/>
  <c r="I53" i="1"/>
  <c r="L22" i="1"/>
  <c r="I22" i="1"/>
  <c r="L37" i="1"/>
  <c r="I37" i="1"/>
  <c r="L21" i="1"/>
  <c r="I21" i="1"/>
  <c r="I43" i="1"/>
  <c r="L20" i="1"/>
  <c r="I20" i="1"/>
  <c r="I50" i="1"/>
  <c r="L50" i="1"/>
  <c r="S8" i="2" l="1"/>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7" i="2"/>
  <c r="L13" i="1"/>
  <c r="L16" i="1"/>
  <c r="I25" i="1"/>
  <c r="I26" i="1"/>
  <c r="I27" i="1"/>
  <c r="I29" i="1"/>
  <c r="I30" i="1"/>
  <c r="I31" i="1"/>
  <c r="I33" i="1"/>
  <c r="I34" i="1"/>
  <c r="I35" i="1"/>
  <c r="I36" i="1"/>
  <c r="I39" i="1"/>
  <c r="I40" i="1"/>
  <c r="I41" i="1"/>
  <c r="I42" i="1"/>
  <c r="I45" i="1"/>
  <c r="I46" i="1"/>
  <c r="I47" i="1"/>
  <c r="I48" i="1"/>
  <c r="I52" i="1"/>
  <c r="I18" i="1"/>
  <c r="I14" i="1"/>
  <c r="H54" i="1" l="1"/>
  <c r="L52" i="1" l="1"/>
  <c r="L35" i="1"/>
  <c r="L34" i="1"/>
  <c r="L48" i="1"/>
  <c r="L33" i="1"/>
  <c r="L30" i="1"/>
  <c r="L31" i="1"/>
  <c r="L39" i="1"/>
  <c r="L36" i="1"/>
  <c r="L25" i="1"/>
  <c r="L26" i="1"/>
  <c r="I16" i="1"/>
  <c r="L19" i="1"/>
  <c r="I19" i="1"/>
  <c r="I13" i="1"/>
  <c r="I23" i="1"/>
  <c r="I17" i="1"/>
  <c r="L14" i="1"/>
  <c r="L15" i="1"/>
  <c r="L17" i="1"/>
  <c r="L18" i="1"/>
  <c r="L23" i="1"/>
  <c r="L27" i="1"/>
  <c r="L29" i="1"/>
  <c r="L40" i="1"/>
  <c r="L41" i="1"/>
  <c r="L42" i="1"/>
  <c r="L46" i="1"/>
  <c r="L4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Cesar Alberto Jurado Diaz</author>
    <author>Camilo Lozano</author>
    <author>Usuario</author>
  </authors>
  <commentList>
    <comment ref="E7" authorId="0" shapeId="0" xr:uid="{00000000-0006-0000-0000-000001000000}">
      <text>
        <r>
          <rPr>
            <sz val="9"/>
            <color indexed="81"/>
            <rFont val="Tahoma"/>
            <family val="2"/>
          </rPr>
          <t>Escriba el porcentaje de cumplimiento con determinada fecha de corte</t>
        </r>
      </text>
    </comment>
    <comment ref="B12" authorId="0" shapeId="0" xr:uid="{00000000-0006-0000-0000-000002000000}">
      <text>
        <r>
          <rPr>
            <sz val="9"/>
            <color indexed="81"/>
            <rFont val="Tahoma"/>
            <family val="2"/>
          </rPr>
          <t>Tema general que se va a dictar la capacitación</t>
        </r>
      </text>
    </comment>
    <comment ref="C12" authorId="1" shapeId="0" xr:uid="{00000000-0006-0000-0000-000003000000}">
      <text>
        <r>
          <rPr>
            <sz val="9"/>
            <color indexed="81"/>
            <rFont val="Tahoma"/>
            <family val="2"/>
          </rPr>
          <t>Diga el subtema en que se enfoca la capacitación</t>
        </r>
      </text>
    </comment>
    <comment ref="D12" authorId="1" shapeId="0" xr:uid="{00000000-0006-0000-0000-000004000000}">
      <text>
        <r>
          <rPr>
            <sz val="9"/>
            <color indexed="81"/>
            <rFont val="Tahoma"/>
            <family val="2"/>
          </rPr>
          <t xml:space="preserve">
Lo que se quiere lograr con la capacitación</t>
        </r>
      </text>
    </comment>
    <comment ref="E12" authorId="0" shapeId="0" xr:uid="{00000000-0006-0000-0000-000005000000}">
      <text>
        <r>
          <rPr>
            <sz val="9"/>
            <color indexed="81"/>
            <rFont val="Tahoma"/>
            <family val="2"/>
          </rPr>
          <t>Describa la población a la que va dirigida la capacitación</t>
        </r>
      </text>
    </comment>
    <comment ref="F12" authorId="1" shapeId="0" xr:uid="{00000000-0006-0000-0000-000006000000}">
      <text>
        <r>
          <rPr>
            <sz val="9"/>
            <color indexed="81"/>
            <rFont val="Tahoma"/>
            <family val="2"/>
          </rPr>
          <t xml:space="preserve">Tiempo Estimado que dura la capacitación
</t>
        </r>
      </text>
    </comment>
    <comment ref="J12" authorId="1" shapeId="0" xr:uid="{00000000-0006-0000-0000-00000A000000}">
      <text>
        <r>
          <rPr>
            <sz val="9"/>
            <color indexed="81"/>
            <rFont val="Tahoma"/>
            <family val="2"/>
          </rPr>
          <t xml:space="preserve">
Se establece la fecha cuando se tiene previsto hacer la capacitación.</t>
        </r>
      </text>
    </comment>
    <comment ref="K12" authorId="1" shapeId="0" xr:uid="{00000000-0006-0000-0000-00000B000000}">
      <text>
        <r>
          <rPr>
            <sz val="9"/>
            <color indexed="81"/>
            <rFont val="Tahoma"/>
            <family val="2"/>
          </rPr>
          <t xml:space="preserve">
Fecha cuando se realizo la capacitación</t>
        </r>
      </text>
    </comment>
    <comment ref="L12" authorId="0" shapeId="0" xr:uid="{00000000-0006-0000-0000-00000C000000}">
      <text>
        <r>
          <rPr>
            <sz val="9"/>
            <color indexed="81"/>
            <rFont val="Tahoma"/>
            <family val="2"/>
          </rPr>
          <t>Seleccione el estado final de la capacitación programada.
P: Programado
E: Ejecutado</t>
        </r>
      </text>
    </comment>
    <comment ref="N12" authorId="0" shapeId="0" xr:uid="{00000000-0006-0000-0000-000011000000}">
      <text>
        <r>
          <rPr>
            <sz val="9"/>
            <color indexed="81"/>
            <rFont val="Tahoma"/>
            <family val="2"/>
          </rPr>
          <t>Escriba información que considere pertinente, de acuerdo al desarrollo de la actividad de capacitación.</t>
        </r>
      </text>
    </comment>
    <comment ref="D28" authorId="2" shapeId="0" xr:uid="{5DC2E99D-08B8-49A3-B348-879FF4B99762}">
      <text>
        <r>
          <rPr>
            <b/>
            <sz val="9"/>
            <color indexed="81"/>
            <rFont val="Tahoma"/>
            <family val="2"/>
          </rPr>
          <t>Usuario:</t>
        </r>
        <r>
          <rPr>
            <sz val="9"/>
            <color indexed="81"/>
            <rFont val="Tahoma"/>
            <family val="2"/>
          </rPr>
          <t xml:space="preserve">
1. Conceptos y principios de la auditoria
2. Habilidades para elaborar programas, planes, listas de verificación, identificación y redacción de hallazgos, e informe final. 
3. Identificar las competencias y habilidades para los auditores.</t>
        </r>
      </text>
    </comment>
    <comment ref="D32" authorId="2" shapeId="0" xr:uid="{82469871-AA94-4B63-B106-837D570CA700}">
      <text>
        <r>
          <rPr>
            <b/>
            <sz val="9"/>
            <color indexed="81"/>
            <rFont val="Tahoma"/>
            <family val="2"/>
          </rPr>
          <t>Usuario:</t>
        </r>
        <r>
          <rPr>
            <sz val="9"/>
            <color indexed="81"/>
            <rFont val="Tahoma"/>
            <family val="2"/>
          </rPr>
          <t xml:space="preserve">
1. Marco legal, regulatorio y conceptual  del RETIE
2. Definiciones claves
3. Riesgo eléctrico y Seguridad Industrial"</t>
        </r>
      </text>
    </comment>
    <comment ref="D37" authorId="2" shapeId="0" xr:uid="{BD3A2013-6EBB-44DB-BD4C-3BBFA13BAE18}">
      <text>
        <r>
          <rPr>
            <b/>
            <sz val="9"/>
            <color indexed="81"/>
            <rFont val="Tahoma"/>
            <family val="2"/>
          </rPr>
          <t>Usuario:</t>
        </r>
        <r>
          <rPr>
            <sz val="9"/>
            <color indexed="81"/>
            <rFont val="Tahoma"/>
            <family val="2"/>
          </rPr>
          <t xml:space="preserve">
a. Que es el comité de emergencias y cual es su objetivo
b. Cómo se organiza el comité de emergencias (incluir sugerencias de acuerdo al tamaño de la organización)
c. Funciones y responsabilidades del comité de emergencias (de acuerdo al tamaño, riesgos y peligros de las organizaciones)
d. Conocimientos generales necesarios del comité de emergencias.
e. Cómo estructurar las actuaciones antes, durante y después para una eficaz atención de la emergencia.
f. Periodicidad de reuniones de acuerdo al tamaño y características de la organización
g. Recomendaciones a tener en cuenta para la toma de decisiones ante situaciones de emergencia.</t>
        </r>
      </text>
    </comment>
  </commentList>
</comments>
</file>

<file path=xl/sharedStrings.xml><?xml version="1.0" encoding="utf-8"?>
<sst xmlns="http://schemas.openxmlformats.org/spreadsheetml/2006/main" count="313" uniqueCount="177">
  <si>
    <t>Objetivo</t>
  </si>
  <si>
    <t>Capacitador</t>
  </si>
  <si>
    <t>Dirigido a</t>
  </si>
  <si>
    <t>No.</t>
  </si>
  <si>
    <t>Observación</t>
  </si>
  <si>
    <t>Año de aplicación:</t>
  </si>
  <si>
    <t>Estado</t>
  </si>
  <si>
    <t>Objetivo del programa:</t>
  </si>
  <si>
    <t>Alcance:</t>
  </si>
  <si>
    <t>Responsable del programa:</t>
  </si>
  <si>
    <t>Tema</t>
  </si>
  <si>
    <t>Fecha
Programada</t>
  </si>
  <si>
    <t>Fecha Ejecutada</t>
  </si>
  <si>
    <t>Cumplimiento del programa:</t>
  </si>
  <si>
    <t>Subtema</t>
  </si>
  <si>
    <t>Número de asistentes</t>
  </si>
  <si>
    <t>PROGRAMA DE CAPACITACIÓN Y FORMACIÓN</t>
  </si>
  <si>
    <t>Versión: 1</t>
  </si>
  <si>
    <t>Todo el personal</t>
  </si>
  <si>
    <t>Comunicación asertiva</t>
  </si>
  <si>
    <t>Trabajo en equipo</t>
  </si>
  <si>
    <t>Disposición de residuos</t>
  </si>
  <si>
    <t>Orden y aseo</t>
  </si>
  <si>
    <t>Identificación de peligros y riesgos</t>
  </si>
  <si>
    <t>Primeros auxilios</t>
  </si>
  <si>
    <t>Seguridad eléctrica</t>
  </si>
  <si>
    <t>Trabajo seguro en alturas</t>
  </si>
  <si>
    <t>Psicosocial</t>
  </si>
  <si>
    <t>Número de programados</t>
  </si>
  <si>
    <t>Cobertura</t>
  </si>
  <si>
    <t>Brindar a los trabajadores la información y herramientas necesarias para el desarrollo óptimo y seguro de sus funciones</t>
  </si>
  <si>
    <t>Duración
en Horas</t>
  </si>
  <si>
    <t>Brindar las herramientas para la conformación, promoción y ejecución de actividades del comité.</t>
  </si>
  <si>
    <t>Capacitar al personal de la organización en temas de seguridad y salud en el trabajo, con el fin de prevenir accidentes de trabajo, enfermedades laborales y la protección integral de la salud.</t>
  </si>
  <si>
    <t>Definiciones, clases de corriente electrica, intensidad de la corriente, riesgos electricos, factores que intervienen en los accidentes electricos, trabajos en instalaciones electricas (las 5 reglas de oro), lesiones producidas  por la corriente electrica.</t>
  </si>
  <si>
    <t>Uso y mantenimiento de Elementos de protección personal</t>
  </si>
  <si>
    <t>Brindar elementos estructurales para dar cumplimiento al sistema de gestión de seguridad y salud en el trabajo basados en el Decreto 1072 de 2015 y que sea considerado como una estrategia para mejorar las condiciones y medio ambiente laboral de nuestros colaboradoes, así como la prevención de los accidentes de trabajo y enfermedades labores.</t>
  </si>
  <si>
    <t>Gestión del Cambio</t>
  </si>
  <si>
    <t>Generar en los trabajadores el conocimiento para la identificación, reporte y correcta gestión de los cambios que se puedan presentar a nivel de su proceso.</t>
  </si>
  <si>
    <t>Controlar los riesgos de los procesos, con el fin de prevenir la ocurrencia de incidentes</t>
  </si>
  <si>
    <t>Generar recomendaciones para un uso adecuado de las estaciones de videoterminal, teniendo en cuenta principios básicos de ergonomía.</t>
  </si>
  <si>
    <t>Brindar herramientas para el correcto uso de epps.</t>
  </si>
  <si>
    <t>Investigación de accidentes</t>
  </si>
  <si>
    <t>Gestión de indicadores</t>
  </si>
  <si>
    <t>Auditoría conocimientos básicos</t>
  </si>
  <si>
    <t>Acciones correctivas y de mejora</t>
  </si>
  <si>
    <t>Comité convivencia</t>
  </si>
  <si>
    <t>Copasst</t>
  </si>
  <si>
    <t>Funciones del Comité de convivencia</t>
  </si>
  <si>
    <t>Fomentar una comunicación fluida, adecuada y consistente con los demás, respetando sus intereses y derechos.</t>
  </si>
  <si>
    <t>Fomentar el trabajo en equipo.</t>
  </si>
  <si>
    <t>Comunicar los indicadores establecidos en la compañía.</t>
  </si>
  <si>
    <t>Informar las funciones, alcance e impacto de la gestión del comité de convivencia.</t>
  </si>
  <si>
    <t>Técnico Electricista</t>
  </si>
  <si>
    <t>Reentrenamiento nivel avanzado.</t>
  </si>
  <si>
    <t>Inducción y/o reinducción</t>
  </si>
  <si>
    <t>Higiene postural/ Peligros Biomecanicos</t>
  </si>
  <si>
    <t>Dar a conocer los factores de riesgos psicisociales que se pueden presentar en la organización.</t>
  </si>
  <si>
    <t>Resolución No. 2184 de 2019</t>
  </si>
  <si>
    <t>Inspecciones de seguridad</t>
  </si>
  <si>
    <t>Emergencias: Contra incendios</t>
  </si>
  <si>
    <t xml:space="preserve">Brindar las herramientas necesarias para actuar en una situación en la que exista condiciones que amenacen con la integridad de las personas, los bienes o el medio ambiente.         </t>
  </si>
  <si>
    <t>Emergencias: Evacuación y Rescate</t>
  </si>
  <si>
    <t>Código: GA-SST-FO-20</t>
  </si>
  <si>
    <t>Fecha: 09-dic-2020</t>
  </si>
  <si>
    <t>Comunicar conceptos básicos, tipos de auditoría y su importancia.
Cómo ejecutar y atender una auditoría</t>
  </si>
  <si>
    <t>Comunicar el valor de la mejora continua y el impacto de la identificación y atención de acciones correctivas y de mejora.</t>
  </si>
  <si>
    <t>Básica de Emergencias</t>
  </si>
  <si>
    <t>Conceptos básicos de atención y brigada de emergencias</t>
  </si>
  <si>
    <t>Brigadistas</t>
  </si>
  <si>
    <t>Promover estilos de vida saludable, recomendaciones y riesgos.</t>
  </si>
  <si>
    <t>Inteligencia de negocios y manejo de clientes</t>
  </si>
  <si>
    <t>Manejo de clientes</t>
  </si>
  <si>
    <t>Asistente administrativo y logística
Técnico Electricista
Profesional junior IT e Infraestructura</t>
  </si>
  <si>
    <t xml:space="preserve">Metodología 5´s </t>
  </si>
  <si>
    <t>Técnico Electricista
Profesional junior IT e Infraestructura</t>
  </si>
  <si>
    <t>Capacitar al personal en el manejo adecuado de las herramientas, para evitar accidentes de trabajo.</t>
  </si>
  <si>
    <t>Uso adecuado de herramietas manuales</t>
  </si>
  <si>
    <t>ARL Bolívar</t>
  </si>
  <si>
    <t>Brindar metodología  para el análisis de incidentes, accidente de trabajo o daños materiales (propiedad, máquinas y equipos, relacionados con la SST), con el fin de determinar medidas preventivas y correctivas encaminadas tanto a eliminar la causa y evitar su recurrencia.</t>
  </si>
  <si>
    <t>Taller Sistema Globalmente Armonizado y Etiquetado de Productos Químicos</t>
  </si>
  <si>
    <t>Proporcionar conocimientos y habilidades para la clasificación de productos químicos y establecer sus etiquetas de identificación.</t>
  </si>
  <si>
    <t xml:space="preserve">BRIGADA DE EMERGENCIA </t>
  </si>
  <si>
    <t xml:space="preserve">TRABAJO DE ALTURAS </t>
  </si>
  <si>
    <t>Encargado del SG-SST, Copasst y Cómite de Convivencia</t>
  </si>
  <si>
    <t>Colaborador</t>
  </si>
  <si>
    <t>Cargo</t>
  </si>
  <si>
    <t>Asistente Administrativo y Logístico</t>
  </si>
  <si>
    <t>Temas</t>
  </si>
  <si>
    <t>P</t>
  </si>
  <si>
    <t>E</t>
  </si>
  <si>
    <t>TOTAL</t>
  </si>
  <si>
    <t xml:space="preserve">Guitierrez Gil Rafael Andres </t>
  </si>
  <si>
    <t>Profesional Junior It / E Infraestructura</t>
  </si>
  <si>
    <t>Ingeniero Operativo Y Comercial</t>
  </si>
  <si>
    <t>Desarrollador De Software</t>
  </si>
  <si>
    <t xml:space="preserve">RESULTADO EVALUACION </t>
  </si>
  <si>
    <t xml:space="preserve">RESULTADO EVALUACIÓN </t>
  </si>
  <si>
    <t>% COBERTURA DE CAPACITACIÓN</t>
  </si>
  <si>
    <t xml:space="preserve">Realizar inspecciones de seguridad </t>
  </si>
  <si>
    <t xml:space="preserve">Responsable SST </t>
  </si>
  <si>
    <t xml:space="preserve"> Evacuación y Rescate - Brigada Intermedia</t>
  </si>
  <si>
    <t>Ninguna</t>
  </si>
  <si>
    <t xml:space="preserve">Brindar los conocimientos y habilidades técnicas para la evacuación y rescate de personas y lesionados, llevando a cabo las medidas necesarias para disminuir el impacto que la emergencia pueda generar.   </t>
  </si>
  <si>
    <t>Contraincendios - Brigada Intermedia</t>
  </si>
  <si>
    <t>Primeros auxilios - Brigada Intermedia</t>
  </si>
  <si>
    <t>COMITÉ DE CONVIVENCIA</t>
  </si>
  <si>
    <t>AMBIENTAL</t>
  </si>
  <si>
    <t>MANEJO DE SUSTANCIAS QUÍMICAS</t>
  </si>
  <si>
    <t>PROMOCIÓN Y PREVENCIÓN</t>
  </si>
  <si>
    <t>COPASST</t>
  </si>
  <si>
    <t>SEGURIDAD Y SALUD EN EL TRABAJO</t>
  </si>
  <si>
    <t>Uso adecuado de herramientas manuales</t>
  </si>
  <si>
    <t>PSICOSOCIAL</t>
  </si>
  <si>
    <t>Funciones del Comité de seguridad y salud en el trabajo</t>
  </si>
  <si>
    <t>Análisis y equipos paa trabajos en alturas</t>
  </si>
  <si>
    <t>Conocer los dferenres equipos para realiza trabajo seguro en alturas</t>
  </si>
  <si>
    <t>Andrés Millán Martínz
Melexa</t>
  </si>
  <si>
    <t>Interna</t>
  </si>
  <si>
    <t>Mayra Rodríguez</t>
  </si>
  <si>
    <t>Estilos de vida saludable (Nutrición)</t>
  </si>
  <si>
    <t>OTROS</t>
  </si>
  <si>
    <t>Estándares Seguridad en Izaje de Cargas</t>
  </si>
  <si>
    <t>Taller de comité de convivencia</t>
  </si>
  <si>
    <t>Comité de convivencia</t>
  </si>
  <si>
    <t>Taller de cuidado e manos</t>
  </si>
  <si>
    <t>Taller Estándares de Seguridad Para Tareas de Alto Riesgo</t>
  </si>
  <si>
    <t>Estándares Seguridad para tareas de alto riesgo</t>
  </si>
  <si>
    <t>Convservación visual</t>
  </si>
  <si>
    <t>Conservación visual, recomendaciones</t>
  </si>
  <si>
    <t>Resolución de conflictos</t>
  </si>
  <si>
    <t>Reconocer las diferentes situaciones que pueden generar conflictos y como dar manejo y solución a estos</t>
  </si>
  <si>
    <t>Formación auditores internos</t>
  </si>
  <si>
    <t>Vigías</t>
  </si>
  <si>
    <t>Riesgo eléctrico Retie</t>
  </si>
  <si>
    <t>Taller de Intervención Para el Riesgo Psicosocial</t>
  </si>
  <si>
    <t>Intervención Para el Riesgo Psicosocial</t>
  </si>
  <si>
    <t xml:space="preserve">HCSA - Software </t>
  </si>
  <si>
    <t>Profesional junior IT e Infraestructura</t>
  </si>
  <si>
    <t>Hikvision</t>
  </si>
  <si>
    <t xml:space="preserve">Curso 20 horas </t>
  </si>
  <si>
    <t>Unipymes</t>
  </si>
  <si>
    <t>Taller comité de emergencias</t>
  </si>
  <si>
    <t>Utilizar el reglamento técnico de instalaciones eléctrica  como herramienta en la gestión de la seguridad.</t>
  </si>
  <si>
    <t>Capacitar a los vigías en el funcionamiento, roles y responsabilidades del comité copasst</t>
  </si>
  <si>
    <t xml:space="preserve">Curso de 50 o 20  horas </t>
  </si>
  <si>
    <t>Funciones del Comité de seguridad y salud en el trabajo (vigia) Basíco</t>
  </si>
  <si>
    <t>Funciones del Comité de seguridad y salud en el trabajo (vigia) Especifico Vigías</t>
  </si>
  <si>
    <t>Reolución de conflictos</t>
  </si>
  <si>
    <t>Nubia Estella Sosa Velasquez
Vigía y Emergencias</t>
  </si>
  <si>
    <t>Yeison Alfonso Gutierrez Gil
Convivencia y Emergencias</t>
  </si>
  <si>
    <t>Ruiz Torres Giovanny 
Vígia</t>
  </si>
  <si>
    <t>Miguel Angel Angarita Rios 
Convivencia</t>
  </si>
  <si>
    <t>CAPACITACIONES EJECUTADAS</t>
  </si>
  <si>
    <t>CAPACITACIONES PROGRAMADAS</t>
  </si>
  <si>
    <t>CAPACITACIONES</t>
  </si>
  <si>
    <t>14/0/2023</t>
  </si>
  <si>
    <t>Programadas</t>
  </si>
  <si>
    <t>Ejecutadas</t>
  </si>
  <si>
    <t>Por ejecutar</t>
  </si>
  <si>
    <t>1er Trimestre</t>
  </si>
  <si>
    <t>2do Trimestre</t>
  </si>
  <si>
    <t>3er Trimestre</t>
  </si>
  <si>
    <t>4to Trimestre</t>
  </si>
  <si>
    <t>TRABAJADORES PROGRAMADOS</t>
  </si>
  <si>
    <t>TRABAJADORES ASISTENTES</t>
  </si>
  <si>
    <t>Programados</t>
  </si>
  <si>
    <t>Asistentes</t>
  </si>
  <si>
    <t>Capacitaciones ejecutadas por trimestre</t>
  </si>
  <si>
    <t>Capacitaciones programadas por trimestre</t>
  </si>
  <si>
    <t>% CAPACITACIONES</t>
  </si>
  <si>
    <t>ELÉCTRICO</t>
  </si>
  <si>
    <t xml:space="preserve">Fortalecer a los participantes en aspectos psicológicos, técnicos y físicos para la atención inmediata que se le da a una persona enferma, lesionada o accidentada en el lugar de los acontecimientos, antes de ser trasladada a un centro asistencial u hospitalario.    </t>
  </si>
  <si>
    <t>Incentivar en los asistentes el reconocimiento de la importancia del cuidado de si mismo, el apreciar cada una de las partes de su cuerpo, en particular sus manos:
1. Principales causas de lesiones en mano
2. Estrategias para prevención de lesiones de mano.
3. principales enfermedades de manos
4, Porque esperar que suceda? prevención enfermedades de manos</t>
  </si>
  <si>
    <t>Dar a conocer el proceso de planeación y organización de las diferentes acciones a realizar (antes, durante y después) de una emergencia para su eficaz atención.
Se ha habilitado la compatibilidad con lectores de pantalla. 
OBJETIVO ESPECIFICO: 
1. Explicar el proceso de planeación y organización del comité
2. Identificar las acciones a realizar antes, durante y después de una emergencia.
3. Reconocer las funciones y responsabilidades del comité de emergencias</t>
  </si>
  <si>
    <t>Brindar al participante un conocimiento  que le permita comprender la importancia de realizar auditorías internas para evaluar el mejoramiento continuo de un sistema de gestión integrado. 
Comprender como las auditorías internas pueden contribuir a  mitigar los riesgos, mejorar y crear valor en las organizaciones.</t>
  </si>
  <si>
    <t>Taller de cuidado de manos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</si>
</sst>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1"/>
      <name val="Calibri"/>
      <family val="2"/>
      <scheme val="minor"/>
    </font>
    <font>
      <sz val="9"/>
      <color indexed="81"/>
      <name val="Tahoma"/>
      <family val="2"/>
    </font>
    <font>
      <b/>
      <sz val="12"/>
      <color theme="1"/>
      <name val="Arial"/>
      <family val="2"/>
    </font>
    <font>
      <sz val="10"/>
      <color theme="1"/>
      <name val="Arial"/>
      <family val="2"/>
    </font>
    <font>
      <sz val="11"/>
      <color theme="1"/>
      <name val="Arial"/>
      <family val="2"/>
    </font>
    <font>
      <sz val="11"/>
      <color theme="3" tint="-0.249977111117893"/>
      <name val="Arial"/>
      <family val="2"/>
    </font>
    <font>
      <sz val="12"/>
      <color theme="1"/>
      <name val="Arial"/>
      <family val="2"/>
    </font>
    <font>
      <sz val="10"/>
      <color theme="3" tint="-0.249977111117893"/>
      <name val="Arial"/>
      <family val="2"/>
    </font>
    <font>
      <b/>
      <sz val="12"/>
      <color rgb="FF079790"/>
      <name val="Arial"/>
      <family val="2"/>
    </font>
    <font>
      <i/>
      <sz val="9"/>
      <color rgb="FF079790"/>
      <name val="Arial"/>
      <family val="2"/>
    </font>
    <font>
      <b/>
      <sz val="9"/>
      <color theme="0"/>
      <name val="Arial"/>
      <family val="2"/>
    </font>
    <font>
      <sz val="11"/>
      <name val="Arial"/>
      <family val="2"/>
    </font>
    <font>
      <sz val="9"/>
      <color theme="1"/>
      <name val="Arial"/>
      <family val="2"/>
    </font>
    <font>
      <i/>
      <sz val="9"/>
      <color theme="0" tint="-0.499984740745262"/>
      <name val="Arial"/>
      <family val="2"/>
    </font>
    <font>
      <b/>
      <sz val="10"/>
      <color rgb="FF1A3B7E"/>
      <name val="Arial"/>
      <family val="2"/>
    </font>
    <font>
      <sz val="10"/>
      <color rgb="FF1A3B7E"/>
      <name val="Arial"/>
      <family val="2"/>
    </font>
    <font>
      <sz val="8"/>
      <name val="Calibri"/>
      <family val="2"/>
      <scheme val="minor"/>
    </font>
    <font>
      <b/>
      <sz val="10"/>
      <color theme="1"/>
      <name val="Arial"/>
      <family val="2"/>
    </font>
    <font>
      <sz val="10"/>
      <name val="Arial"/>
      <family val="2"/>
    </font>
    <font>
      <sz val="11"/>
      <color theme="0"/>
      <name val="Arial"/>
      <family val="2"/>
    </font>
    <font>
      <b/>
      <sz val="11"/>
      <color theme="1"/>
      <name val="Arial"/>
      <family val="2"/>
    </font>
    <font>
      <b/>
      <sz val="11"/>
      <name val="Arial"/>
      <family val="2"/>
    </font>
    <font>
      <b/>
      <sz val="10"/>
      <color theme="0"/>
      <name val="Arial"/>
      <family val="2"/>
    </font>
    <font>
      <b/>
      <sz val="16"/>
      <color theme="1"/>
      <name val="Arial"/>
      <family val="2"/>
    </font>
    <font>
      <sz val="11"/>
      <name val="Calibri"/>
      <family val="2"/>
      <scheme val="minor"/>
    </font>
    <font>
      <b/>
      <sz val="11"/>
      <color theme="0"/>
      <name val="Arial"/>
      <family val="2"/>
    </font>
    <font>
      <sz val="10"/>
      <color rgb="FFFF0000"/>
      <name val="Arial"/>
      <family val="2"/>
    </font>
    <font>
      <sz val="9"/>
      <name val="Arial"/>
      <family val="2"/>
    </font>
    <font>
      <i/>
      <sz val="10"/>
      <name val="Arial"/>
      <family val="2"/>
    </font>
    <font>
      <i/>
      <sz val="9"/>
      <name val="Arial"/>
      <family val="2"/>
    </font>
    <font>
      <b/>
      <i/>
      <sz val="10"/>
      <name val="Arial"/>
      <family val="2"/>
    </font>
    <font>
      <b/>
      <sz val="9"/>
      <color indexed="81"/>
      <name val="Tahoma"/>
      <family val="2"/>
    </font>
  </fonts>
  <fills count="13">
    <fill>
      <patternFill patternType="none"/>
    </fill>
    <fill>
      <patternFill patternType="gray125"/>
    </fill>
    <fill>
      <patternFill patternType="solid">
        <fgColor theme="0"/>
        <bgColor indexed="64"/>
      </patternFill>
    </fill>
    <fill>
      <patternFill patternType="solid">
        <fgColor rgb="FF1A3B7E"/>
        <bgColor indexed="64"/>
      </patternFill>
    </fill>
    <fill>
      <patternFill patternType="solid">
        <fgColor rgb="FFFFBDBD"/>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38">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top/>
      <bottom style="thin">
        <color theme="0"/>
      </bottom>
      <diagonal/>
    </border>
    <border>
      <left style="thin">
        <color theme="0" tint="-0.249977111117893"/>
      </left>
      <right style="thin">
        <color theme="0" tint="-0.249977111117893"/>
      </right>
      <top/>
      <bottom style="thin">
        <color theme="0" tint="-0.249977111117893"/>
      </bottom>
      <diagonal/>
    </border>
    <border>
      <left/>
      <right/>
      <top/>
      <bottom style="thin">
        <color theme="0" tint="-0.24994659260841701"/>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diagonal/>
    </border>
    <border>
      <left/>
      <right/>
      <top/>
      <bottom style="thin">
        <color indexed="64"/>
      </bottom>
      <diagonal/>
    </border>
    <border>
      <left/>
      <right/>
      <top style="thin">
        <color indexed="64"/>
      </top>
      <bottom/>
      <diagonal/>
    </border>
    <border>
      <left style="thin">
        <color theme="2" tint="-9.9978637043366805E-2"/>
      </left>
      <right style="thin">
        <color theme="2" tint="-9.9978637043366805E-2"/>
      </right>
      <top/>
      <bottom style="thin">
        <color indexed="64"/>
      </bottom>
      <diagonal/>
    </border>
    <border>
      <left style="thin">
        <color theme="2" tint="-9.9978637043366805E-2"/>
      </left>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thin">
        <color theme="2" tint="-9.9978637043366805E-2"/>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theme="2" tint="-9.9978637043366805E-2"/>
      </left>
      <right/>
      <top style="thin">
        <color theme="2" tint="-9.9978637043366805E-2"/>
      </top>
      <bottom/>
      <diagonal/>
    </border>
    <border>
      <left/>
      <right/>
      <top style="thin">
        <color theme="2" tint="-9.9978637043366805E-2"/>
      </top>
      <bottom/>
      <diagonal/>
    </border>
    <border>
      <left/>
      <right style="thin">
        <color theme="2" tint="-9.9978637043366805E-2"/>
      </right>
      <top style="thin">
        <color theme="2" tint="-9.9978637043366805E-2"/>
      </top>
      <bottom/>
      <diagonal/>
    </border>
    <border>
      <left/>
      <right style="thin">
        <color theme="2" tint="-9.9978637043366805E-2"/>
      </right>
      <top/>
      <bottom/>
      <diagonal/>
    </border>
    <border>
      <left style="thin">
        <color theme="2" tint="-9.9978637043366805E-2"/>
      </left>
      <right/>
      <top/>
      <bottom style="thin">
        <color theme="2" tint="-9.9978637043366805E-2"/>
      </bottom>
      <diagonal/>
    </border>
    <border>
      <left/>
      <right style="thin">
        <color theme="2" tint="-9.9978637043366805E-2"/>
      </right>
      <top/>
      <bottom style="thin">
        <color theme="2" tint="-9.9978637043366805E-2"/>
      </bottom>
      <diagonal/>
    </border>
  </borders>
  <cellStyleXfs count="6">
    <xf numFmtId="0" fontId="0" fillId="0" borderId="0"/>
    <xf numFmtId="9" fontId="1" fillId="0" borderId="0" applyFont="0" applyFill="0" applyBorder="0" applyAlignment="0" applyProtection="0"/>
    <xf numFmtId="0" fontId="1" fillId="0" borderId="0"/>
    <xf numFmtId="0" fontId="19" fillId="0" borderId="0"/>
    <xf numFmtId="0" fontId="1" fillId="0" borderId="0"/>
    <xf numFmtId="9" fontId="19" fillId="0" borderId="0" applyFont="0" applyFill="0" applyBorder="0" applyAlignment="0" applyProtection="0"/>
  </cellStyleXfs>
  <cellXfs count="141">
    <xf numFmtId="0" fontId="0" fillId="0" borderId="0" xfId="0"/>
    <xf numFmtId="0" fontId="4" fillId="0" borderId="0" xfId="0" applyFont="1" applyAlignment="1" applyProtection="1">
      <alignment wrapText="1"/>
      <protection locked="0"/>
    </xf>
    <xf numFmtId="0" fontId="5" fillId="0" borderId="0" xfId="0" applyFont="1" applyAlignment="1" applyProtection="1">
      <alignment horizontal="center" vertical="center" wrapText="1"/>
      <protection locked="0"/>
    </xf>
    <xf numFmtId="0" fontId="5" fillId="0" borderId="0" xfId="0" applyFont="1" applyAlignment="1" applyProtection="1">
      <alignment horizontal="left" vertical="center" wrapText="1"/>
      <protection locked="0"/>
    </xf>
    <xf numFmtId="0" fontId="6" fillId="0" borderId="0" xfId="0" applyFont="1" applyAlignment="1" applyProtection="1">
      <alignment horizontal="left" vertical="center" wrapText="1"/>
      <protection locked="0"/>
    </xf>
    <xf numFmtId="0" fontId="5" fillId="0" borderId="0" xfId="0" applyFont="1" applyAlignment="1" applyProtection="1">
      <alignment wrapText="1"/>
      <protection locked="0"/>
    </xf>
    <xf numFmtId="0" fontId="8" fillId="0" borderId="0" xfId="0" applyFont="1" applyAlignment="1" applyProtection="1">
      <alignment horizontal="left" vertical="center" wrapText="1"/>
      <protection locked="0"/>
    </xf>
    <xf numFmtId="0" fontId="5" fillId="0" borderId="0" xfId="0" applyFont="1" applyAlignment="1" applyProtection="1">
      <alignment horizontal="left" vertical="center" wrapText="1" indent="1"/>
      <protection locked="0"/>
    </xf>
    <xf numFmtId="0" fontId="9" fillId="0" borderId="0" xfId="0" applyFont="1" applyAlignment="1">
      <alignment horizontal="center" vertical="center" wrapText="1"/>
    </xf>
    <xf numFmtId="0" fontId="9" fillId="0" borderId="0" xfId="0" applyFont="1" applyAlignment="1">
      <alignment vertical="center" wrapText="1"/>
    </xf>
    <xf numFmtId="0" fontId="8" fillId="0" borderId="0" xfId="0" applyFont="1" applyAlignment="1" applyProtection="1">
      <alignment horizontal="left" wrapText="1"/>
      <protection locked="0"/>
    </xf>
    <xf numFmtId="0" fontId="10" fillId="0" borderId="0" xfId="0" applyFont="1" applyAlignment="1" applyProtection="1">
      <alignment horizontal="left" vertical="center" wrapText="1"/>
      <protection locked="0"/>
    </xf>
    <xf numFmtId="0" fontId="10" fillId="0" borderId="12" xfId="0" applyFont="1" applyBorder="1" applyAlignment="1" applyProtection="1">
      <alignment horizontal="left" vertical="center" wrapText="1"/>
      <protection locked="0"/>
    </xf>
    <xf numFmtId="0" fontId="10" fillId="0" borderId="12" xfId="0" applyFont="1" applyBorder="1" applyAlignment="1" applyProtection="1">
      <alignment vertical="center" wrapText="1"/>
      <protection locked="0"/>
    </xf>
    <xf numFmtId="0" fontId="11" fillId="3" borderId="8"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2" fillId="0" borderId="0" xfId="0" applyFont="1" applyAlignment="1" applyProtection="1">
      <alignment horizontal="center" vertical="center" wrapText="1"/>
      <protection locked="0"/>
    </xf>
    <xf numFmtId="0" fontId="13" fillId="0" borderId="6" xfId="0" applyFont="1" applyBorder="1" applyAlignment="1" applyProtection="1">
      <alignment horizontal="center" vertical="center" wrapText="1"/>
      <protection locked="0"/>
    </xf>
    <xf numFmtId="0" fontId="13" fillId="0" borderId="6" xfId="0" applyFont="1" applyBorder="1" applyAlignment="1" applyProtection="1">
      <alignment horizontal="left" vertical="center" wrapText="1"/>
      <protection locked="0"/>
    </xf>
    <xf numFmtId="14" fontId="14" fillId="0" borderId="13" xfId="0" applyNumberFormat="1" applyFont="1" applyBorder="1" applyAlignment="1">
      <alignment horizontal="center" vertical="center"/>
    </xf>
    <xf numFmtId="0" fontId="13" fillId="0" borderId="0" xfId="0" applyFont="1" applyAlignment="1" applyProtection="1">
      <alignment horizontal="center" vertical="center" wrapText="1"/>
      <protection locked="0"/>
    </xf>
    <xf numFmtId="0" fontId="13" fillId="0" borderId="0" xfId="0" applyFont="1" applyAlignment="1" applyProtection="1">
      <alignment horizontal="left" vertical="center" wrapText="1"/>
      <protection locked="0"/>
    </xf>
    <xf numFmtId="0" fontId="15" fillId="0" borderId="0" xfId="0" applyFont="1" applyAlignment="1">
      <alignment horizontal="right" vertical="center" wrapText="1"/>
    </xf>
    <xf numFmtId="0" fontId="16" fillId="0" borderId="0" xfId="0" applyFont="1" applyAlignment="1" applyProtection="1">
      <alignment horizontal="right" vertical="center" wrapText="1"/>
      <protection locked="0"/>
    </xf>
    <xf numFmtId="0" fontId="7" fillId="0" borderId="16" xfId="0" applyFont="1" applyBorder="1" applyAlignment="1">
      <alignment horizontal="left" vertical="center" wrapText="1"/>
    </xf>
    <xf numFmtId="0" fontId="4" fillId="2" borderId="1"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0" borderId="6" xfId="0" applyFont="1" applyBorder="1" applyAlignment="1" applyProtection="1">
      <alignment horizontal="center" vertical="center" wrapText="1"/>
      <protection locked="0"/>
    </xf>
    <xf numFmtId="0" fontId="13" fillId="5" borderId="6" xfId="0" applyFont="1" applyFill="1" applyBorder="1" applyAlignment="1" applyProtection="1">
      <alignment horizontal="left" vertical="center" wrapText="1"/>
      <protection locked="0"/>
    </xf>
    <xf numFmtId="0" fontId="13" fillId="5" borderId="6" xfId="0" applyFont="1" applyFill="1" applyBorder="1" applyAlignment="1" applyProtection="1">
      <alignment horizontal="center" vertical="center" wrapText="1"/>
      <protection locked="0"/>
    </xf>
    <xf numFmtId="0" fontId="4" fillId="5" borderId="6" xfId="0" applyFont="1" applyFill="1" applyBorder="1" applyAlignment="1" applyProtection="1">
      <alignment horizontal="center" vertical="center" wrapText="1"/>
      <protection locked="0"/>
    </xf>
    <xf numFmtId="0" fontId="18" fillId="2" borderId="6" xfId="0" applyFont="1" applyFill="1" applyBorder="1" applyAlignment="1" applyProtection="1">
      <alignment horizontal="center" vertical="center" wrapText="1"/>
      <protection locked="0"/>
    </xf>
    <xf numFmtId="0" fontId="25" fillId="0" borderId="0" xfId="0" applyFont="1"/>
    <xf numFmtId="0" fontId="5" fillId="2" borderId="19" xfId="0" applyFont="1" applyFill="1" applyBorder="1"/>
    <xf numFmtId="0" fontId="5" fillId="0" borderId="19" xfId="0" applyFont="1" applyBorder="1"/>
    <xf numFmtId="0" fontId="5" fillId="0" borderId="19" xfId="0" applyFont="1" applyBorder="1" applyAlignment="1" applyProtection="1">
      <alignment horizontal="justify" vertical="center" wrapText="1"/>
      <protection locked="0"/>
    </xf>
    <xf numFmtId="0" fontId="0" fillId="0" borderId="20" xfId="0" applyBorder="1"/>
    <xf numFmtId="0" fontId="5" fillId="0" borderId="19" xfId="0" applyFont="1" applyBorder="1" applyAlignment="1">
      <alignment horizontal="center" vertical="center"/>
    </xf>
    <xf numFmtId="0" fontId="5" fillId="3" borderId="19" xfId="0" applyFont="1" applyFill="1" applyBorder="1"/>
    <xf numFmtId="0" fontId="5" fillId="0" borderId="19" xfId="0" applyFont="1" applyBorder="1" applyAlignment="1">
      <alignment horizontal="center"/>
    </xf>
    <xf numFmtId="9" fontId="20" fillId="3" borderId="19" xfId="1" applyFont="1" applyFill="1" applyBorder="1" applyAlignment="1">
      <alignment horizontal="center"/>
    </xf>
    <xf numFmtId="0" fontId="26" fillId="3" borderId="19" xfId="0" applyFont="1" applyFill="1" applyBorder="1" applyAlignment="1">
      <alignment horizontal="center" vertical="center" wrapText="1"/>
    </xf>
    <xf numFmtId="0" fontId="11" fillId="3" borderId="19"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0" fillId="2" borderId="0" xfId="0" applyFill="1"/>
    <xf numFmtId="0" fontId="0" fillId="3" borderId="0" xfId="0" applyFill="1"/>
    <xf numFmtId="0" fontId="5" fillId="8" borderId="19" xfId="0" applyFont="1" applyFill="1" applyBorder="1" applyAlignment="1">
      <alignment horizontal="center" vertical="center" wrapText="1"/>
    </xf>
    <xf numFmtId="0" fontId="5" fillId="9" borderId="19"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12" fillId="9" borderId="19" xfId="0" applyFont="1" applyFill="1" applyBorder="1" applyAlignment="1">
      <alignment horizontal="center" vertical="center" wrapText="1"/>
    </xf>
    <xf numFmtId="0" fontId="5" fillId="0" borderId="22" xfId="0" applyFont="1" applyBorder="1" applyAlignment="1" applyProtection="1">
      <alignment horizontal="justify" vertical="center" wrapText="1"/>
      <protection locked="0"/>
    </xf>
    <xf numFmtId="0" fontId="5" fillId="0" borderId="19" xfId="0" applyFont="1" applyBorder="1" applyAlignment="1">
      <alignment horizontal="center" vertical="center" wrapText="1"/>
    </xf>
    <xf numFmtId="9" fontId="29" fillId="0" borderId="13" xfId="1" applyFont="1" applyBorder="1" applyAlignment="1" applyProtection="1">
      <alignment horizontal="center" vertical="center" wrapText="1"/>
      <protection locked="0"/>
    </xf>
    <xf numFmtId="14" fontId="29" fillId="0" borderId="13" xfId="0" applyNumberFormat="1" applyFont="1" applyBorder="1" applyAlignment="1" applyProtection="1">
      <alignment horizontal="center" vertical="center" wrapText="1"/>
      <protection locked="0"/>
    </xf>
    <xf numFmtId="14" fontId="30" fillId="4" borderId="15" xfId="0" applyNumberFormat="1" applyFont="1" applyFill="1" applyBorder="1" applyAlignment="1">
      <alignment horizontal="center" vertical="center"/>
    </xf>
    <xf numFmtId="0" fontId="29" fillId="0" borderId="6" xfId="0" applyFont="1" applyBorder="1" applyAlignment="1" applyProtection="1">
      <alignment vertical="center" wrapText="1"/>
      <protection locked="0"/>
    </xf>
    <xf numFmtId="0" fontId="29" fillId="0" borderId="13" xfId="0" applyFont="1" applyBorder="1" applyAlignment="1" applyProtection="1">
      <alignment horizontal="left" vertical="center" wrapText="1"/>
      <protection locked="0"/>
    </xf>
    <xf numFmtId="0" fontId="19" fillId="0" borderId="6" xfId="0" applyFont="1" applyBorder="1" applyAlignment="1" applyProtection="1">
      <alignment horizontal="left" vertical="center" wrapText="1"/>
      <protection locked="0"/>
    </xf>
    <xf numFmtId="14" fontId="31" fillId="0" borderId="13" xfId="0" applyNumberFormat="1" applyFont="1" applyBorder="1" applyAlignment="1" applyProtection="1">
      <alignment horizontal="center" vertical="center" wrapText="1"/>
      <protection locked="0"/>
    </xf>
    <xf numFmtId="14" fontId="31" fillId="0" borderId="6" xfId="0" applyNumberFormat="1" applyFont="1" applyBorder="1" applyAlignment="1" applyProtection="1">
      <alignment horizontal="center" vertical="center" wrapText="1"/>
      <protection locked="0"/>
    </xf>
    <xf numFmtId="0" fontId="31" fillId="0" borderId="6" xfId="0" applyFont="1" applyBorder="1" applyAlignment="1" applyProtection="1">
      <alignment horizontal="center" vertical="center" wrapText="1"/>
      <protection locked="0"/>
    </xf>
    <xf numFmtId="0" fontId="19" fillId="2" borderId="6" xfId="0" applyFont="1" applyFill="1" applyBorder="1" applyAlignment="1" applyProtection="1">
      <alignment horizontal="center" vertical="center" wrapText="1"/>
      <protection locked="0"/>
    </xf>
    <xf numFmtId="0" fontId="28" fillId="2" borderId="6" xfId="0" applyFont="1" applyFill="1" applyBorder="1" applyAlignment="1" applyProtection="1">
      <alignment horizontal="center" vertical="center" wrapText="1"/>
      <protection locked="0"/>
    </xf>
    <xf numFmtId="9" fontId="29" fillId="2" borderId="13" xfId="1" applyFont="1" applyFill="1" applyBorder="1" applyAlignment="1" applyProtection="1">
      <alignment horizontal="center" vertical="center" wrapText="1"/>
      <protection locked="0"/>
    </xf>
    <xf numFmtId="14" fontId="31" fillId="2" borderId="13" xfId="0" applyNumberFormat="1" applyFont="1" applyFill="1" applyBorder="1" applyAlignment="1" applyProtection="1">
      <alignment horizontal="center" vertical="center" wrapText="1"/>
      <protection locked="0"/>
    </xf>
    <xf numFmtId="0" fontId="30" fillId="2" borderId="6" xfId="0" applyFont="1" applyFill="1" applyBorder="1" applyAlignment="1" applyProtection="1">
      <alignment horizontal="center" vertical="center" wrapText="1"/>
      <protection locked="0"/>
    </xf>
    <xf numFmtId="14" fontId="31" fillId="2" borderId="6" xfId="0" applyNumberFormat="1" applyFont="1" applyFill="1" applyBorder="1" applyAlignment="1" applyProtection="1">
      <alignment horizontal="center" vertical="center" wrapText="1"/>
      <protection locked="0"/>
    </xf>
    <xf numFmtId="0" fontId="29" fillId="2" borderId="6" xfId="0" applyFont="1" applyFill="1" applyBorder="1" applyAlignment="1" applyProtection="1">
      <alignment vertical="center" wrapText="1"/>
      <protection locked="0"/>
    </xf>
    <xf numFmtId="0" fontId="27" fillId="2" borderId="0" xfId="0" applyFont="1" applyFill="1" applyAlignment="1" applyProtection="1">
      <alignment wrapText="1"/>
      <protection locked="0"/>
    </xf>
    <xf numFmtId="9" fontId="4" fillId="0" borderId="16" xfId="0" applyNumberFormat="1" applyFont="1" applyBorder="1" applyAlignment="1">
      <alignment horizontal="left" vertical="center" wrapText="1"/>
    </xf>
    <xf numFmtId="0" fontId="19" fillId="2" borderId="6" xfId="0" applyFont="1" applyFill="1" applyBorder="1" applyAlignment="1" applyProtection="1">
      <alignment horizontal="justify" vertical="center" wrapText="1"/>
      <protection locked="0"/>
    </xf>
    <xf numFmtId="0" fontId="28" fillId="2" borderId="13" xfId="0" applyFont="1" applyFill="1" applyBorder="1" applyAlignment="1" applyProtection="1">
      <alignment horizontal="center" vertical="center" wrapText="1"/>
      <protection locked="0"/>
    </xf>
    <xf numFmtId="0" fontId="19" fillId="10" borderId="6" xfId="0" applyFont="1" applyFill="1" applyBorder="1" applyAlignment="1" applyProtection="1">
      <alignment horizontal="center" vertical="center" wrapText="1"/>
      <protection locked="0"/>
    </xf>
    <xf numFmtId="0" fontId="19" fillId="10" borderId="6" xfId="0" applyFont="1" applyFill="1" applyBorder="1" applyAlignment="1" applyProtection="1">
      <alignment horizontal="justify" vertical="center" wrapText="1"/>
      <protection locked="0"/>
    </xf>
    <xf numFmtId="14" fontId="29" fillId="0" borderId="13" xfId="0" applyNumberFormat="1" applyFont="1" applyBorder="1" applyAlignment="1" applyProtection="1">
      <alignment horizontal="left" vertical="center" wrapText="1"/>
      <protection locked="0"/>
    </xf>
    <xf numFmtId="0" fontId="18" fillId="2" borderId="17" xfId="0" applyFont="1" applyFill="1" applyBorder="1" applyAlignment="1" applyProtection="1">
      <alignment horizontal="center" vertical="center" wrapText="1"/>
      <protection locked="0"/>
    </xf>
    <xf numFmtId="9" fontId="20" fillId="3" borderId="19" xfId="1" applyFont="1" applyFill="1" applyBorder="1" applyAlignment="1"/>
    <xf numFmtId="0" fontId="0" fillId="7" borderId="0" xfId="0" applyFill="1"/>
    <xf numFmtId="0" fontId="0" fillId="11" borderId="0" xfId="0" applyFill="1" applyAlignment="1">
      <alignment horizontal="center"/>
    </xf>
    <xf numFmtId="0" fontId="0" fillId="11" borderId="0" xfId="0" applyFill="1"/>
    <xf numFmtId="0" fontId="0" fillId="12" borderId="0" xfId="0" applyFill="1" applyAlignment="1">
      <alignment vertical="center" wrapText="1"/>
    </xf>
    <xf numFmtId="0" fontId="0" fillId="0" borderId="19" xfId="0" applyBorder="1"/>
    <xf numFmtId="0" fontId="19" fillId="12" borderId="6" xfId="0" applyFont="1" applyFill="1" applyBorder="1" applyAlignment="1" applyProtection="1">
      <alignment horizontal="center" vertical="center" wrapText="1"/>
      <protection locked="0"/>
    </xf>
    <xf numFmtId="0" fontId="19" fillId="12" borderId="6" xfId="0" applyFont="1" applyFill="1" applyBorder="1" applyAlignment="1" applyProtection="1">
      <alignment horizontal="justify" vertical="center" wrapText="1"/>
      <protection locked="0"/>
    </xf>
    <xf numFmtId="0" fontId="19" fillId="0" borderId="6" xfId="0" applyFont="1" applyBorder="1" applyAlignment="1" applyProtection="1">
      <alignment horizontal="center" vertical="center" wrapText="1"/>
      <protection locked="0"/>
    </xf>
    <xf numFmtId="0" fontId="19" fillId="0" borderId="6" xfId="0" applyFont="1" applyBorder="1" applyAlignment="1" applyProtection="1">
      <alignment horizontal="justify" vertical="center" wrapText="1"/>
      <protection locked="0"/>
    </xf>
    <xf numFmtId="0" fontId="18" fillId="2" borderId="17" xfId="0" applyFont="1" applyFill="1" applyBorder="1" applyAlignment="1" applyProtection="1">
      <alignment horizontal="center" vertical="center" wrapText="1"/>
      <protection locked="0"/>
    </xf>
    <xf numFmtId="0" fontId="18" fillId="2" borderId="18" xfId="0" applyFont="1" applyFill="1" applyBorder="1" applyAlignment="1" applyProtection="1">
      <alignment horizontal="center" vertical="center" wrapText="1"/>
      <protection locked="0"/>
    </xf>
    <xf numFmtId="0" fontId="4" fillId="0" borderId="14" xfId="0" applyFont="1" applyBorder="1" applyAlignment="1">
      <alignment horizontal="left" vertical="center" wrapText="1"/>
    </xf>
    <xf numFmtId="0" fontId="18" fillId="2" borderId="6" xfId="0" applyFont="1" applyFill="1" applyBorder="1" applyAlignment="1" applyProtection="1">
      <alignment horizontal="center" vertical="center" wrapText="1"/>
      <protection locked="0"/>
    </xf>
    <xf numFmtId="0" fontId="18" fillId="2" borderId="13" xfId="0" applyFont="1" applyFill="1" applyBorder="1" applyAlignment="1" applyProtection="1">
      <alignment horizontal="center" vertical="center" wrapText="1"/>
      <protection locked="0"/>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5" fillId="0" borderId="0" xfId="0" applyFont="1" applyAlignment="1">
      <alignment horizontal="right" vertical="center" wrapText="1"/>
    </xf>
    <xf numFmtId="0" fontId="15" fillId="0" borderId="0" xfId="0" applyFont="1" applyAlignment="1">
      <alignment horizontal="center" vertical="center" wrapText="1"/>
    </xf>
    <xf numFmtId="0" fontId="4" fillId="0" borderId="14" xfId="0" applyFont="1" applyBorder="1" applyAlignment="1">
      <alignment horizontal="justify" vertical="center" wrapText="1"/>
    </xf>
    <xf numFmtId="0" fontId="4" fillId="0" borderId="16" xfId="0" applyFont="1" applyBorder="1" applyAlignment="1">
      <alignment horizontal="left" vertical="center" wrapText="1"/>
    </xf>
    <xf numFmtId="9" fontId="20" fillId="3" borderId="26" xfId="1" applyFont="1" applyFill="1" applyBorder="1" applyAlignment="1">
      <alignment horizontal="center"/>
    </xf>
    <xf numFmtId="9" fontId="20" fillId="3" borderId="27" xfId="1" applyFont="1" applyFill="1" applyBorder="1" applyAlignment="1">
      <alignment horizontal="center"/>
    </xf>
    <xf numFmtId="0" fontId="24" fillId="0" borderId="32" xfId="0" applyFont="1" applyBorder="1" applyAlignment="1">
      <alignment horizontal="center" vertical="center"/>
    </xf>
    <xf numFmtId="0" fontId="24" fillId="0" borderId="33" xfId="0" applyFont="1" applyBorder="1" applyAlignment="1">
      <alignment horizontal="center" vertical="center"/>
    </xf>
    <xf numFmtId="0" fontId="24" fillId="0" borderId="34" xfId="0" applyFont="1" applyBorder="1" applyAlignment="1">
      <alignment horizontal="center" vertical="center"/>
    </xf>
    <xf numFmtId="0" fontId="24" fillId="0" borderId="28" xfId="0" applyFont="1" applyBorder="1" applyAlignment="1">
      <alignment horizontal="center" vertical="center"/>
    </xf>
    <xf numFmtId="0" fontId="24" fillId="0" borderId="0" xfId="0" applyFont="1" applyAlignment="1">
      <alignment horizontal="center" vertical="center"/>
    </xf>
    <xf numFmtId="0" fontId="24" fillId="0" borderId="35" xfId="0" applyFont="1" applyBorder="1" applyAlignment="1">
      <alignment horizontal="center" vertical="center"/>
    </xf>
    <xf numFmtId="0" fontId="24" fillId="0" borderId="36" xfId="0" applyFont="1" applyBorder="1" applyAlignment="1">
      <alignment horizontal="center" vertical="center"/>
    </xf>
    <xf numFmtId="0" fontId="24" fillId="0" borderId="20" xfId="0" applyFont="1" applyBorder="1" applyAlignment="1">
      <alignment horizontal="center" vertical="center"/>
    </xf>
    <xf numFmtId="0" fontId="24" fillId="0" borderId="37" xfId="0" applyFont="1" applyBorder="1" applyAlignment="1">
      <alignment horizontal="center" vertical="center"/>
    </xf>
    <xf numFmtId="0" fontId="22" fillId="6" borderId="19" xfId="0" applyFont="1" applyFill="1" applyBorder="1" applyAlignment="1">
      <alignment horizontal="center" vertical="center"/>
    </xf>
    <xf numFmtId="0" fontId="20" fillId="3" borderId="19" xfId="0" applyFont="1" applyFill="1" applyBorder="1" applyAlignment="1">
      <alignment horizontal="center"/>
    </xf>
    <xf numFmtId="0" fontId="26" fillId="3" borderId="19" xfId="0" applyFont="1" applyFill="1" applyBorder="1" applyAlignment="1">
      <alignment horizontal="center" vertical="center"/>
    </xf>
    <xf numFmtId="0" fontId="21" fillId="0" borderId="19" xfId="0" applyFont="1" applyBorder="1" applyAlignment="1">
      <alignment horizontal="center" vertical="center" wrapText="1"/>
    </xf>
    <xf numFmtId="9" fontId="20" fillId="3" borderId="19" xfId="1" applyFont="1" applyFill="1" applyBorder="1" applyAlignment="1">
      <alignment horizontal="center"/>
    </xf>
    <xf numFmtId="0" fontId="21" fillId="6" borderId="19" xfId="0" applyFont="1" applyFill="1" applyBorder="1" applyAlignment="1">
      <alignment horizontal="center" vertical="center"/>
    </xf>
    <xf numFmtId="0" fontId="26" fillId="3" borderId="19" xfId="0" applyFont="1" applyFill="1" applyBorder="1" applyAlignment="1">
      <alignment horizontal="center" vertical="center" wrapText="1"/>
    </xf>
    <xf numFmtId="0" fontId="22" fillId="0" borderId="19" xfId="0" applyFont="1" applyBorder="1" applyAlignment="1">
      <alignment horizontal="center" vertical="center" wrapText="1"/>
    </xf>
    <xf numFmtId="0" fontId="0" fillId="0" borderId="19" xfId="0" applyBorder="1" applyAlignment="1">
      <alignment horizontal="center"/>
    </xf>
    <xf numFmtId="0" fontId="0" fillId="11" borderId="0" xfId="0" applyFill="1" applyAlignment="1">
      <alignment horizontal="center"/>
    </xf>
    <xf numFmtId="0" fontId="0" fillId="12" borderId="0" xfId="0" applyFill="1" applyAlignment="1">
      <alignment horizontal="center" vertical="center" wrapText="1"/>
    </xf>
    <xf numFmtId="0" fontId="0" fillId="12" borderId="23" xfId="0" applyFill="1" applyBorder="1" applyAlignment="1">
      <alignment horizontal="center" vertical="center" wrapText="1"/>
    </xf>
    <xf numFmtId="0" fontId="0" fillId="12" borderId="10" xfId="0" applyFill="1" applyBorder="1" applyAlignment="1">
      <alignment horizontal="center" vertical="center" wrapText="1"/>
    </xf>
    <xf numFmtId="0" fontId="0" fillId="7" borderId="28" xfId="0" applyFill="1" applyBorder="1" applyAlignment="1">
      <alignment horizontal="center" vertical="center" wrapText="1"/>
    </xf>
    <xf numFmtId="0" fontId="0" fillId="7" borderId="21" xfId="0" applyFill="1" applyBorder="1" applyAlignment="1">
      <alignment horizontal="center" vertical="center"/>
    </xf>
    <xf numFmtId="0" fontId="0" fillId="7" borderId="22" xfId="0" applyFill="1" applyBorder="1" applyAlignment="1">
      <alignment horizontal="center" vertical="center"/>
    </xf>
    <xf numFmtId="0" fontId="0" fillId="7" borderId="25" xfId="0" applyFill="1" applyBorder="1" applyAlignment="1">
      <alignment horizontal="center" vertical="center"/>
    </xf>
    <xf numFmtId="0" fontId="0" fillId="7" borderId="0" xfId="0" applyFill="1" applyAlignment="1">
      <alignment horizontal="center" vertical="center" wrapText="1"/>
    </xf>
    <xf numFmtId="0" fontId="0" fillId="11" borderId="0" xfId="0" applyFill="1" applyAlignment="1">
      <alignment horizontal="center" vertical="center" wrapText="1"/>
    </xf>
    <xf numFmtId="0" fontId="0" fillId="11" borderId="23" xfId="0" applyFill="1" applyBorder="1" applyAlignment="1">
      <alignment horizontal="center" vertical="center" wrapText="1"/>
    </xf>
    <xf numFmtId="0" fontId="0" fillId="11" borderId="24" xfId="0" applyFill="1" applyBorder="1" applyAlignment="1">
      <alignment horizontal="center" vertical="center" wrapText="1"/>
    </xf>
    <xf numFmtId="0" fontId="0" fillId="11" borderId="0" xfId="0" applyFill="1" applyAlignment="1">
      <alignment horizontal="center" vertical="center"/>
    </xf>
    <xf numFmtId="0" fontId="0" fillId="11" borderId="23" xfId="0" applyFill="1" applyBorder="1" applyAlignment="1">
      <alignment horizontal="center" vertical="center"/>
    </xf>
    <xf numFmtId="0" fontId="4" fillId="2" borderId="5" xfId="0" applyFont="1" applyFill="1" applyBorder="1" applyAlignment="1">
      <alignment horizontal="left" vertical="center" wrapText="1"/>
    </xf>
    <xf numFmtId="0" fontId="4" fillId="2" borderId="0" xfId="0" applyFont="1" applyFill="1" applyAlignment="1">
      <alignment horizontal="left" vertical="center" wrapText="1"/>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cellXfs>
  <cellStyles count="6">
    <cellStyle name="Normal" xfId="0" builtinId="0"/>
    <cellStyle name="Normal 11" xfId="4" xr:uid="{220BDA79-00D0-4C67-9DEC-2652906DFB80}"/>
    <cellStyle name="Normal 2" xfId="3" xr:uid="{2ECDC39C-F161-4B60-84DF-1A8A5C279DE8}"/>
    <cellStyle name="Normal 3" xfId="2" xr:uid="{27135D92-A14E-4F05-B83D-832DA0B54D69}"/>
    <cellStyle name="Porcentaje" xfId="1" builtinId="5"/>
    <cellStyle name="Porcentual 2" xfId="5" xr:uid="{E89D52DF-E6A0-42FB-B8B8-40E1B5ED3FE0}"/>
  </cellStyles>
  <dxfs count="4">
    <dxf>
      <font>
        <color theme="0"/>
      </font>
      <fill>
        <patternFill>
          <bgColor rgb="FFD88C8C"/>
        </patternFill>
      </fill>
    </dxf>
    <dxf>
      <font>
        <color theme="0"/>
      </font>
      <fill>
        <patternFill>
          <bgColor theme="9" tint="0.39994506668294322"/>
        </patternFill>
      </fill>
    </dxf>
    <dxf>
      <font>
        <color theme="0"/>
      </font>
      <fill>
        <patternFill>
          <bgColor theme="8" tint="0.39994506668294322"/>
        </patternFill>
      </fill>
    </dxf>
    <dxf>
      <font>
        <color theme="0"/>
      </font>
      <fill>
        <patternFill>
          <bgColor theme="7" tint="0.39994506668294322"/>
        </patternFill>
      </fill>
    </dxf>
  </dxfs>
  <tableStyles count="0" defaultTableStyle="TableStyleMedium2" defaultPivotStyle="PivotStyleLight16"/>
  <colors>
    <mruColors>
      <color rgb="FF1A3B7E"/>
      <color rgb="FFFFBDBD"/>
      <color rgb="FF066D70"/>
      <color rgb="FF98D7D7"/>
      <color rgb="FF079790"/>
      <color rgb="FFD88C8C"/>
      <color rgb="FFDE8E8E"/>
      <color rgb="FFD05C5C"/>
      <color rgb="FF08A8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Estado de las capacitaciones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dLbl>
              <c:idx val="0"/>
              <c:layout>
                <c:manualLayout>
                  <c:x val="3.6111111111111108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F1-4411-886C-1391EEB96F0B}"/>
                </c:ext>
              </c:extLst>
            </c:dLbl>
            <c:dLbl>
              <c:idx val="1"/>
              <c:layout>
                <c:manualLayout>
                  <c:x val="4.0727365068302561E-3"/>
                  <c:y val="-5.98970363586728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F1-4411-886C-1391EEB96F0B}"/>
                </c:ext>
              </c:extLst>
            </c:dLbl>
            <c:dLbl>
              <c:idx val="2"/>
              <c:layout>
                <c:manualLayout>
                  <c:x val="4.1666666666666664E-2"/>
                  <c:y val="-6.9444444444444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F1-4411-886C-1391EEB96F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'INDICADORES '!$M$10:$M$12</c:f>
              <c:strCache>
                <c:ptCount val="3"/>
                <c:pt idx="0">
                  <c:v>Programadas</c:v>
                </c:pt>
                <c:pt idx="1">
                  <c:v>Ejecutadas</c:v>
                </c:pt>
                <c:pt idx="2">
                  <c:v>Por ejecutar</c:v>
                </c:pt>
              </c:strCache>
            </c:strRef>
          </c:cat>
          <c:val>
            <c:numRef>
              <c:f>'INDICADORES '!$N$10:$N$12</c:f>
              <c:numCache>
                <c:formatCode>General</c:formatCode>
                <c:ptCount val="3"/>
                <c:pt idx="0">
                  <c:v>41</c:v>
                </c:pt>
                <c:pt idx="1">
                  <c:v>16</c:v>
                </c:pt>
                <c:pt idx="2">
                  <c:v>25</c:v>
                </c:pt>
              </c:numCache>
            </c:numRef>
          </c:val>
          <c:extLst>
            <c:ext xmlns:c16="http://schemas.microsoft.com/office/drawing/2014/chart" uri="{C3380CC4-5D6E-409C-BE32-E72D297353CC}">
              <c16:uniqueId val="{00000000-92F1-4411-886C-1391EEB96F0B}"/>
            </c:ext>
          </c:extLst>
        </c:ser>
        <c:dLbls>
          <c:showLegendKey val="0"/>
          <c:showVal val="0"/>
          <c:showCatName val="0"/>
          <c:showSerName val="0"/>
          <c:showPercent val="0"/>
          <c:showBubbleSize val="0"/>
        </c:dLbls>
        <c:gapWidth val="65"/>
        <c:shape val="box"/>
        <c:axId val="164439648"/>
        <c:axId val="164434848"/>
        <c:axId val="0"/>
      </c:bar3DChart>
      <c:catAx>
        <c:axId val="1644396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64434848"/>
        <c:crosses val="autoZero"/>
        <c:auto val="1"/>
        <c:lblAlgn val="ctr"/>
        <c:lblOffset val="100"/>
        <c:noMultiLvlLbl val="0"/>
      </c:catAx>
      <c:valAx>
        <c:axId val="16443484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16443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b="1"/>
              <a:t>Estado</a:t>
            </a:r>
            <a:r>
              <a:rPr lang="es-CO" b="1" baseline="0"/>
              <a:t> de las capacitaciones</a:t>
            </a:r>
            <a:endParaRPr lang="es-CO"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002060"/>
              </a:solidFill>
              <a:ln w="25400">
                <a:solidFill>
                  <a:schemeClr val="lt1"/>
                </a:solidFill>
              </a:ln>
              <a:effectLst/>
              <a:sp3d contourW="25400">
                <a:contourClr>
                  <a:schemeClr val="lt1"/>
                </a:contourClr>
              </a:sp3d>
            </c:spPr>
            <c:extLst>
              <c:ext xmlns:c16="http://schemas.microsoft.com/office/drawing/2014/chart" uri="{C3380CC4-5D6E-409C-BE32-E72D297353CC}">
                <c16:uniqueId val="{00000001-5F11-4CDD-B263-581FF3A147AA}"/>
              </c:ext>
            </c:extLst>
          </c:dPt>
          <c:dPt>
            <c:idx val="1"/>
            <c:bubble3D val="0"/>
            <c:spPr>
              <a:solidFill>
                <a:schemeClr val="bg1">
                  <a:lumMod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5F11-4CDD-B263-581FF3A147AA}"/>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F11-4CDD-B263-581FF3A147AA}"/>
                </c:ext>
              </c:extLst>
            </c:dLbl>
            <c:dLbl>
              <c:idx val="1"/>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F11-4CDD-B263-581FF3A147A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'INDICADORES '!$M$11:$M$12</c:f>
              <c:strCache>
                <c:ptCount val="2"/>
                <c:pt idx="0">
                  <c:v>Ejecutadas</c:v>
                </c:pt>
                <c:pt idx="1">
                  <c:v>Por ejecutar</c:v>
                </c:pt>
              </c:strCache>
            </c:strRef>
          </c:cat>
          <c:val>
            <c:numRef>
              <c:f>'INDICADORES '!$N$11:$N$12</c:f>
              <c:numCache>
                <c:formatCode>General</c:formatCode>
                <c:ptCount val="2"/>
                <c:pt idx="0">
                  <c:v>16</c:v>
                </c:pt>
                <c:pt idx="1">
                  <c:v>25</c:v>
                </c:pt>
              </c:numCache>
            </c:numRef>
          </c:val>
          <c:extLst>
            <c:ext xmlns:c16="http://schemas.microsoft.com/office/drawing/2014/chart" uri="{C3380CC4-5D6E-409C-BE32-E72D297353CC}">
              <c16:uniqueId val="{00000000-5F11-4CDD-B263-581FF3A147AA}"/>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sz="1600"/>
              <a:t>Capacitaciones ejecutadas</a:t>
            </a:r>
            <a:r>
              <a:rPr lang="es-CO" sz="1600" baseline="0"/>
              <a:t> por Trimestre</a:t>
            </a:r>
            <a:endParaRPr lang="es-CO" sz="1600"/>
          </a:p>
        </c:rich>
      </c:tx>
      <c:layout>
        <c:manualLayout>
          <c:xMode val="edge"/>
          <c:yMode val="edge"/>
          <c:x val="0.14467344706911639"/>
          <c:y val="5.555555555555555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'INDICADORES '!$M$44:$M$47</c:f>
              <c:strCache>
                <c:ptCount val="4"/>
                <c:pt idx="0">
                  <c:v>1er Trimestre</c:v>
                </c:pt>
                <c:pt idx="1">
                  <c:v>2do Trimestre</c:v>
                </c:pt>
                <c:pt idx="2">
                  <c:v>3er Trimestre</c:v>
                </c:pt>
                <c:pt idx="3">
                  <c:v>4to Trimestre</c:v>
                </c:pt>
              </c:strCache>
            </c:strRef>
          </c:cat>
          <c:val>
            <c:numRef>
              <c:f>'INDICADORES '!$N$44:$N$47</c:f>
              <c:numCache>
                <c:formatCode>General</c:formatCode>
                <c:ptCount val="4"/>
                <c:pt idx="0">
                  <c:v>12</c:v>
                </c:pt>
                <c:pt idx="1">
                  <c:v>4</c:v>
                </c:pt>
              </c:numCache>
            </c:numRef>
          </c:val>
          <c:extLst>
            <c:ext xmlns:c16="http://schemas.microsoft.com/office/drawing/2014/chart" uri="{C3380CC4-5D6E-409C-BE32-E72D297353CC}">
              <c16:uniqueId val="{00000000-82BD-4AD8-A5CB-978E9117BC84}"/>
            </c:ext>
          </c:extLst>
        </c:ser>
        <c:dLbls>
          <c:showLegendKey val="0"/>
          <c:showVal val="0"/>
          <c:showCatName val="0"/>
          <c:showSerName val="0"/>
          <c:showPercent val="0"/>
          <c:showBubbleSize val="0"/>
        </c:dLbls>
        <c:gapWidth val="65"/>
        <c:shape val="box"/>
        <c:axId val="522555008"/>
        <c:axId val="522555968"/>
        <c:axId val="0"/>
      </c:bar3DChart>
      <c:catAx>
        <c:axId val="5225550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522555968"/>
        <c:crosses val="autoZero"/>
        <c:auto val="1"/>
        <c:lblAlgn val="ctr"/>
        <c:lblOffset val="100"/>
        <c:noMultiLvlLbl val="0"/>
      </c:catAx>
      <c:valAx>
        <c:axId val="52255596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52255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Cobertura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'INDICADORES '!$M$26:$N$27</c:f>
              <c:multiLvlStrCache>
                <c:ptCount val="2"/>
                <c:lvl>
                  <c:pt idx="0">
                    <c:v>Programados</c:v>
                  </c:pt>
                  <c:pt idx="1">
                    <c:v>Asistentes</c:v>
                  </c:pt>
                </c:lvl>
                <c:lvl>
                  <c:pt idx="0">
                    <c:v>1er Trimestre</c:v>
                  </c:pt>
                </c:lvl>
              </c:multiLvlStrCache>
            </c:multiLvlStrRef>
          </c:cat>
          <c:val>
            <c:numRef>
              <c:f>'INDICADORES '!$M$28:$N$28</c:f>
              <c:numCache>
                <c:formatCode>General</c:formatCode>
                <c:ptCount val="2"/>
                <c:pt idx="0">
                  <c:v>12</c:v>
                </c:pt>
                <c:pt idx="1">
                  <c:v>12</c:v>
                </c:pt>
              </c:numCache>
            </c:numRef>
          </c:val>
          <c:extLst>
            <c:ext xmlns:c16="http://schemas.microsoft.com/office/drawing/2014/chart" uri="{C3380CC4-5D6E-409C-BE32-E72D297353CC}">
              <c16:uniqueId val="{00000000-2B4A-4424-8544-C46D46C224A0}"/>
            </c:ext>
          </c:extLst>
        </c:ser>
        <c:dLbls>
          <c:showLegendKey val="0"/>
          <c:showVal val="0"/>
          <c:showCatName val="0"/>
          <c:showSerName val="0"/>
          <c:showPercent val="0"/>
          <c:showBubbleSize val="0"/>
        </c:dLbls>
        <c:gapWidth val="65"/>
        <c:shape val="box"/>
        <c:axId val="519452704"/>
        <c:axId val="519453664"/>
        <c:axId val="0"/>
      </c:bar3DChart>
      <c:catAx>
        <c:axId val="5194527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519453664"/>
        <c:crosses val="autoZero"/>
        <c:auto val="1"/>
        <c:lblAlgn val="ctr"/>
        <c:lblOffset val="100"/>
        <c:noMultiLvlLbl val="0"/>
      </c:catAx>
      <c:valAx>
        <c:axId val="5194536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51945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57151</xdr:colOff>
      <xdr:row>0</xdr:row>
      <xdr:rowOff>38101</xdr:rowOff>
    </xdr:from>
    <xdr:to>
      <xdr:col>1</xdr:col>
      <xdr:colOff>1548766</xdr:colOff>
      <xdr:row>2</xdr:row>
      <xdr:rowOff>153399</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1" y="38101"/>
          <a:ext cx="1828800" cy="5153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462643</xdr:colOff>
      <xdr:row>0</xdr:row>
      <xdr:rowOff>95249</xdr:rowOff>
    </xdr:from>
    <xdr:to>
      <xdr:col>2</xdr:col>
      <xdr:colOff>2291443</xdr:colOff>
      <xdr:row>2</xdr:row>
      <xdr:rowOff>125503</xdr:rowOff>
    </xdr:to>
    <xdr:pic>
      <xdr:nvPicPr>
        <xdr:cNvPr id="2" name="Imagen 1">
          <a:extLst>
            <a:ext uri="{FF2B5EF4-FFF2-40B4-BE49-F238E27FC236}">
              <a16:creationId xmlns:a16="http://schemas.microsoft.com/office/drawing/2014/main" id="{5A0C7157-29E5-42DC-99A0-C9F535E1F5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8072" y="95249"/>
          <a:ext cx="1828800" cy="5201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295276</xdr:colOff>
      <xdr:row>0</xdr:row>
      <xdr:rowOff>38101</xdr:rowOff>
    </xdr:from>
    <xdr:to>
      <xdr:col>0</xdr:col>
      <xdr:colOff>2124076</xdr:colOff>
      <xdr:row>2</xdr:row>
      <xdr:rowOff>131968</xdr:rowOff>
    </xdr:to>
    <xdr:pic>
      <xdr:nvPicPr>
        <xdr:cNvPr id="4" name="Imagen 3">
          <a:extLst>
            <a:ext uri="{FF2B5EF4-FFF2-40B4-BE49-F238E27FC236}">
              <a16:creationId xmlns:a16="http://schemas.microsoft.com/office/drawing/2014/main" id="{76301D09-DC44-43F9-9A16-BAD14CD647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5276" y="38101"/>
          <a:ext cx="1828800" cy="522492"/>
        </a:xfrm>
        <a:prstGeom prst="rect">
          <a:avLst/>
        </a:prstGeom>
      </xdr:spPr>
    </xdr:pic>
    <xdr:clientData/>
  </xdr:twoCellAnchor>
  <xdr:twoCellAnchor>
    <xdr:from>
      <xdr:col>2</xdr:col>
      <xdr:colOff>220264</xdr:colOff>
      <xdr:row>4</xdr:row>
      <xdr:rowOff>217884</xdr:rowOff>
    </xdr:from>
    <xdr:to>
      <xdr:col>7</xdr:col>
      <xdr:colOff>726281</xdr:colOff>
      <xdr:row>17</xdr:row>
      <xdr:rowOff>95249</xdr:rowOff>
    </xdr:to>
    <xdr:graphicFrame macro="">
      <xdr:nvGraphicFramePr>
        <xdr:cNvPr id="12" name="Gráfico 11">
          <a:extLst>
            <a:ext uri="{FF2B5EF4-FFF2-40B4-BE49-F238E27FC236}">
              <a16:creationId xmlns:a16="http://schemas.microsoft.com/office/drawing/2014/main" id="{9D07DA5B-37F6-718D-FA8E-786BF9EAB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53579</xdr:colOff>
      <xdr:row>6</xdr:row>
      <xdr:rowOff>39290</xdr:rowOff>
    </xdr:from>
    <xdr:to>
      <xdr:col>11</xdr:col>
      <xdr:colOff>583407</xdr:colOff>
      <xdr:row>16</xdr:row>
      <xdr:rowOff>107156</xdr:rowOff>
    </xdr:to>
    <xdr:graphicFrame macro="">
      <xdr:nvGraphicFramePr>
        <xdr:cNvPr id="13" name="Gráfico 12">
          <a:extLst>
            <a:ext uri="{FF2B5EF4-FFF2-40B4-BE49-F238E27FC236}">
              <a16:creationId xmlns:a16="http://schemas.microsoft.com/office/drawing/2014/main" id="{35A4E8AF-2D5B-655B-BF74-5C90F91FA4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586467</xdr:colOff>
      <xdr:row>40</xdr:row>
      <xdr:rowOff>4083</xdr:rowOff>
    </xdr:from>
    <xdr:to>
      <xdr:col>8</xdr:col>
      <xdr:colOff>586467</xdr:colOff>
      <xdr:row>54</xdr:row>
      <xdr:rowOff>80283</xdr:rowOff>
    </xdr:to>
    <xdr:graphicFrame macro="">
      <xdr:nvGraphicFramePr>
        <xdr:cNvPr id="14" name="Gráfico 13">
          <a:extLst>
            <a:ext uri="{FF2B5EF4-FFF2-40B4-BE49-F238E27FC236}">
              <a16:creationId xmlns:a16="http://schemas.microsoft.com/office/drawing/2014/main" id="{EF51610A-1EA8-4986-4A3D-72E213310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370417</xdr:colOff>
      <xdr:row>21</xdr:row>
      <xdr:rowOff>99484</xdr:rowOff>
    </xdr:from>
    <xdr:to>
      <xdr:col>8</xdr:col>
      <xdr:colOff>370417</xdr:colOff>
      <xdr:row>35</xdr:row>
      <xdr:rowOff>175684</xdr:rowOff>
    </xdr:to>
    <xdr:graphicFrame macro="">
      <xdr:nvGraphicFramePr>
        <xdr:cNvPr id="15" name="Gráfico 14">
          <a:extLst>
            <a:ext uri="{FF2B5EF4-FFF2-40B4-BE49-F238E27FC236}">
              <a16:creationId xmlns:a16="http://schemas.microsoft.com/office/drawing/2014/main" id="{0485EB82-5532-A5B0-D1F3-655DBA1C2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6"/>
  <sheetViews>
    <sheetView showGridLines="0" tabSelected="1" view="pageBreakPreview" zoomScaleNormal="142" zoomScaleSheetLayoutView="100" workbookViewId="0">
      <pane ySplit="12" topLeftCell="A21" activePane="bottomLeft" state="frozen"/>
      <selection activeCell="D12" sqref="D12"/>
      <selection pane="bottomLeft" activeCell="D22" sqref="D22"/>
    </sheetView>
  </sheetViews>
  <sheetFormatPr baseColWidth="10" defaultColWidth="11.44140625" defaultRowHeight="13.8" x14ac:dyDescent="0.25"/>
  <cols>
    <col min="1" max="1" width="5" style="20" customWidth="1"/>
    <col min="2" max="2" width="25.44140625" style="21" customWidth="1"/>
    <col min="3" max="3" width="33" style="21" customWidth="1"/>
    <col min="4" max="4" width="59.6640625" style="21" customWidth="1"/>
    <col min="5" max="5" width="26.33203125" style="21" customWidth="1"/>
    <col min="6" max="6" width="11.88671875" style="21" customWidth="1"/>
    <col min="7" max="7" width="14.33203125" style="21" customWidth="1"/>
    <col min="8" max="8" width="13" style="21" customWidth="1"/>
    <col min="9" max="9" width="11.109375" style="21" customWidth="1"/>
    <col min="10" max="10" width="13.88671875" style="21" customWidth="1"/>
    <col min="11" max="11" width="14.44140625" style="21" customWidth="1"/>
    <col min="12" max="12" width="12.88671875" style="21" customWidth="1"/>
    <col min="13" max="13" width="18.6640625" style="21" customWidth="1"/>
    <col min="14" max="14" width="28.5546875" style="20" customWidth="1"/>
    <col min="15" max="16384" width="11.44140625" style="5"/>
  </cols>
  <sheetData>
    <row r="1" spans="1:14" s="1" customFormat="1" ht="15.75" customHeight="1" x14ac:dyDescent="0.25">
      <c r="A1" s="92" t="s">
        <v>16</v>
      </c>
      <c r="B1" s="93"/>
      <c r="C1" s="93"/>
      <c r="D1" s="93"/>
      <c r="E1" s="93"/>
      <c r="F1" s="93"/>
      <c r="G1" s="93"/>
      <c r="H1" s="93"/>
      <c r="I1" s="93"/>
      <c r="J1" s="93"/>
      <c r="K1" s="93"/>
      <c r="L1" s="93"/>
      <c r="M1" s="93"/>
      <c r="N1" s="25" t="s">
        <v>63</v>
      </c>
    </row>
    <row r="2" spans="1:14" s="1" customFormat="1" ht="15.75" customHeight="1" x14ac:dyDescent="0.25">
      <c r="A2" s="94"/>
      <c r="B2" s="95"/>
      <c r="C2" s="95"/>
      <c r="D2" s="95"/>
      <c r="E2" s="95"/>
      <c r="F2" s="95"/>
      <c r="G2" s="95"/>
      <c r="H2" s="95"/>
      <c r="I2" s="95"/>
      <c r="J2" s="95"/>
      <c r="K2" s="95"/>
      <c r="L2" s="95"/>
      <c r="M2" s="95"/>
      <c r="N2" s="26" t="s">
        <v>17</v>
      </c>
    </row>
    <row r="3" spans="1:14" s="1" customFormat="1" ht="15.75" customHeight="1" thickBot="1" x14ac:dyDescent="0.3">
      <c r="A3" s="96"/>
      <c r="B3" s="97"/>
      <c r="C3" s="97"/>
      <c r="D3" s="97"/>
      <c r="E3" s="97"/>
      <c r="F3" s="97"/>
      <c r="G3" s="97"/>
      <c r="H3" s="97"/>
      <c r="I3" s="97"/>
      <c r="J3" s="97"/>
      <c r="K3" s="97"/>
      <c r="L3" s="97"/>
      <c r="M3" s="97"/>
      <c r="N3" s="27" t="s">
        <v>64</v>
      </c>
    </row>
    <row r="4" spans="1:14" ht="6.75" hidden="1" customHeight="1" x14ac:dyDescent="0.25">
      <c r="A4" s="2"/>
      <c r="B4" s="3"/>
      <c r="C4" s="3"/>
      <c r="D4" s="3"/>
      <c r="E4" s="3"/>
      <c r="F4" s="3"/>
      <c r="G4" s="3"/>
      <c r="H4" s="3"/>
      <c r="I4" s="3"/>
      <c r="J4" s="3"/>
      <c r="K4" s="3"/>
      <c r="L4" s="3"/>
      <c r="M4" s="4"/>
      <c r="N4" s="2"/>
    </row>
    <row r="5" spans="1:14" s="2" customFormat="1" ht="13.5" hidden="1" customHeight="1" x14ac:dyDescent="0.3">
      <c r="B5" s="98" t="s">
        <v>5</v>
      </c>
      <c r="C5" s="89">
        <v>2022</v>
      </c>
      <c r="D5" s="89"/>
      <c r="E5" s="99" t="s">
        <v>9</v>
      </c>
      <c r="F5" s="99"/>
      <c r="G5" s="101" t="s">
        <v>100</v>
      </c>
      <c r="H5" s="101"/>
      <c r="I5" s="101"/>
      <c r="J5" s="6"/>
      <c r="K5" s="6"/>
      <c r="L5" s="6"/>
      <c r="N5" s="7"/>
    </row>
    <row r="6" spans="1:14" s="2" customFormat="1" ht="3" hidden="1" customHeight="1" x14ac:dyDescent="0.3">
      <c r="B6" s="98"/>
      <c r="C6" s="8"/>
      <c r="D6" s="8"/>
      <c r="E6" s="23"/>
      <c r="F6" s="3"/>
      <c r="G6" s="3"/>
      <c r="H6" s="6"/>
      <c r="I6" s="6"/>
      <c r="J6" s="6"/>
      <c r="K6" s="6"/>
      <c r="L6" s="6"/>
      <c r="N6" s="7"/>
    </row>
    <row r="7" spans="1:14" ht="32.25" hidden="1" customHeight="1" x14ac:dyDescent="0.25">
      <c r="A7" s="2"/>
      <c r="B7" s="98" t="s">
        <v>7</v>
      </c>
      <c r="C7" s="100" t="s">
        <v>33</v>
      </c>
      <c r="D7" s="100"/>
      <c r="E7" s="99" t="s">
        <v>13</v>
      </c>
      <c r="F7" s="99"/>
      <c r="G7" s="70">
        <v>1</v>
      </c>
      <c r="H7" s="24"/>
      <c r="I7" s="24"/>
      <c r="J7" s="9"/>
      <c r="K7" s="9"/>
      <c r="L7" s="9"/>
      <c r="M7" s="3"/>
      <c r="N7" s="7"/>
    </row>
    <row r="8" spans="1:14" ht="3" hidden="1" customHeight="1" x14ac:dyDescent="0.25">
      <c r="A8" s="2"/>
      <c r="B8" s="98"/>
      <c r="C8" s="8"/>
      <c r="D8" s="8"/>
      <c r="E8" s="8"/>
      <c r="F8" s="8"/>
      <c r="G8" s="8"/>
      <c r="H8" s="6"/>
      <c r="I8" s="6"/>
      <c r="J8" s="6"/>
      <c r="K8" s="6"/>
      <c r="L8" s="10"/>
      <c r="M8" s="3"/>
      <c r="N8" s="7"/>
    </row>
    <row r="9" spans="1:14" ht="13.5" hidden="1" customHeight="1" x14ac:dyDescent="0.25">
      <c r="A9" s="2"/>
      <c r="B9" s="22" t="s">
        <v>8</v>
      </c>
      <c r="C9" s="89" t="s">
        <v>18</v>
      </c>
      <c r="D9" s="89"/>
      <c r="E9" s="9"/>
      <c r="F9" s="9"/>
      <c r="G9" s="9"/>
      <c r="H9" s="9"/>
      <c r="I9" s="9"/>
      <c r="J9" s="9"/>
      <c r="K9" s="9"/>
      <c r="L9" s="9"/>
      <c r="M9" s="3"/>
      <c r="N9" s="7"/>
    </row>
    <row r="10" spans="1:14" ht="3" hidden="1" customHeight="1" x14ac:dyDescent="0.25">
      <c r="A10" s="2"/>
      <c r="B10" s="8"/>
      <c r="C10" s="8"/>
      <c r="D10" s="8"/>
      <c r="E10" s="8"/>
      <c r="F10" s="8"/>
      <c r="G10" s="8"/>
      <c r="H10" s="6"/>
      <c r="I10" s="6"/>
      <c r="J10" s="6"/>
      <c r="K10" s="6"/>
      <c r="L10" s="6"/>
      <c r="M10" s="3"/>
      <c r="N10" s="7"/>
    </row>
    <row r="11" spans="1:14" ht="6" hidden="1" customHeight="1" x14ac:dyDescent="0.25">
      <c r="A11" s="11"/>
      <c r="B11" s="12"/>
      <c r="C11" s="12"/>
      <c r="D11" s="12"/>
      <c r="E11" s="12"/>
      <c r="F11" s="12"/>
      <c r="G11" s="12"/>
      <c r="H11" s="12"/>
      <c r="I11" s="12"/>
      <c r="J11" s="12"/>
      <c r="K11" s="12"/>
      <c r="L11" s="12"/>
      <c r="M11" s="13"/>
      <c r="N11" s="13"/>
    </row>
    <row r="12" spans="1:14" s="16" customFormat="1" ht="44.25" customHeight="1" x14ac:dyDescent="0.3">
      <c r="A12" s="14" t="s">
        <v>3</v>
      </c>
      <c r="B12" s="15" t="s">
        <v>10</v>
      </c>
      <c r="C12" s="15" t="s">
        <v>14</v>
      </c>
      <c r="D12" s="15" t="s">
        <v>0</v>
      </c>
      <c r="E12" s="15" t="s">
        <v>2</v>
      </c>
      <c r="F12" s="15" t="s">
        <v>31</v>
      </c>
      <c r="G12" s="15" t="s">
        <v>28</v>
      </c>
      <c r="H12" s="15" t="s">
        <v>15</v>
      </c>
      <c r="I12" s="15" t="s">
        <v>29</v>
      </c>
      <c r="J12" s="15" t="s">
        <v>11</v>
      </c>
      <c r="K12" s="15" t="s">
        <v>12</v>
      </c>
      <c r="L12" s="15" t="s">
        <v>6</v>
      </c>
      <c r="M12" s="14" t="s">
        <v>1</v>
      </c>
      <c r="N12" s="15" t="s">
        <v>4</v>
      </c>
    </row>
    <row r="13" spans="1:14" s="1" customFormat="1" ht="33.75" customHeight="1" x14ac:dyDescent="0.25">
      <c r="A13" s="17">
        <v>1</v>
      </c>
      <c r="B13" s="87" t="s">
        <v>111</v>
      </c>
      <c r="C13" s="62" t="s">
        <v>55</v>
      </c>
      <c r="D13" s="71" t="s">
        <v>30</v>
      </c>
      <c r="E13" s="62" t="s">
        <v>18</v>
      </c>
      <c r="F13" s="63"/>
      <c r="G13" s="72">
        <v>5</v>
      </c>
      <c r="H13" s="72"/>
      <c r="I13" s="53">
        <f>H13/G13</f>
        <v>0</v>
      </c>
      <c r="J13" s="59">
        <v>45056</v>
      </c>
      <c r="K13" s="59"/>
      <c r="L13" s="55" t="str">
        <f>IF(AND(J13&gt;0,K13=0),"P",IF(AND(J13&gt;0,K13&gt;0),"E","Sin programar"))</f>
        <v>P</v>
      </c>
      <c r="M13" s="56"/>
      <c r="N13" s="57"/>
    </row>
    <row r="14" spans="1:14" s="1" customFormat="1" ht="50.25" customHeight="1" x14ac:dyDescent="0.25">
      <c r="A14" s="17">
        <v>2</v>
      </c>
      <c r="B14" s="88"/>
      <c r="C14" s="62" t="s">
        <v>56</v>
      </c>
      <c r="D14" s="71" t="s">
        <v>40</v>
      </c>
      <c r="E14" s="62" t="s">
        <v>18</v>
      </c>
      <c r="F14" s="63"/>
      <c r="G14" s="72">
        <v>5</v>
      </c>
      <c r="H14" s="63"/>
      <c r="I14" s="53">
        <f>H14/G14</f>
        <v>0</v>
      </c>
      <c r="J14" s="60">
        <v>45075</v>
      </c>
      <c r="K14" s="60"/>
      <c r="L14" s="55" t="str">
        <f t="shared" ref="L14:L49" si="0">IF(AND(J14&gt;0,K14=0),"P",IF(AND(J14&gt;0,K14&gt;0),"E","Sin programar"))</f>
        <v>P</v>
      </c>
      <c r="M14" s="56"/>
      <c r="N14" s="57"/>
    </row>
    <row r="15" spans="1:14" s="1" customFormat="1" ht="57" customHeight="1" x14ac:dyDescent="0.25">
      <c r="A15" s="17">
        <v>3</v>
      </c>
      <c r="B15" s="88"/>
      <c r="C15" s="62" t="s">
        <v>25</v>
      </c>
      <c r="D15" s="71" t="s">
        <v>34</v>
      </c>
      <c r="E15" s="62" t="s">
        <v>18</v>
      </c>
      <c r="F15" s="63">
        <v>2</v>
      </c>
      <c r="G15" s="63">
        <v>5</v>
      </c>
      <c r="H15" s="63">
        <v>5</v>
      </c>
      <c r="I15" s="53">
        <f>H15/G15</f>
        <v>1</v>
      </c>
      <c r="J15" s="59">
        <v>45026</v>
      </c>
      <c r="K15" s="59">
        <v>45026</v>
      </c>
      <c r="L15" s="55" t="str">
        <f t="shared" si="0"/>
        <v>E</v>
      </c>
      <c r="M15" s="56" t="s">
        <v>118</v>
      </c>
      <c r="N15" s="57" t="s">
        <v>102</v>
      </c>
    </row>
    <row r="16" spans="1:14" s="69" customFormat="1" ht="75" customHeight="1" x14ac:dyDescent="0.25">
      <c r="A16" s="17">
        <v>4</v>
      </c>
      <c r="B16" s="88"/>
      <c r="C16" s="62" t="s">
        <v>140</v>
      </c>
      <c r="D16" s="71" t="s">
        <v>36</v>
      </c>
      <c r="E16" s="62" t="s">
        <v>84</v>
      </c>
      <c r="F16" s="63">
        <v>20</v>
      </c>
      <c r="G16" s="63">
        <v>2</v>
      </c>
      <c r="H16" s="63">
        <v>1</v>
      </c>
      <c r="I16" s="64">
        <f>+H16/G16</f>
        <v>0.5</v>
      </c>
      <c r="J16" s="65">
        <v>45027</v>
      </c>
      <c r="K16" s="65">
        <v>45027</v>
      </c>
      <c r="L16" s="55" t="str">
        <f>IF(AND(J16&gt;0,K16=0),"P",IF(AND(J16&gt;0,K16&gt;0),"E","Sin programar"))</f>
        <v>E</v>
      </c>
      <c r="M16" s="68" t="s">
        <v>141</v>
      </c>
      <c r="N16" s="57" t="s">
        <v>102</v>
      </c>
    </row>
    <row r="17" spans="1:14" s="1" customFormat="1" ht="37.5" customHeight="1" x14ac:dyDescent="0.25">
      <c r="A17" s="17">
        <v>5</v>
      </c>
      <c r="B17" s="88"/>
      <c r="C17" s="62" t="s">
        <v>35</v>
      </c>
      <c r="D17" s="71" t="s">
        <v>41</v>
      </c>
      <c r="E17" s="62" t="s">
        <v>18</v>
      </c>
      <c r="F17" s="63">
        <v>2</v>
      </c>
      <c r="G17" s="63">
        <v>5</v>
      </c>
      <c r="H17" s="63">
        <v>5</v>
      </c>
      <c r="I17" s="53">
        <f>+H17/G17</f>
        <v>1</v>
      </c>
      <c r="J17" s="59">
        <v>44936</v>
      </c>
      <c r="K17" s="59">
        <v>44936</v>
      </c>
      <c r="L17" s="55" t="str">
        <f t="shared" si="0"/>
        <v>E</v>
      </c>
      <c r="M17" s="56" t="s">
        <v>118</v>
      </c>
      <c r="N17" s="57" t="s">
        <v>102</v>
      </c>
    </row>
    <row r="18" spans="1:14" s="1" customFormat="1" ht="41.25" customHeight="1" x14ac:dyDescent="0.25">
      <c r="A18" s="17">
        <v>6</v>
      </c>
      <c r="B18" s="88"/>
      <c r="C18" s="85" t="s">
        <v>37</v>
      </c>
      <c r="D18" s="86" t="s">
        <v>38</v>
      </c>
      <c r="E18" s="85" t="s">
        <v>18</v>
      </c>
      <c r="F18" s="63">
        <v>2</v>
      </c>
      <c r="G18" s="63">
        <v>5</v>
      </c>
      <c r="H18" s="63">
        <v>5</v>
      </c>
      <c r="I18" s="53">
        <f>+H18/G18</f>
        <v>1</v>
      </c>
      <c r="J18" s="60">
        <v>44987</v>
      </c>
      <c r="K18" s="60">
        <v>44987</v>
      </c>
      <c r="L18" s="55" t="str">
        <f t="shared" si="0"/>
        <v>E</v>
      </c>
      <c r="M18" s="56" t="s">
        <v>118</v>
      </c>
      <c r="N18" s="57" t="s">
        <v>102</v>
      </c>
    </row>
    <row r="19" spans="1:14" s="1" customFormat="1" ht="41.25" customHeight="1" x14ac:dyDescent="0.25">
      <c r="A19" s="17">
        <v>7</v>
      </c>
      <c r="B19" s="88"/>
      <c r="C19" s="62" t="s">
        <v>112</v>
      </c>
      <c r="D19" s="71" t="s">
        <v>76</v>
      </c>
      <c r="E19" s="62" t="s">
        <v>75</v>
      </c>
      <c r="F19" s="63">
        <v>2</v>
      </c>
      <c r="G19" s="63">
        <v>2</v>
      </c>
      <c r="H19" s="63">
        <v>2</v>
      </c>
      <c r="I19" s="53">
        <f>H19/G19</f>
        <v>1</v>
      </c>
      <c r="J19" s="59">
        <v>45055</v>
      </c>
      <c r="K19" s="59">
        <v>45055</v>
      </c>
      <c r="L19" s="55" t="str">
        <f t="shared" si="0"/>
        <v>E</v>
      </c>
      <c r="M19" s="56" t="s">
        <v>118</v>
      </c>
      <c r="N19" s="57" t="s">
        <v>102</v>
      </c>
    </row>
    <row r="20" spans="1:14" s="1" customFormat="1" ht="65.25" customHeight="1" x14ac:dyDescent="0.25">
      <c r="A20" s="17">
        <v>8</v>
      </c>
      <c r="B20" s="88"/>
      <c r="C20" s="83" t="s">
        <v>122</v>
      </c>
      <c r="D20" s="84" t="s">
        <v>122</v>
      </c>
      <c r="E20" s="83" t="s">
        <v>73</v>
      </c>
      <c r="F20" s="63">
        <v>2</v>
      </c>
      <c r="G20" s="63">
        <v>3</v>
      </c>
      <c r="H20" s="63"/>
      <c r="I20" s="64">
        <f>H20/G20</f>
        <v>0</v>
      </c>
      <c r="J20" s="59">
        <v>45064</v>
      </c>
      <c r="K20" s="59"/>
      <c r="L20" s="55" t="str">
        <f t="shared" si="0"/>
        <v>P</v>
      </c>
      <c r="M20" s="56" t="s">
        <v>78</v>
      </c>
      <c r="N20" s="57" t="s">
        <v>102</v>
      </c>
    </row>
    <row r="21" spans="1:14" s="1" customFormat="1" ht="115.5" customHeight="1" x14ac:dyDescent="0.25">
      <c r="A21" s="17">
        <v>9</v>
      </c>
      <c r="B21" s="88"/>
      <c r="C21" s="62" t="s">
        <v>176</v>
      </c>
      <c r="D21" s="71" t="s">
        <v>173</v>
      </c>
      <c r="E21" s="62" t="s">
        <v>75</v>
      </c>
      <c r="F21" s="63">
        <v>2</v>
      </c>
      <c r="G21" s="63">
        <v>2</v>
      </c>
      <c r="H21" s="63">
        <v>2</v>
      </c>
      <c r="I21" s="64">
        <f>H21/G21</f>
        <v>1</v>
      </c>
      <c r="J21" s="59">
        <v>45042</v>
      </c>
      <c r="K21" s="59">
        <v>45042</v>
      </c>
      <c r="L21" s="55" t="str">
        <f t="shared" si="0"/>
        <v>E</v>
      </c>
      <c r="M21" s="56" t="s">
        <v>78</v>
      </c>
      <c r="N21" s="57" t="s">
        <v>102</v>
      </c>
    </row>
    <row r="22" spans="1:14" s="1" customFormat="1" ht="65.25" customHeight="1" x14ac:dyDescent="0.25">
      <c r="A22" s="17">
        <v>10</v>
      </c>
      <c r="B22" s="91"/>
      <c r="C22" s="83" t="s">
        <v>126</v>
      </c>
      <c r="D22" s="84" t="s">
        <v>127</v>
      </c>
      <c r="E22" s="83" t="s">
        <v>75</v>
      </c>
      <c r="F22" s="63">
        <v>2</v>
      </c>
      <c r="G22" s="63">
        <v>2</v>
      </c>
      <c r="H22" s="63"/>
      <c r="I22" s="64">
        <f>H22/G22</f>
        <v>0</v>
      </c>
      <c r="J22" s="59">
        <v>45079</v>
      </c>
      <c r="K22" s="59"/>
      <c r="L22" s="55" t="str">
        <f t="shared" si="0"/>
        <v>P</v>
      </c>
      <c r="M22" s="56" t="s">
        <v>78</v>
      </c>
      <c r="N22" s="57" t="s">
        <v>102</v>
      </c>
    </row>
    <row r="23" spans="1:14" s="1" customFormat="1" ht="42.75" customHeight="1" x14ac:dyDescent="0.25">
      <c r="A23" s="17">
        <v>11</v>
      </c>
      <c r="B23" s="90" t="s">
        <v>110</v>
      </c>
      <c r="C23" s="85" t="s">
        <v>114</v>
      </c>
      <c r="D23" s="86" t="s">
        <v>32</v>
      </c>
      <c r="E23" s="85" t="s">
        <v>18</v>
      </c>
      <c r="F23" s="63">
        <v>2</v>
      </c>
      <c r="G23" s="63">
        <v>5</v>
      </c>
      <c r="H23" s="63">
        <v>5</v>
      </c>
      <c r="I23" s="64">
        <f>H23/G23</f>
        <v>1</v>
      </c>
      <c r="J23" s="65">
        <v>44952</v>
      </c>
      <c r="K23" s="65">
        <v>44952</v>
      </c>
      <c r="L23" s="55" t="str">
        <f t="shared" si="0"/>
        <v>E</v>
      </c>
      <c r="M23" s="56" t="s">
        <v>118</v>
      </c>
      <c r="N23" s="57" t="s">
        <v>102</v>
      </c>
    </row>
    <row r="24" spans="1:14" s="1" customFormat="1" ht="42.75" customHeight="1" x14ac:dyDescent="0.25">
      <c r="A24" s="17">
        <v>12</v>
      </c>
      <c r="B24" s="90"/>
      <c r="C24" s="85" t="s">
        <v>114</v>
      </c>
      <c r="D24" s="86" t="s">
        <v>144</v>
      </c>
      <c r="E24" s="85" t="s">
        <v>47</v>
      </c>
      <c r="F24" s="63">
        <v>2</v>
      </c>
      <c r="G24" s="63">
        <v>2</v>
      </c>
      <c r="H24" s="63">
        <v>2</v>
      </c>
      <c r="I24" s="64">
        <f>+H24/G24</f>
        <v>1</v>
      </c>
      <c r="J24" s="65">
        <v>45030</v>
      </c>
      <c r="K24" s="65">
        <v>45030</v>
      </c>
      <c r="L24" s="55" t="str">
        <f t="shared" si="0"/>
        <v>E</v>
      </c>
      <c r="M24" s="56" t="s">
        <v>118</v>
      </c>
      <c r="N24" s="57" t="s">
        <v>102</v>
      </c>
    </row>
    <row r="25" spans="1:14" s="1" customFormat="1" ht="63" customHeight="1" x14ac:dyDescent="0.25">
      <c r="A25" s="17">
        <v>13</v>
      </c>
      <c r="B25" s="87"/>
      <c r="C25" s="85" t="s">
        <v>42</v>
      </c>
      <c r="D25" s="86" t="s">
        <v>79</v>
      </c>
      <c r="E25" s="85" t="s">
        <v>47</v>
      </c>
      <c r="F25" s="63">
        <v>2</v>
      </c>
      <c r="G25" s="63">
        <v>5</v>
      </c>
      <c r="H25" s="66">
        <v>5</v>
      </c>
      <c r="I25" s="64">
        <f t="shared" ref="I25:I53" si="1">H25/G25</f>
        <v>1</v>
      </c>
      <c r="J25" s="67">
        <v>45002</v>
      </c>
      <c r="K25" s="67">
        <v>45002</v>
      </c>
      <c r="L25" s="55" t="str">
        <f>IF(AND(J25&gt;0,K25=0),"P",IF(AND(J25&gt;0,K25&gt;0),"E","Sin programar"))</f>
        <v>E</v>
      </c>
      <c r="M25" s="56" t="s">
        <v>118</v>
      </c>
      <c r="N25" s="57" t="s">
        <v>102</v>
      </c>
    </row>
    <row r="26" spans="1:14" s="1" customFormat="1" ht="28.5" customHeight="1" x14ac:dyDescent="0.25">
      <c r="A26" s="17">
        <v>14</v>
      </c>
      <c r="B26" s="88"/>
      <c r="C26" s="83" t="s">
        <v>23</v>
      </c>
      <c r="D26" s="84" t="s">
        <v>39</v>
      </c>
      <c r="E26" s="83" t="s">
        <v>47</v>
      </c>
      <c r="F26" s="63">
        <v>2</v>
      </c>
      <c r="G26" s="63">
        <v>2</v>
      </c>
      <c r="H26" s="66"/>
      <c r="I26" s="64">
        <f t="shared" si="1"/>
        <v>0</v>
      </c>
      <c r="J26" s="67" t="s">
        <v>156</v>
      </c>
      <c r="K26" s="67"/>
      <c r="L26" s="55" t="str">
        <f>IF(AND(J26&gt;0,K26=0),"P",IF(AND(J26&gt;0,K26&gt;0),"E","Sin programar"))</f>
        <v>P</v>
      </c>
      <c r="M26" s="56"/>
      <c r="N26" s="57"/>
    </row>
    <row r="27" spans="1:14" s="1" customFormat="1" ht="42.75" customHeight="1" x14ac:dyDescent="0.25">
      <c r="A27" s="17">
        <v>15</v>
      </c>
      <c r="B27" s="88"/>
      <c r="C27" s="83" t="s">
        <v>44</v>
      </c>
      <c r="D27" s="84" t="s">
        <v>65</v>
      </c>
      <c r="E27" s="83" t="s">
        <v>18</v>
      </c>
      <c r="F27" s="63">
        <v>2</v>
      </c>
      <c r="G27" s="63">
        <v>5</v>
      </c>
      <c r="H27" s="63"/>
      <c r="I27" s="64">
        <f t="shared" si="1"/>
        <v>0</v>
      </c>
      <c r="J27" s="65">
        <v>45127</v>
      </c>
      <c r="K27" s="65"/>
      <c r="L27" s="55" t="str">
        <f t="shared" si="0"/>
        <v>P</v>
      </c>
      <c r="M27" s="56"/>
      <c r="N27" s="57"/>
    </row>
    <row r="28" spans="1:14" s="1" customFormat="1" ht="87" customHeight="1" x14ac:dyDescent="0.25">
      <c r="A28" s="17">
        <v>16</v>
      </c>
      <c r="B28" s="88"/>
      <c r="C28" s="62" t="s">
        <v>132</v>
      </c>
      <c r="D28" s="71" t="s">
        <v>175</v>
      </c>
      <c r="E28" s="62" t="s">
        <v>133</v>
      </c>
      <c r="F28" s="63">
        <v>5</v>
      </c>
      <c r="G28" s="63">
        <v>2</v>
      </c>
      <c r="H28" s="63"/>
      <c r="I28" s="64">
        <f t="shared" si="1"/>
        <v>0</v>
      </c>
      <c r="J28" s="65">
        <v>45050</v>
      </c>
      <c r="K28" s="65"/>
      <c r="L28" s="55" t="str">
        <f t="shared" si="0"/>
        <v>P</v>
      </c>
      <c r="M28" s="56" t="s">
        <v>78</v>
      </c>
      <c r="N28" s="57" t="s">
        <v>102</v>
      </c>
    </row>
    <row r="29" spans="1:14" s="1" customFormat="1" ht="36" customHeight="1" x14ac:dyDescent="0.25">
      <c r="A29" s="17">
        <v>17</v>
      </c>
      <c r="B29" s="88"/>
      <c r="C29" s="83" t="s">
        <v>45</v>
      </c>
      <c r="D29" s="84" t="s">
        <v>66</v>
      </c>
      <c r="E29" s="83" t="s">
        <v>47</v>
      </c>
      <c r="F29" s="63">
        <v>2</v>
      </c>
      <c r="G29" s="63">
        <v>2</v>
      </c>
      <c r="H29" s="63"/>
      <c r="I29" s="64">
        <f t="shared" si="1"/>
        <v>0</v>
      </c>
      <c r="J29" s="65">
        <v>45148</v>
      </c>
      <c r="K29" s="65"/>
      <c r="L29" s="55" t="str">
        <f t="shared" si="0"/>
        <v>P</v>
      </c>
      <c r="M29" s="56"/>
      <c r="N29" s="57"/>
    </row>
    <row r="30" spans="1:14" s="1" customFormat="1" ht="41.25" customHeight="1" x14ac:dyDescent="0.25">
      <c r="A30" s="17">
        <v>18</v>
      </c>
      <c r="B30" s="88"/>
      <c r="C30" s="83" t="s">
        <v>59</v>
      </c>
      <c r="D30" s="84" t="s">
        <v>99</v>
      </c>
      <c r="E30" s="83" t="s">
        <v>47</v>
      </c>
      <c r="F30" s="63">
        <v>2</v>
      </c>
      <c r="G30" s="63">
        <v>2</v>
      </c>
      <c r="H30" s="63"/>
      <c r="I30" s="64">
        <f t="shared" si="1"/>
        <v>0</v>
      </c>
      <c r="J30" s="65">
        <v>45061</v>
      </c>
      <c r="K30" s="65"/>
      <c r="L30" s="55" t="str">
        <f t="shared" ref="L30:L36" si="2">IF(AND(J30&gt;0,K30=0),"P",IF(AND(J30&gt;0,K30&gt;0),"E","Sin programar"))</f>
        <v>P</v>
      </c>
      <c r="M30" s="56"/>
      <c r="N30" s="57"/>
    </row>
    <row r="31" spans="1:14" s="1" customFormat="1" ht="41.25" customHeight="1" x14ac:dyDescent="0.25">
      <c r="A31" s="17">
        <v>19</v>
      </c>
      <c r="B31" s="91"/>
      <c r="C31" s="83" t="s">
        <v>43</v>
      </c>
      <c r="D31" s="84" t="s">
        <v>51</v>
      </c>
      <c r="E31" s="83" t="s">
        <v>47</v>
      </c>
      <c r="F31" s="63">
        <v>2</v>
      </c>
      <c r="G31" s="63">
        <v>2</v>
      </c>
      <c r="H31" s="63"/>
      <c r="I31" s="64">
        <f t="shared" si="1"/>
        <v>0</v>
      </c>
      <c r="J31" s="65">
        <v>45184</v>
      </c>
      <c r="K31" s="65"/>
      <c r="L31" s="55" t="str">
        <f t="shared" si="2"/>
        <v>P</v>
      </c>
      <c r="M31" s="56"/>
      <c r="N31" s="57"/>
    </row>
    <row r="32" spans="1:14" s="1" customFormat="1" ht="41.25" customHeight="1" x14ac:dyDescent="0.25">
      <c r="A32" s="17">
        <v>20</v>
      </c>
      <c r="B32" s="76" t="s">
        <v>171</v>
      </c>
      <c r="C32" s="62" t="s">
        <v>134</v>
      </c>
      <c r="D32" s="71" t="s">
        <v>143</v>
      </c>
      <c r="E32" s="62" t="s">
        <v>53</v>
      </c>
      <c r="F32" s="63">
        <v>2</v>
      </c>
      <c r="G32" s="63">
        <v>1</v>
      </c>
      <c r="H32" s="63">
        <v>1</v>
      </c>
      <c r="I32" s="53">
        <f t="shared" si="1"/>
        <v>1</v>
      </c>
      <c r="J32" s="65">
        <v>45001</v>
      </c>
      <c r="K32" s="65">
        <v>45001</v>
      </c>
      <c r="L32" s="55" t="str">
        <f t="shared" si="2"/>
        <v>E</v>
      </c>
      <c r="M32" s="56" t="s">
        <v>78</v>
      </c>
      <c r="N32" s="57" t="s">
        <v>102</v>
      </c>
    </row>
    <row r="33" spans="1:14" s="1" customFormat="1" ht="41.25" customHeight="1" x14ac:dyDescent="0.25">
      <c r="A33" s="17">
        <v>21</v>
      </c>
      <c r="B33" s="87" t="s">
        <v>82</v>
      </c>
      <c r="C33" s="62" t="s">
        <v>67</v>
      </c>
      <c r="D33" s="71" t="s">
        <v>68</v>
      </c>
      <c r="E33" s="62" t="s">
        <v>69</v>
      </c>
      <c r="F33" s="63">
        <v>2</v>
      </c>
      <c r="G33" s="63">
        <v>2</v>
      </c>
      <c r="H33" s="63">
        <v>2</v>
      </c>
      <c r="I33" s="53">
        <f t="shared" si="1"/>
        <v>1</v>
      </c>
      <c r="J33" s="59">
        <v>44981</v>
      </c>
      <c r="K33" s="59">
        <v>44981</v>
      </c>
      <c r="L33" s="55" t="str">
        <f t="shared" si="2"/>
        <v>E</v>
      </c>
      <c r="M33" s="56" t="s">
        <v>118</v>
      </c>
      <c r="N33" s="57" t="s">
        <v>102</v>
      </c>
    </row>
    <row r="34" spans="1:14" s="1" customFormat="1" ht="59.25" customHeight="1" x14ac:dyDescent="0.25">
      <c r="A34" s="17">
        <v>22</v>
      </c>
      <c r="B34" s="88"/>
      <c r="C34" s="62" t="s">
        <v>104</v>
      </c>
      <c r="D34" s="71" t="s">
        <v>61</v>
      </c>
      <c r="E34" s="62" t="s">
        <v>69</v>
      </c>
      <c r="F34" s="63">
        <v>2</v>
      </c>
      <c r="G34" s="63">
        <v>2</v>
      </c>
      <c r="H34" s="63">
        <v>2</v>
      </c>
      <c r="I34" s="53">
        <f t="shared" si="1"/>
        <v>1</v>
      </c>
      <c r="J34" s="59">
        <v>44995</v>
      </c>
      <c r="K34" s="59">
        <v>44995</v>
      </c>
      <c r="L34" s="55" t="str">
        <f t="shared" si="2"/>
        <v>E</v>
      </c>
      <c r="M34" s="56" t="s">
        <v>78</v>
      </c>
      <c r="N34" s="57" t="s">
        <v>102</v>
      </c>
    </row>
    <row r="35" spans="1:14" s="1" customFormat="1" ht="66" customHeight="1" x14ac:dyDescent="0.25">
      <c r="A35" s="17">
        <v>23</v>
      </c>
      <c r="B35" s="88"/>
      <c r="C35" s="62" t="s">
        <v>101</v>
      </c>
      <c r="D35" s="71" t="s">
        <v>103</v>
      </c>
      <c r="E35" s="62" t="s">
        <v>69</v>
      </c>
      <c r="F35" s="63">
        <v>2</v>
      </c>
      <c r="G35" s="63">
        <v>2</v>
      </c>
      <c r="H35" s="63">
        <v>2</v>
      </c>
      <c r="I35" s="53">
        <f t="shared" si="1"/>
        <v>1</v>
      </c>
      <c r="J35" s="59">
        <v>45009</v>
      </c>
      <c r="K35" s="59">
        <v>45009</v>
      </c>
      <c r="L35" s="55" t="str">
        <f t="shared" si="2"/>
        <v>E</v>
      </c>
      <c r="M35" s="56" t="s">
        <v>78</v>
      </c>
      <c r="N35" s="57" t="s">
        <v>102</v>
      </c>
    </row>
    <row r="36" spans="1:14" s="1" customFormat="1" ht="72.75" customHeight="1" x14ac:dyDescent="0.25">
      <c r="A36" s="17">
        <v>24</v>
      </c>
      <c r="B36" s="88"/>
      <c r="C36" s="62" t="s">
        <v>105</v>
      </c>
      <c r="D36" s="71" t="s">
        <v>172</v>
      </c>
      <c r="E36" s="62" t="s">
        <v>69</v>
      </c>
      <c r="F36" s="63">
        <v>2</v>
      </c>
      <c r="G36" s="63">
        <v>2</v>
      </c>
      <c r="H36" s="63"/>
      <c r="I36" s="53">
        <f t="shared" si="1"/>
        <v>0</v>
      </c>
      <c r="J36" s="59">
        <v>45044</v>
      </c>
      <c r="K36" s="59">
        <v>45044</v>
      </c>
      <c r="L36" s="55" t="str">
        <f t="shared" si="2"/>
        <v>E</v>
      </c>
      <c r="M36" s="56" t="s">
        <v>78</v>
      </c>
      <c r="N36" s="57" t="s">
        <v>102</v>
      </c>
    </row>
    <row r="37" spans="1:14" s="1" customFormat="1" ht="158.25" customHeight="1" x14ac:dyDescent="0.25">
      <c r="A37" s="17">
        <v>25</v>
      </c>
      <c r="B37" s="91"/>
      <c r="C37" s="62" t="s">
        <v>142</v>
      </c>
      <c r="D37" s="71" t="s">
        <v>174</v>
      </c>
      <c r="E37" s="62" t="s">
        <v>69</v>
      </c>
      <c r="F37" s="63">
        <v>2</v>
      </c>
      <c r="G37" s="72">
        <v>2</v>
      </c>
      <c r="H37" s="72">
        <v>2</v>
      </c>
      <c r="I37" s="53">
        <f t="shared" si="1"/>
        <v>1</v>
      </c>
      <c r="J37" s="59">
        <v>45036</v>
      </c>
      <c r="K37" s="59">
        <v>45036</v>
      </c>
      <c r="L37" s="55" t="str">
        <f>IF(AND(J37&gt;0,K37=0),"P",IF(AND(J37&gt;0,K37&gt;0),"E","Sin programar"))</f>
        <v>E</v>
      </c>
      <c r="M37" s="56" t="s">
        <v>78</v>
      </c>
      <c r="N37" s="57" t="s">
        <v>102</v>
      </c>
    </row>
    <row r="38" spans="1:14" s="1" customFormat="1" ht="57" customHeight="1" x14ac:dyDescent="0.25">
      <c r="A38" s="17">
        <v>26</v>
      </c>
      <c r="B38" s="87" t="s">
        <v>83</v>
      </c>
      <c r="C38" s="83" t="s">
        <v>26</v>
      </c>
      <c r="D38" s="84" t="s">
        <v>54</v>
      </c>
      <c r="E38" s="83" t="s">
        <v>75</v>
      </c>
      <c r="F38" s="63">
        <v>8</v>
      </c>
      <c r="G38" s="72"/>
      <c r="H38" s="72"/>
      <c r="I38" s="53"/>
      <c r="J38" s="54">
        <v>45107</v>
      </c>
      <c r="K38" s="54"/>
      <c r="L38" s="55" t="str">
        <f>IF(AND(J38&gt;0,K38=0),"P",IF(AND(J38&gt;0,K38&gt;0),"E","Sin programar"))</f>
        <v>P</v>
      </c>
      <c r="M38" s="56"/>
      <c r="N38" s="56"/>
    </row>
    <row r="39" spans="1:14" s="1" customFormat="1" ht="57" customHeight="1" x14ac:dyDescent="0.25">
      <c r="A39" s="17">
        <v>27</v>
      </c>
      <c r="B39" s="91"/>
      <c r="C39" s="83" t="s">
        <v>115</v>
      </c>
      <c r="D39" s="84" t="s">
        <v>116</v>
      </c>
      <c r="E39" s="83" t="s">
        <v>75</v>
      </c>
      <c r="F39" s="63">
        <v>2</v>
      </c>
      <c r="G39" s="72">
        <v>2</v>
      </c>
      <c r="H39" s="72">
        <v>2</v>
      </c>
      <c r="I39" s="53">
        <f>H39/G39</f>
        <v>1</v>
      </c>
      <c r="J39" s="59">
        <v>44985</v>
      </c>
      <c r="K39" s="59">
        <v>44985</v>
      </c>
      <c r="L39" s="55" t="str">
        <f>IF(AND(J39&gt;0,K39=0),"P",IF(AND(J39&gt;0,K39&gt;0),"E","Sin programar"))</f>
        <v>E</v>
      </c>
      <c r="M39" s="56" t="s">
        <v>117</v>
      </c>
      <c r="N39" s="56" t="s">
        <v>102</v>
      </c>
    </row>
    <row r="40" spans="1:14" s="1" customFormat="1" ht="39" customHeight="1" x14ac:dyDescent="0.25">
      <c r="A40" s="17">
        <v>28</v>
      </c>
      <c r="B40" s="87" t="s">
        <v>106</v>
      </c>
      <c r="C40" s="62" t="s">
        <v>48</v>
      </c>
      <c r="D40" s="71" t="s">
        <v>52</v>
      </c>
      <c r="E40" s="62" t="s">
        <v>46</v>
      </c>
      <c r="F40" s="63">
        <v>2</v>
      </c>
      <c r="G40" s="63">
        <v>2</v>
      </c>
      <c r="H40" s="63">
        <v>2</v>
      </c>
      <c r="I40" s="64">
        <f>H40/G40</f>
        <v>1</v>
      </c>
      <c r="J40" s="67">
        <v>45030</v>
      </c>
      <c r="K40" s="67">
        <v>45030</v>
      </c>
      <c r="L40" s="55" t="str">
        <f t="shared" si="0"/>
        <v>E</v>
      </c>
      <c r="M40" s="56" t="s">
        <v>119</v>
      </c>
      <c r="N40" s="57" t="s">
        <v>102</v>
      </c>
    </row>
    <row r="41" spans="1:14" s="1" customFormat="1" ht="38.25" customHeight="1" x14ac:dyDescent="0.25">
      <c r="A41" s="17">
        <v>29</v>
      </c>
      <c r="B41" s="88"/>
      <c r="C41" s="62" t="s">
        <v>19</v>
      </c>
      <c r="D41" s="71" t="s">
        <v>49</v>
      </c>
      <c r="E41" s="62" t="s">
        <v>46</v>
      </c>
      <c r="F41" s="63">
        <v>2</v>
      </c>
      <c r="G41" s="63">
        <v>5</v>
      </c>
      <c r="H41" s="63">
        <v>5</v>
      </c>
      <c r="I41" s="64">
        <f t="shared" si="1"/>
        <v>1</v>
      </c>
      <c r="J41" s="65">
        <v>44965</v>
      </c>
      <c r="K41" s="65">
        <v>44965</v>
      </c>
      <c r="L41" s="55" t="str">
        <f t="shared" si="0"/>
        <v>E</v>
      </c>
      <c r="M41" s="56" t="s">
        <v>119</v>
      </c>
      <c r="N41" s="57" t="s">
        <v>102</v>
      </c>
    </row>
    <row r="42" spans="1:14" s="1" customFormat="1" ht="30" customHeight="1" x14ac:dyDescent="0.25">
      <c r="A42" s="17">
        <v>30</v>
      </c>
      <c r="B42" s="88"/>
      <c r="C42" s="62" t="s">
        <v>20</v>
      </c>
      <c r="D42" s="71" t="s">
        <v>50</v>
      </c>
      <c r="E42" s="62" t="s">
        <v>46</v>
      </c>
      <c r="F42" s="63">
        <v>2</v>
      </c>
      <c r="G42" s="63">
        <v>5</v>
      </c>
      <c r="H42" s="63"/>
      <c r="I42" s="64">
        <f t="shared" si="1"/>
        <v>0</v>
      </c>
      <c r="J42" s="65">
        <v>45144</v>
      </c>
      <c r="K42" s="65"/>
      <c r="L42" s="55" t="str">
        <f t="shared" si="0"/>
        <v>P</v>
      </c>
      <c r="M42" s="54"/>
      <c r="N42" s="54"/>
    </row>
    <row r="43" spans="1:14" s="1" customFormat="1" ht="30" customHeight="1" x14ac:dyDescent="0.25">
      <c r="A43" s="17">
        <v>31</v>
      </c>
      <c r="B43" s="88"/>
      <c r="C43" s="73" t="s">
        <v>123</v>
      </c>
      <c r="D43" s="74" t="s">
        <v>124</v>
      </c>
      <c r="E43" s="73" t="s">
        <v>46</v>
      </c>
      <c r="F43" s="63">
        <v>2</v>
      </c>
      <c r="G43" s="63">
        <v>2</v>
      </c>
      <c r="H43" s="63"/>
      <c r="I43" s="64">
        <f t="shared" si="1"/>
        <v>0</v>
      </c>
      <c r="J43" s="65">
        <v>45135</v>
      </c>
      <c r="K43" s="65"/>
      <c r="L43" s="55" t="str">
        <f>IF(AND(J43&gt;0,K43=0),"P",IF(AND(J43&gt;0,K43&gt;0),"E","Sin programar"))</f>
        <v>P</v>
      </c>
      <c r="M43" s="75" t="s">
        <v>78</v>
      </c>
      <c r="N43" s="57" t="s">
        <v>102</v>
      </c>
    </row>
    <row r="44" spans="1:14" s="1" customFormat="1" ht="30" customHeight="1" x14ac:dyDescent="0.25">
      <c r="A44" s="17">
        <v>32</v>
      </c>
      <c r="B44" s="91"/>
      <c r="C44" s="83" t="s">
        <v>130</v>
      </c>
      <c r="D44" s="84" t="s">
        <v>131</v>
      </c>
      <c r="E44" s="62" t="s">
        <v>46</v>
      </c>
      <c r="F44" s="63">
        <v>2</v>
      </c>
      <c r="G44" s="63">
        <v>3</v>
      </c>
      <c r="H44" s="63"/>
      <c r="I44" s="64">
        <f t="shared" si="1"/>
        <v>0</v>
      </c>
      <c r="J44" s="65">
        <v>45049</v>
      </c>
      <c r="K44" s="65"/>
      <c r="L44" s="55" t="str">
        <f>IF(AND(J44&gt;0,K44=0),"P",IF(AND(J44&gt;0,K44&gt;0),"E","Sin programar"))</f>
        <v>P</v>
      </c>
      <c r="M44" s="75" t="s">
        <v>78</v>
      </c>
      <c r="N44" s="57" t="s">
        <v>102</v>
      </c>
    </row>
    <row r="45" spans="1:14" s="1" customFormat="1" ht="32.25" customHeight="1" x14ac:dyDescent="0.25">
      <c r="A45" s="17">
        <v>33</v>
      </c>
      <c r="B45" s="87" t="s">
        <v>107</v>
      </c>
      <c r="C45" s="83" t="s">
        <v>21</v>
      </c>
      <c r="D45" s="84" t="s">
        <v>58</v>
      </c>
      <c r="E45" s="83" t="s">
        <v>18</v>
      </c>
      <c r="F45" s="63">
        <v>2</v>
      </c>
      <c r="G45" s="63">
        <v>5</v>
      </c>
      <c r="H45" s="63"/>
      <c r="I45" s="53">
        <f t="shared" si="1"/>
        <v>0</v>
      </c>
      <c r="J45" s="60">
        <v>45226</v>
      </c>
      <c r="K45" s="61"/>
      <c r="L45" s="55" t="str">
        <f>IF(AND(J45&gt;0,K45=0),"P",IF(AND(J45&gt;0,K45&gt;0),"E","Sin programar"))</f>
        <v>P</v>
      </c>
      <c r="M45" s="58"/>
      <c r="N45" s="58"/>
    </row>
    <row r="46" spans="1:14" s="1" customFormat="1" ht="24" customHeight="1" x14ac:dyDescent="0.25">
      <c r="A46" s="17">
        <v>34</v>
      </c>
      <c r="B46" s="88"/>
      <c r="C46" s="83" t="s">
        <v>22</v>
      </c>
      <c r="D46" s="84" t="s">
        <v>74</v>
      </c>
      <c r="E46" s="83" t="s">
        <v>18</v>
      </c>
      <c r="F46" s="63">
        <v>2</v>
      </c>
      <c r="G46" s="63">
        <v>5</v>
      </c>
      <c r="H46" s="63"/>
      <c r="I46" s="53">
        <f t="shared" si="1"/>
        <v>0</v>
      </c>
      <c r="J46" s="59">
        <v>45185</v>
      </c>
      <c r="K46" s="59"/>
      <c r="L46" s="55" t="str">
        <f t="shared" si="0"/>
        <v>P</v>
      </c>
      <c r="M46" s="54"/>
      <c r="N46" s="54"/>
    </row>
    <row r="47" spans="1:14" s="1" customFormat="1" ht="46.5" customHeight="1" x14ac:dyDescent="0.25">
      <c r="A47" s="17">
        <v>35</v>
      </c>
      <c r="B47" s="32" t="s">
        <v>108</v>
      </c>
      <c r="C47" s="85" t="s">
        <v>80</v>
      </c>
      <c r="D47" s="86" t="s">
        <v>81</v>
      </c>
      <c r="E47" s="85" t="s">
        <v>73</v>
      </c>
      <c r="F47" s="63">
        <v>4</v>
      </c>
      <c r="G47" s="63">
        <v>3</v>
      </c>
      <c r="H47" s="63">
        <v>3</v>
      </c>
      <c r="I47" s="53">
        <f t="shared" si="1"/>
        <v>1</v>
      </c>
      <c r="J47" s="59">
        <v>44993</v>
      </c>
      <c r="K47" s="59">
        <v>44993</v>
      </c>
      <c r="L47" s="55" t="str">
        <f t="shared" si="0"/>
        <v>E</v>
      </c>
      <c r="M47" s="75" t="s">
        <v>78</v>
      </c>
      <c r="N47" s="75" t="s">
        <v>102</v>
      </c>
    </row>
    <row r="48" spans="1:14" s="1" customFormat="1" ht="38.25" customHeight="1" x14ac:dyDescent="0.25">
      <c r="A48" s="17">
        <v>36</v>
      </c>
      <c r="B48" s="87" t="s">
        <v>113</v>
      </c>
      <c r="C48" s="83" t="s">
        <v>27</v>
      </c>
      <c r="D48" s="84" t="s">
        <v>57</v>
      </c>
      <c r="E48" s="83" t="s">
        <v>18</v>
      </c>
      <c r="F48" s="63">
        <v>2</v>
      </c>
      <c r="G48" s="63">
        <v>5</v>
      </c>
      <c r="H48" s="63"/>
      <c r="I48" s="53">
        <f t="shared" si="1"/>
        <v>0</v>
      </c>
      <c r="J48" s="60">
        <v>45209</v>
      </c>
      <c r="K48" s="60"/>
      <c r="L48" s="55" t="str">
        <f t="shared" si="0"/>
        <v>P</v>
      </c>
      <c r="M48" s="54"/>
      <c r="N48" s="54"/>
    </row>
    <row r="49" spans="1:14" s="1" customFormat="1" ht="38.25" customHeight="1" x14ac:dyDescent="0.25">
      <c r="A49" s="17">
        <v>37</v>
      </c>
      <c r="B49" s="91"/>
      <c r="C49" s="83" t="s">
        <v>135</v>
      </c>
      <c r="D49" s="84" t="s">
        <v>136</v>
      </c>
      <c r="E49" s="83" t="s">
        <v>46</v>
      </c>
      <c r="F49" s="63">
        <v>2</v>
      </c>
      <c r="G49" s="63">
        <v>2</v>
      </c>
      <c r="H49" s="63"/>
      <c r="I49" s="53">
        <f t="shared" si="1"/>
        <v>0</v>
      </c>
      <c r="J49" s="59">
        <v>45147</v>
      </c>
      <c r="K49" s="59"/>
      <c r="L49" s="55" t="str">
        <f t="shared" si="0"/>
        <v>P</v>
      </c>
      <c r="M49" s="75" t="s">
        <v>78</v>
      </c>
      <c r="N49" s="57" t="s">
        <v>102</v>
      </c>
    </row>
    <row r="50" spans="1:14" s="1" customFormat="1" ht="42.75" customHeight="1" x14ac:dyDescent="0.25">
      <c r="A50" s="17">
        <v>38</v>
      </c>
      <c r="B50" s="87" t="s">
        <v>121</v>
      </c>
      <c r="C50" s="83" t="s">
        <v>71</v>
      </c>
      <c r="D50" s="84" t="s">
        <v>72</v>
      </c>
      <c r="E50" s="83" t="s">
        <v>73</v>
      </c>
      <c r="F50" s="63">
        <v>2</v>
      </c>
      <c r="G50" s="63">
        <v>4</v>
      </c>
      <c r="H50" s="63"/>
      <c r="I50" s="53">
        <f t="shared" si="1"/>
        <v>0</v>
      </c>
      <c r="J50" s="59">
        <v>45086</v>
      </c>
      <c r="K50" s="59"/>
      <c r="L50" s="55" t="str">
        <f t="shared" ref="L50:L53" si="3">IF(AND(J50&gt;0,K50=0),"P",IF(AND(J50&gt;0,K50&gt;0),"E","Sin programar"))</f>
        <v>P</v>
      </c>
      <c r="M50" s="54"/>
      <c r="N50" s="57" t="s">
        <v>102</v>
      </c>
    </row>
    <row r="51" spans="1:14" s="1" customFormat="1" ht="42.75" customHeight="1" x14ac:dyDescent="0.25">
      <c r="A51" s="17">
        <v>39</v>
      </c>
      <c r="B51" s="91"/>
      <c r="C51" s="85" t="s">
        <v>137</v>
      </c>
      <c r="D51" s="58" t="s">
        <v>137</v>
      </c>
      <c r="E51" s="85" t="s">
        <v>138</v>
      </c>
      <c r="F51" s="63"/>
      <c r="G51" s="63">
        <v>1</v>
      </c>
      <c r="H51" s="63">
        <v>1</v>
      </c>
      <c r="I51" s="53">
        <f>+H51/G51</f>
        <v>1</v>
      </c>
      <c r="J51" s="59">
        <v>44992</v>
      </c>
      <c r="K51" s="59">
        <v>44992</v>
      </c>
      <c r="L51" s="55" t="str">
        <f t="shared" si="3"/>
        <v>E</v>
      </c>
      <c r="M51" s="75" t="s">
        <v>139</v>
      </c>
      <c r="N51" s="57" t="s">
        <v>102</v>
      </c>
    </row>
    <row r="52" spans="1:14" s="1" customFormat="1" ht="29.25" customHeight="1" x14ac:dyDescent="0.25">
      <c r="A52" s="17">
        <v>40</v>
      </c>
      <c r="B52" s="87" t="s">
        <v>109</v>
      </c>
      <c r="C52" s="83" t="s">
        <v>120</v>
      </c>
      <c r="D52" s="84" t="s">
        <v>70</v>
      </c>
      <c r="E52" s="83" t="s">
        <v>18</v>
      </c>
      <c r="F52" s="63">
        <v>2</v>
      </c>
      <c r="G52" s="63">
        <v>5</v>
      </c>
      <c r="H52" s="63"/>
      <c r="I52" s="53">
        <f t="shared" si="1"/>
        <v>0</v>
      </c>
      <c r="J52" s="59">
        <v>45147</v>
      </c>
      <c r="K52" s="59"/>
      <c r="L52" s="55" t="str">
        <f t="shared" si="3"/>
        <v>P</v>
      </c>
      <c r="M52" s="75" t="s">
        <v>78</v>
      </c>
      <c r="N52" s="57" t="s">
        <v>102</v>
      </c>
    </row>
    <row r="53" spans="1:14" s="1" customFormat="1" ht="29.25" customHeight="1" x14ac:dyDescent="0.25">
      <c r="A53" s="17">
        <v>41</v>
      </c>
      <c r="B53" s="88"/>
      <c r="C53" s="83" t="s">
        <v>128</v>
      </c>
      <c r="D53" s="84" t="s">
        <v>129</v>
      </c>
      <c r="E53" s="83" t="s">
        <v>18</v>
      </c>
      <c r="F53" s="63">
        <v>2</v>
      </c>
      <c r="G53" s="63">
        <v>5</v>
      </c>
      <c r="H53" s="63"/>
      <c r="I53" s="53">
        <f t="shared" si="1"/>
        <v>0</v>
      </c>
      <c r="J53" s="59">
        <v>45112</v>
      </c>
      <c r="K53" s="59"/>
      <c r="L53" s="55" t="str">
        <f t="shared" si="3"/>
        <v>P</v>
      </c>
      <c r="M53" s="75" t="s">
        <v>78</v>
      </c>
      <c r="N53" s="57" t="s">
        <v>102</v>
      </c>
    </row>
    <row r="54" spans="1:14" s="1" customFormat="1" ht="16.5" customHeight="1" x14ac:dyDescent="0.25">
      <c r="A54" s="17"/>
      <c r="B54" s="28"/>
      <c r="C54" s="31"/>
      <c r="D54" s="31"/>
      <c r="E54" s="31"/>
      <c r="F54" s="29"/>
      <c r="G54" s="30"/>
      <c r="H54" s="30">
        <f>SUM(H13:H53)</f>
        <v>54</v>
      </c>
      <c r="I54" s="30"/>
      <c r="J54" s="30"/>
      <c r="K54" s="30"/>
      <c r="L54" s="19"/>
      <c r="M54" s="18"/>
      <c r="N54" s="18"/>
    </row>
    <row r="55" spans="1:14" s="1" customFormat="1" ht="16.5" customHeight="1" x14ac:dyDescent="0.25">
      <c r="A55" s="17"/>
      <c r="B55" s="18"/>
      <c r="C55" s="18"/>
      <c r="D55" s="18"/>
      <c r="E55" s="18"/>
      <c r="F55" s="18"/>
      <c r="G55" s="18"/>
      <c r="H55" s="17"/>
      <c r="I55" s="17"/>
      <c r="J55" s="17"/>
      <c r="K55" s="17"/>
      <c r="L55" s="19"/>
      <c r="M55" s="18"/>
      <c r="N55" s="18"/>
    </row>
    <row r="56" spans="1:14" s="1" customFormat="1" ht="16.5" customHeight="1" x14ac:dyDescent="0.25">
      <c r="A56" s="17"/>
      <c r="B56" s="18"/>
      <c r="C56" s="18"/>
      <c r="D56" s="18"/>
      <c r="E56" s="18"/>
      <c r="F56" s="18"/>
      <c r="G56" s="18"/>
      <c r="H56" s="17"/>
      <c r="I56" s="17"/>
      <c r="J56" s="17"/>
      <c r="K56" s="17"/>
      <c r="L56" s="19"/>
      <c r="M56" s="18"/>
      <c r="N56" s="18"/>
    </row>
    <row r="57" spans="1:14" s="1" customFormat="1" ht="16.5" customHeight="1" x14ac:dyDescent="0.25">
      <c r="A57" s="17"/>
      <c r="B57" s="18"/>
      <c r="C57" s="18"/>
      <c r="D57" s="18"/>
      <c r="E57" s="18"/>
      <c r="F57" s="18"/>
      <c r="G57" s="18"/>
      <c r="H57" s="17"/>
      <c r="I57" s="17"/>
      <c r="J57" s="17"/>
      <c r="K57" s="17"/>
      <c r="L57" s="19"/>
      <c r="M57" s="18"/>
      <c r="N57" s="18"/>
    </row>
    <row r="58" spans="1:14" s="1" customFormat="1" ht="16.5" customHeight="1" x14ac:dyDescent="0.25">
      <c r="A58" s="17"/>
      <c r="B58" s="18"/>
      <c r="C58" s="18"/>
      <c r="D58" s="18"/>
      <c r="E58" s="18"/>
      <c r="F58" s="18"/>
      <c r="G58" s="18"/>
      <c r="H58" s="17"/>
      <c r="I58" s="17"/>
      <c r="J58" s="17"/>
      <c r="K58" s="17"/>
      <c r="L58" s="19"/>
      <c r="M58" s="18"/>
      <c r="N58" s="18"/>
    </row>
    <row r="59" spans="1:14" s="1" customFormat="1" ht="16.5" customHeight="1" x14ac:dyDescent="0.25">
      <c r="A59" s="17"/>
      <c r="B59" s="18"/>
      <c r="C59" s="18"/>
      <c r="D59" s="18"/>
      <c r="E59" s="18"/>
      <c r="F59" s="18"/>
      <c r="G59" s="18"/>
      <c r="H59" s="17"/>
      <c r="I59" s="17"/>
      <c r="J59" s="17"/>
      <c r="K59" s="17"/>
      <c r="L59" s="19"/>
      <c r="M59" s="18"/>
      <c r="N59" s="18"/>
    </row>
    <row r="60" spans="1:14" s="1" customFormat="1" ht="16.5" customHeight="1" x14ac:dyDescent="0.25">
      <c r="A60" s="17"/>
      <c r="B60" s="18"/>
      <c r="C60" s="18"/>
      <c r="D60" s="18"/>
      <c r="E60" s="18"/>
      <c r="F60" s="18"/>
      <c r="G60" s="18"/>
      <c r="H60" s="17"/>
      <c r="I60" s="17"/>
      <c r="J60" s="17"/>
      <c r="K60" s="17"/>
      <c r="L60" s="19"/>
      <c r="M60" s="18"/>
      <c r="N60" s="18"/>
    </row>
    <row r="61" spans="1:14" s="1" customFormat="1" ht="16.5" customHeight="1" x14ac:dyDescent="0.25">
      <c r="A61" s="17"/>
      <c r="B61" s="18"/>
      <c r="C61" s="18"/>
      <c r="D61" s="18"/>
      <c r="E61" s="18"/>
      <c r="F61" s="18"/>
      <c r="G61" s="18"/>
      <c r="H61" s="17"/>
      <c r="I61" s="17"/>
      <c r="J61" s="17"/>
      <c r="K61" s="17"/>
      <c r="L61" s="19"/>
      <c r="M61" s="18"/>
      <c r="N61" s="18"/>
    </row>
    <row r="62" spans="1:14" s="1" customFormat="1" ht="16.5" customHeight="1" x14ac:dyDescent="0.25">
      <c r="A62" s="17"/>
      <c r="B62" s="18"/>
      <c r="C62" s="18"/>
      <c r="D62" s="18"/>
      <c r="E62" s="18"/>
      <c r="F62" s="18"/>
      <c r="G62" s="18"/>
      <c r="H62" s="17"/>
      <c r="I62" s="17"/>
      <c r="J62" s="17"/>
      <c r="K62" s="17"/>
      <c r="L62" s="19"/>
      <c r="M62" s="18"/>
      <c r="N62" s="18"/>
    </row>
    <row r="63" spans="1:14" s="1" customFormat="1" ht="16.5" customHeight="1" x14ac:dyDescent="0.25">
      <c r="A63" s="17"/>
      <c r="B63" s="18"/>
      <c r="C63" s="18"/>
      <c r="D63" s="18"/>
      <c r="E63" s="18"/>
      <c r="F63" s="18"/>
      <c r="G63" s="18"/>
      <c r="H63" s="17"/>
      <c r="I63" s="17"/>
      <c r="J63" s="17"/>
      <c r="K63" s="17"/>
      <c r="L63" s="19"/>
      <c r="M63" s="18"/>
      <c r="N63" s="18"/>
    </row>
    <row r="64" spans="1:14" s="1" customFormat="1" ht="16.5" customHeight="1" x14ac:dyDescent="0.25">
      <c r="A64" s="17"/>
      <c r="B64" s="18"/>
      <c r="C64" s="18"/>
      <c r="D64" s="18"/>
      <c r="E64" s="18"/>
      <c r="F64" s="18"/>
      <c r="G64" s="18"/>
      <c r="H64" s="17"/>
      <c r="I64" s="17"/>
      <c r="J64" s="17"/>
      <c r="K64" s="17"/>
      <c r="L64" s="19"/>
      <c r="M64" s="18"/>
      <c r="N64" s="18"/>
    </row>
    <row r="65" spans="1:14" s="1" customFormat="1" ht="16.5" customHeight="1" x14ac:dyDescent="0.25">
      <c r="A65" s="17"/>
      <c r="B65" s="18"/>
      <c r="C65" s="18"/>
      <c r="D65" s="18"/>
      <c r="E65" s="18"/>
      <c r="F65" s="18"/>
      <c r="G65" s="18"/>
      <c r="H65" s="17"/>
      <c r="I65" s="17"/>
      <c r="J65" s="17"/>
      <c r="K65" s="17"/>
      <c r="L65" s="19"/>
      <c r="M65" s="18"/>
      <c r="N65" s="18"/>
    </row>
    <row r="66" spans="1:14" s="1" customFormat="1" ht="16.5" customHeight="1" x14ac:dyDescent="0.25">
      <c r="A66" s="17"/>
      <c r="B66" s="18"/>
      <c r="C66" s="18"/>
      <c r="D66" s="18"/>
      <c r="E66" s="18"/>
      <c r="F66" s="18"/>
      <c r="G66" s="18"/>
      <c r="H66" s="17"/>
      <c r="I66" s="17"/>
      <c r="J66" s="17"/>
      <c r="K66" s="17"/>
      <c r="L66" s="19"/>
      <c r="M66" s="18"/>
      <c r="N66" s="18"/>
    </row>
    <row r="67" spans="1:14" s="1" customFormat="1" ht="16.5" customHeight="1" x14ac:dyDescent="0.25">
      <c r="A67" s="17"/>
      <c r="B67" s="18"/>
      <c r="C67" s="18"/>
      <c r="D67" s="18"/>
      <c r="E67" s="18"/>
      <c r="F67" s="18"/>
      <c r="G67" s="18"/>
      <c r="H67" s="17"/>
      <c r="I67" s="17"/>
      <c r="J67" s="17"/>
      <c r="K67" s="17"/>
      <c r="L67" s="19"/>
      <c r="M67" s="18"/>
      <c r="N67" s="18"/>
    </row>
    <row r="68" spans="1:14" s="1" customFormat="1" ht="16.5" customHeight="1" x14ac:dyDescent="0.25">
      <c r="A68" s="17"/>
      <c r="B68" s="18"/>
      <c r="C68" s="18"/>
      <c r="D68" s="18"/>
      <c r="E68" s="18"/>
      <c r="F68" s="18"/>
      <c r="G68" s="18"/>
      <c r="H68" s="17"/>
      <c r="I68" s="17"/>
      <c r="J68" s="17"/>
      <c r="K68" s="17"/>
      <c r="L68" s="19"/>
      <c r="M68" s="18"/>
      <c r="N68" s="18"/>
    </row>
    <row r="69" spans="1:14" s="1" customFormat="1" ht="16.5" customHeight="1" x14ac:dyDescent="0.25">
      <c r="A69" s="17"/>
      <c r="B69" s="18"/>
      <c r="C69" s="18"/>
      <c r="D69" s="18"/>
      <c r="E69" s="18"/>
      <c r="F69" s="18"/>
      <c r="G69" s="18"/>
      <c r="H69" s="17"/>
      <c r="I69" s="17"/>
      <c r="J69" s="17"/>
      <c r="K69" s="17"/>
      <c r="L69" s="19"/>
      <c r="M69" s="18"/>
      <c r="N69" s="18"/>
    </row>
    <row r="70" spans="1:14" s="1" customFormat="1" ht="16.5" customHeight="1" x14ac:dyDescent="0.25">
      <c r="A70" s="17"/>
      <c r="B70" s="18"/>
      <c r="C70" s="18"/>
      <c r="D70" s="18"/>
      <c r="E70" s="18"/>
      <c r="F70" s="18"/>
      <c r="G70" s="18"/>
      <c r="H70" s="17"/>
      <c r="I70" s="17"/>
      <c r="J70" s="17"/>
      <c r="K70" s="17"/>
      <c r="L70" s="19"/>
      <c r="M70" s="18"/>
      <c r="N70" s="18"/>
    </row>
    <row r="71" spans="1:14" s="1" customFormat="1" ht="16.5" customHeight="1" x14ac:dyDescent="0.25">
      <c r="A71" s="17"/>
      <c r="B71" s="18"/>
      <c r="C71" s="18"/>
      <c r="D71" s="18"/>
      <c r="E71" s="18"/>
      <c r="F71" s="18"/>
      <c r="G71" s="18"/>
      <c r="H71" s="17"/>
      <c r="I71" s="17"/>
      <c r="J71" s="17"/>
      <c r="K71" s="17"/>
      <c r="L71" s="19"/>
      <c r="M71" s="18"/>
      <c r="N71" s="18"/>
    </row>
    <row r="72" spans="1:14" s="1" customFormat="1" ht="16.5" customHeight="1" x14ac:dyDescent="0.25">
      <c r="A72" s="17"/>
      <c r="B72" s="18"/>
      <c r="C72" s="18"/>
      <c r="D72" s="18"/>
      <c r="E72" s="18"/>
      <c r="F72" s="18"/>
      <c r="G72" s="18"/>
      <c r="H72" s="17"/>
      <c r="I72" s="17"/>
      <c r="J72" s="17"/>
      <c r="K72" s="17"/>
      <c r="L72" s="19"/>
      <c r="M72" s="18"/>
      <c r="N72" s="18"/>
    </row>
    <row r="73" spans="1:14" s="1" customFormat="1" ht="16.5" customHeight="1" x14ac:dyDescent="0.25">
      <c r="A73" s="17"/>
      <c r="B73" s="18"/>
      <c r="C73" s="18"/>
      <c r="D73" s="18"/>
      <c r="E73" s="18"/>
      <c r="F73" s="18"/>
      <c r="G73" s="18"/>
      <c r="H73" s="17"/>
      <c r="I73" s="17"/>
      <c r="J73" s="17"/>
      <c r="K73" s="17"/>
      <c r="L73" s="19"/>
      <c r="M73" s="18"/>
      <c r="N73" s="18"/>
    </row>
    <row r="74" spans="1:14" s="1" customFormat="1" ht="16.5" customHeight="1" x14ac:dyDescent="0.25">
      <c r="A74" s="17"/>
      <c r="B74" s="18"/>
      <c r="C74" s="18"/>
      <c r="D74" s="18"/>
      <c r="E74" s="18"/>
      <c r="F74" s="18"/>
      <c r="G74" s="18"/>
      <c r="H74" s="17"/>
      <c r="I74" s="17"/>
      <c r="J74" s="17"/>
      <c r="K74" s="17"/>
      <c r="L74" s="19"/>
      <c r="M74" s="18"/>
      <c r="N74" s="18"/>
    </row>
    <row r="75" spans="1:14" s="1" customFormat="1" ht="16.5" customHeight="1" x14ac:dyDescent="0.25">
      <c r="A75" s="17"/>
      <c r="B75" s="18"/>
      <c r="C75" s="18"/>
      <c r="D75" s="18"/>
      <c r="E75" s="18"/>
      <c r="F75" s="18"/>
      <c r="G75" s="18"/>
      <c r="H75" s="17"/>
      <c r="I75" s="17"/>
      <c r="J75" s="17"/>
      <c r="K75" s="17"/>
      <c r="L75" s="19"/>
      <c r="M75" s="18"/>
      <c r="N75" s="18"/>
    </row>
    <row r="76" spans="1:14" s="1" customFormat="1" ht="16.5" customHeight="1" x14ac:dyDescent="0.25">
      <c r="A76" s="17"/>
      <c r="B76" s="18"/>
      <c r="C76" s="18"/>
      <c r="D76" s="18"/>
      <c r="E76" s="18"/>
      <c r="F76" s="18"/>
      <c r="G76" s="18"/>
      <c r="H76" s="17"/>
      <c r="I76" s="17"/>
      <c r="J76" s="17"/>
      <c r="K76" s="17"/>
      <c r="L76" s="19"/>
      <c r="M76" s="18"/>
      <c r="N76" s="18"/>
    </row>
    <row r="77" spans="1:14" s="1" customFormat="1" ht="16.5" customHeight="1" x14ac:dyDescent="0.25">
      <c r="A77" s="17"/>
      <c r="B77" s="18"/>
      <c r="C77" s="18"/>
      <c r="D77" s="18"/>
      <c r="E77" s="18"/>
      <c r="F77" s="18"/>
      <c r="G77" s="18"/>
      <c r="H77" s="17"/>
      <c r="I77" s="17"/>
      <c r="J77" s="17"/>
      <c r="K77" s="17"/>
      <c r="L77" s="19"/>
      <c r="M77" s="18"/>
      <c r="N77" s="18"/>
    </row>
    <row r="78" spans="1:14" s="1" customFormat="1" ht="16.5" customHeight="1" x14ac:dyDescent="0.25">
      <c r="A78" s="17"/>
      <c r="B78" s="18"/>
      <c r="C78" s="18"/>
      <c r="D78" s="18"/>
      <c r="E78" s="18"/>
      <c r="F78" s="18"/>
      <c r="G78" s="18"/>
      <c r="H78" s="17"/>
      <c r="I78" s="17"/>
      <c r="J78" s="17"/>
      <c r="K78" s="17"/>
      <c r="L78" s="19"/>
      <c r="M78" s="18"/>
      <c r="N78" s="18"/>
    </row>
    <row r="79" spans="1:14" s="1" customFormat="1" ht="16.5" customHeight="1" x14ac:dyDescent="0.25">
      <c r="A79" s="17"/>
      <c r="B79" s="18"/>
      <c r="C79" s="18"/>
      <c r="D79" s="18"/>
      <c r="E79" s="18"/>
      <c r="F79" s="18"/>
      <c r="G79" s="18"/>
      <c r="H79" s="17"/>
      <c r="I79" s="17"/>
      <c r="J79" s="17"/>
      <c r="K79" s="17"/>
      <c r="L79" s="19"/>
      <c r="M79" s="18"/>
      <c r="N79" s="18"/>
    </row>
    <row r="80" spans="1:14" s="1" customFormat="1" ht="16.5" customHeight="1" x14ac:dyDescent="0.25">
      <c r="A80" s="17"/>
      <c r="B80" s="18"/>
      <c r="C80" s="18"/>
      <c r="D80" s="18"/>
      <c r="E80" s="18"/>
      <c r="F80" s="18"/>
      <c r="G80" s="18"/>
      <c r="H80" s="17"/>
      <c r="I80" s="17"/>
      <c r="J80" s="17"/>
      <c r="K80" s="17"/>
      <c r="L80" s="19"/>
      <c r="M80" s="18"/>
      <c r="N80" s="18"/>
    </row>
    <row r="81" spans="1:14" s="1" customFormat="1" ht="16.5" customHeight="1" x14ac:dyDescent="0.25">
      <c r="A81" s="17"/>
      <c r="B81" s="18"/>
      <c r="C81" s="18"/>
      <c r="D81" s="18"/>
      <c r="E81" s="18"/>
      <c r="F81" s="18"/>
      <c r="G81" s="18"/>
      <c r="H81" s="17"/>
      <c r="I81" s="17"/>
      <c r="J81" s="17"/>
      <c r="K81" s="17"/>
      <c r="L81" s="19"/>
      <c r="M81" s="18"/>
      <c r="N81" s="18"/>
    </row>
    <row r="82" spans="1:14" s="1" customFormat="1" ht="16.5" customHeight="1" x14ac:dyDescent="0.25">
      <c r="A82" s="17"/>
      <c r="B82" s="18"/>
      <c r="C82" s="18"/>
      <c r="D82" s="18"/>
      <c r="E82" s="18"/>
      <c r="F82" s="18"/>
      <c r="G82" s="18"/>
      <c r="H82" s="17"/>
      <c r="I82" s="17"/>
      <c r="J82" s="17"/>
      <c r="K82" s="17"/>
      <c r="L82" s="19"/>
      <c r="M82" s="18"/>
      <c r="N82" s="18"/>
    </row>
    <row r="83" spans="1:14" s="1" customFormat="1" ht="16.5" customHeight="1" x14ac:dyDescent="0.25">
      <c r="A83" s="17"/>
      <c r="B83" s="18"/>
      <c r="C83" s="18"/>
      <c r="D83" s="18"/>
      <c r="E83" s="18"/>
      <c r="F83" s="18"/>
      <c r="G83" s="18"/>
      <c r="H83" s="17"/>
      <c r="I83" s="17"/>
      <c r="J83" s="17"/>
      <c r="K83" s="17"/>
      <c r="L83" s="19"/>
      <c r="M83" s="18"/>
      <c r="N83" s="18"/>
    </row>
    <row r="84" spans="1:14" s="1" customFormat="1" ht="16.5" customHeight="1" x14ac:dyDescent="0.25">
      <c r="A84" s="17"/>
      <c r="B84" s="18"/>
      <c r="C84" s="18"/>
      <c r="D84" s="18"/>
      <c r="E84" s="18"/>
      <c r="F84" s="18"/>
      <c r="G84" s="18"/>
      <c r="H84" s="17"/>
      <c r="I84" s="17"/>
      <c r="J84" s="17"/>
      <c r="K84" s="17"/>
      <c r="L84" s="19"/>
      <c r="M84" s="18"/>
      <c r="N84" s="18"/>
    </row>
    <row r="85" spans="1:14" s="1" customFormat="1" ht="16.5" customHeight="1" x14ac:dyDescent="0.25">
      <c r="A85" s="17"/>
      <c r="B85" s="18"/>
      <c r="C85" s="18"/>
      <c r="D85" s="18"/>
      <c r="E85" s="18"/>
      <c r="F85" s="18"/>
      <c r="G85" s="18"/>
      <c r="H85" s="17"/>
      <c r="I85" s="17"/>
      <c r="J85" s="17"/>
      <c r="K85" s="17"/>
      <c r="L85" s="19"/>
      <c r="M85" s="18"/>
      <c r="N85" s="18"/>
    </row>
    <row r="86" spans="1:14" s="1" customFormat="1" ht="16.5" customHeight="1" x14ac:dyDescent="0.25">
      <c r="A86" s="17"/>
      <c r="B86" s="18"/>
      <c r="C86" s="18"/>
      <c r="D86" s="18"/>
      <c r="E86" s="18"/>
      <c r="F86" s="18"/>
      <c r="G86" s="18"/>
      <c r="H86" s="17"/>
      <c r="I86" s="17"/>
      <c r="J86" s="17"/>
      <c r="K86" s="17"/>
      <c r="L86" s="19"/>
      <c r="M86" s="18"/>
      <c r="N86" s="18"/>
    </row>
    <row r="87" spans="1:14" s="1" customFormat="1" ht="16.5" customHeight="1" x14ac:dyDescent="0.25">
      <c r="A87" s="17"/>
      <c r="B87" s="18"/>
      <c r="C87" s="18"/>
      <c r="D87" s="18"/>
      <c r="E87" s="18"/>
      <c r="F87" s="18"/>
      <c r="G87" s="18"/>
      <c r="H87" s="17"/>
      <c r="I87" s="17"/>
      <c r="J87" s="17"/>
      <c r="K87" s="17"/>
      <c r="L87" s="19"/>
      <c r="M87" s="18"/>
      <c r="N87" s="18"/>
    </row>
    <row r="88" spans="1:14" s="1" customFormat="1" ht="16.5" customHeight="1" x14ac:dyDescent="0.25">
      <c r="A88" s="17"/>
      <c r="B88" s="18"/>
      <c r="C88" s="18"/>
      <c r="D88" s="18"/>
      <c r="E88" s="18"/>
      <c r="F88" s="18"/>
      <c r="G88" s="18"/>
      <c r="H88" s="17"/>
      <c r="I88" s="17"/>
      <c r="J88" s="17"/>
      <c r="K88" s="17"/>
      <c r="L88" s="19"/>
      <c r="M88" s="18"/>
      <c r="N88" s="18"/>
    </row>
    <row r="89" spans="1:14" s="1" customFormat="1" ht="16.5" customHeight="1" x14ac:dyDescent="0.25">
      <c r="A89" s="17"/>
      <c r="B89" s="18"/>
      <c r="C89" s="18"/>
      <c r="D89" s="18"/>
      <c r="E89" s="18"/>
      <c r="F89" s="18"/>
      <c r="G89" s="18"/>
      <c r="H89" s="17"/>
      <c r="I89" s="17"/>
      <c r="J89" s="17"/>
      <c r="K89" s="17"/>
      <c r="L89" s="19"/>
      <c r="M89" s="18"/>
      <c r="N89" s="18"/>
    </row>
    <row r="90" spans="1:14" s="1" customFormat="1" ht="16.5" customHeight="1" x14ac:dyDescent="0.25">
      <c r="A90" s="17"/>
      <c r="B90" s="18"/>
      <c r="C90" s="18"/>
      <c r="D90" s="18"/>
      <c r="E90" s="18"/>
      <c r="F90" s="18"/>
      <c r="G90" s="18"/>
      <c r="H90" s="17"/>
      <c r="I90" s="17"/>
      <c r="J90" s="17"/>
      <c r="K90" s="17"/>
      <c r="L90" s="19"/>
      <c r="M90" s="18"/>
      <c r="N90" s="18"/>
    </row>
    <row r="91" spans="1:14" s="1" customFormat="1" ht="16.5" customHeight="1" x14ac:dyDescent="0.25">
      <c r="A91" s="17"/>
      <c r="B91" s="18"/>
      <c r="C91" s="18"/>
      <c r="D91" s="18"/>
      <c r="E91" s="18"/>
      <c r="F91" s="18"/>
      <c r="G91" s="18"/>
      <c r="H91" s="17"/>
      <c r="I91" s="17"/>
      <c r="J91" s="17"/>
      <c r="K91" s="17"/>
      <c r="L91" s="19"/>
      <c r="M91" s="18"/>
      <c r="N91" s="18"/>
    </row>
    <row r="92" spans="1:14" s="1" customFormat="1" ht="16.5" customHeight="1" x14ac:dyDescent="0.25">
      <c r="A92" s="17"/>
      <c r="B92" s="18"/>
      <c r="C92" s="18"/>
      <c r="D92" s="18"/>
      <c r="E92" s="18"/>
      <c r="F92" s="18"/>
      <c r="G92" s="18"/>
      <c r="H92" s="17"/>
      <c r="I92" s="17"/>
      <c r="J92" s="17"/>
      <c r="K92" s="17"/>
      <c r="L92" s="19"/>
      <c r="M92" s="18"/>
      <c r="N92" s="18"/>
    </row>
    <row r="93" spans="1:14" s="1" customFormat="1" ht="16.5" customHeight="1" x14ac:dyDescent="0.25">
      <c r="A93" s="17"/>
      <c r="B93" s="18"/>
      <c r="C93" s="18"/>
      <c r="D93" s="18"/>
      <c r="E93" s="18"/>
      <c r="F93" s="18"/>
      <c r="G93" s="18"/>
      <c r="H93" s="17"/>
      <c r="I93" s="17"/>
      <c r="J93" s="17"/>
      <c r="K93" s="17"/>
      <c r="L93" s="19"/>
      <c r="M93" s="18"/>
      <c r="N93" s="18"/>
    </row>
    <row r="94" spans="1:14" s="1" customFormat="1" ht="16.5" customHeight="1" x14ac:dyDescent="0.25">
      <c r="A94" s="17"/>
      <c r="B94" s="18"/>
      <c r="C94" s="18"/>
      <c r="D94" s="18"/>
      <c r="E94" s="18"/>
      <c r="F94" s="18"/>
      <c r="G94" s="18"/>
      <c r="H94" s="17"/>
      <c r="I94" s="17"/>
      <c r="J94" s="17"/>
      <c r="K94" s="17"/>
      <c r="L94" s="19"/>
      <c r="M94" s="18"/>
      <c r="N94" s="18"/>
    </row>
    <row r="95" spans="1:14" s="1" customFormat="1" ht="16.5" customHeight="1" x14ac:dyDescent="0.25">
      <c r="A95" s="17"/>
      <c r="B95" s="18"/>
      <c r="C95" s="18"/>
      <c r="D95" s="18"/>
      <c r="E95" s="18"/>
      <c r="F95" s="18"/>
      <c r="G95" s="18"/>
      <c r="H95" s="17"/>
      <c r="I95" s="17"/>
      <c r="J95" s="17"/>
      <c r="K95" s="17"/>
      <c r="L95" s="19"/>
      <c r="M95" s="18"/>
      <c r="N95" s="18"/>
    </row>
    <row r="96" spans="1:14" s="1" customFormat="1" ht="16.5" customHeight="1" x14ac:dyDescent="0.25">
      <c r="A96" s="17"/>
      <c r="B96" s="18"/>
      <c r="C96" s="18"/>
      <c r="D96" s="18"/>
      <c r="E96" s="18"/>
      <c r="F96" s="18"/>
      <c r="G96" s="18"/>
      <c r="H96" s="17"/>
      <c r="I96" s="17"/>
      <c r="J96" s="17"/>
      <c r="K96" s="17"/>
      <c r="L96" s="19"/>
      <c r="M96" s="18"/>
      <c r="N96" s="18"/>
    </row>
    <row r="97" spans="1:14" s="1" customFormat="1" ht="16.5" customHeight="1" x14ac:dyDescent="0.25">
      <c r="A97" s="17"/>
      <c r="B97" s="18"/>
      <c r="C97" s="18"/>
      <c r="D97" s="18"/>
      <c r="E97" s="18"/>
      <c r="F97" s="18"/>
      <c r="G97" s="18"/>
      <c r="H97" s="17"/>
      <c r="I97" s="17"/>
      <c r="J97" s="17"/>
      <c r="K97" s="17"/>
      <c r="L97" s="19"/>
      <c r="M97" s="18"/>
      <c r="N97" s="18"/>
    </row>
    <row r="98" spans="1:14" s="1" customFormat="1" ht="16.5" customHeight="1" x14ac:dyDescent="0.25">
      <c r="A98" s="17"/>
      <c r="B98" s="18"/>
      <c r="C98" s="18"/>
      <c r="D98" s="18"/>
      <c r="E98" s="18"/>
      <c r="F98" s="18"/>
      <c r="G98" s="18"/>
      <c r="H98" s="17"/>
      <c r="I98" s="17"/>
      <c r="J98" s="17"/>
      <c r="K98" s="17"/>
      <c r="L98" s="19"/>
      <c r="M98" s="18"/>
      <c r="N98" s="18"/>
    </row>
    <row r="99" spans="1:14" s="1" customFormat="1" ht="16.5" customHeight="1" x14ac:dyDescent="0.25">
      <c r="A99" s="17"/>
      <c r="B99" s="18"/>
      <c r="C99" s="18"/>
      <c r="D99" s="18"/>
      <c r="E99" s="18"/>
      <c r="F99" s="18"/>
      <c r="G99" s="18"/>
      <c r="H99" s="17"/>
      <c r="I99" s="17"/>
      <c r="J99" s="17"/>
      <c r="K99" s="17"/>
      <c r="L99" s="19"/>
      <c r="M99" s="18"/>
      <c r="N99" s="18"/>
    </row>
    <row r="100" spans="1:14" s="1" customFormat="1" ht="16.5" customHeight="1" x14ac:dyDescent="0.25">
      <c r="A100" s="17"/>
      <c r="B100" s="18"/>
      <c r="C100" s="18"/>
      <c r="D100" s="18"/>
      <c r="E100" s="18"/>
      <c r="F100" s="18"/>
      <c r="G100" s="18"/>
      <c r="H100" s="17"/>
      <c r="I100" s="17"/>
      <c r="J100" s="17"/>
      <c r="K100" s="17"/>
      <c r="L100" s="19"/>
      <c r="M100" s="18"/>
      <c r="N100" s="18"/>
    </row>
    <row r="101" spans="1:14" s="1" customFormat="1" ht="16.5" customHeight="1" x14ac:dyDescent="0.25">
      <c r="A101" s="17"/>
      <c r="B101" s="18"/>
      <c r="C101" s="18"/>
      <c r="D101" s="18"/>
      <c r="E101" s="18"/>
      <c r="F101" s="18"/>
      <c r="G101" s="18"/>
      <c r="H101" s="17"/>
      <c r="I101" s="17"/>
      <c r="J101" s="17"/>
      <c r="K101" s="17"/>
      <c r="L101" s="19"/>
      <c r="M101" s="18"/>
      <c r="N101" s="18"/>
    </row>
    <row r="102" spans="1:14" s="1" customFormat="1" ht="16.5" customHeight="1" x14ac:dyDescent="0.25">
      <c r="A102" s="17"/>
      <c r="B102" s="18"/>
      <c r="C102" s="18"/>
      <c r="D102" s="18"/>
      <c r="E102" s="18"/>
      <c r="F102" s="18"/>
      <c r="G102" s="18"/>
      <c r="H102" s="17"/>
      <c r="I102" s="17"/>
      <c r="J102" s="17"/>
      <c r="K102" s="17"/>
      <c r="L102" s="19"/>
      <c r="M102" s="18"/>
      <c r="N102" s="18"/>
    </row>
    <row r="103" spans="1:14" s="1" customFormat="1" ht="16.5" customHeight="1" x14ac:dyDescent="0.25">
      <c r="A103" s="17"/>
      <c r="B103" s="18"/>
      <c r="C103" s="18"/>
      <c r="D103" s="18"/>
      <c r="E103" s="18"/>
      <c r="F103" s="18"/>
      <c r="G103" s="18"/>
      <c r="H103" s="17"/>
      <c r="I103" s="17"/>
      <c r="J103" s="17"/>
      <c r="K103" s="17"/>
      <c r="L103" s="19"/>
      <c r="M103" s="18"/>
      <c r="N103" s="18"/>
    </row>
    <row r="104" spans="1:14" s="1" customFormat="1" ht="16.5" customHeight="1" x14ac:dyDescent="0.25">
      <c r="A104" s="17"/>
      <c r="B104" s="18"/>
      <c r="C104" s="18"/>
      <c r="D104" s="18"/>
      <c r="E104" s="18"/>
      <c r="F104" s="18"/>
      <c r="G104" s="18"/>
      <c r="H104" s="17"/>
      <c r="I104" s="17"/>
      <c r="J104" s="17"/>
      <c r="K104" s="17"/>
      <c r="L104" s="19"/>
      <c r="M104" s="18"/>
      <c r="N104" s="18"/>
    </row>
    <row r="105" spans="1:14" s="1" customFormat="1" ht="16.5" customHeight="1" x14ac:dyDescent="0.25">
      <c r="A105" s="17"/>
      <c r="B105" s="18"/>
      <c r="C105" s="18"/>
      <c r="D105" s="18"/>
      <c r="E105" s="18"/>
      <c r="F105" s="18"/>
      <c r="G105" s="18"/>
      <c r="H105" s="17"/>
      <c r="I105" s="17"/>
      <c r="J105" s="17"/>
      <c r="K105" s="17"/>
      <c r="L105" s="19"/>
      <c r="M105" s="18"/>
      <c r="N105" s="18"/>
    </row>
    <row r="106" spans="1:14" s="1" customFormat="1" ht="16.5" customHeight="1" x14ac:dyDescent="0.25">
      <c r="A106" s="17"/>
      <c r="B106" s="18"/>
      <c r="C106" s="18"/>
      <c r="D106" s="18"/>
      <c r="E106" s="18"/>
      <c r="F106" s="18"/>
      <c r="G106" s="18"/>
      <c r="H106" s="17"/>
      <c r="I106" s="17"/>
      <c r="J106" s="17"/>
      <c r="K106" s="17"/>
      <c r="L106" s="19"/>
      <c r="M106" s="18"/>
      <c r="N106" s="18"/>
    </row>
    <row r="107" spans="1:14" s="1" customFormat="1" ht="16.5" customHeight="1" x14ac:dyDescent="0.25">
      <c r="A107" s="17"/>
      <c r="B107" s="18"/>
      <c r="C107" s="18"/>
      <c r="D107" s="18"/>
      <c r="E107" s="18"/>
      <c r="F107" s="18"/>
      <c r="G107" s="18"/>
      <c r="H107" s="17"/>
      <c r="I107" s="17"/>
      <c r="J107" s="17"/>
      <c r="K107" s="17"/>
      <c r="L107" s="19"/>
      <c r="M107" s="18"/>
      <c r="N107" s="18"/>
    </row>
    <row r="108" spans="1:14" s="1" customFormat="1" ht="16.5" customHeight="1" x14ac:dyDescent="0.25">
      <c r="A108" s="17"/>
      <c r="B108" s="18"/>
      <c r="C108" s="18"/>
      <c r="D108" s="18"/>
      <c r="E108" s="18"/>
      <c r="F108" s="18"/>
      <c r="G108" s="18"/>
      <c r="H108" s="17"/>
      <c r="I108" s="17"/>
      <c r="J108" s="17"/>
      <c r="K108" s="17"/>
      <c r="L108" s="19"/>
      <c r="M108" s="18"/>
      <c r="N108" s="18"/>
    </row>
    <row r="109" spans="1:14" s="1" customFormat="1" ht="16.5" customHeight="1" x14ac:dyDescent="0.25">
      <c r="A109" s="17"/>
      <c r="B109" s="18"/>
      <c r="C109" s="18"/>
      <c r="D109" s="18"/>
      <c r="E109" s="18"/>
      <c r="F109" s="18"/>
      <c r="G109" s="18"/>
      <c r="H109" s="17"/>
      <c r="I109" s="17"/>
      <c r="J109" s="17"/>
      <c r="K109" s="17"/>
      <c r="L109" s="19"/>
      <c r="M109" s="18"/>
      <c r="N109" s="18"/>
    </row>
    <row r="110" spans="1:14" s="1" customFormat="1" ht="16.5" customHeight="1" x14ac:dyDescent="0.25">
      <c r="A110" s="17"/>
      <c r="B110" s="18"/>
      <c r="C110" s="18"/>
      <c r="D110" s="18"/>
      <c r="E110" s="18"/>
      <c r="F110" s="18"/>
      <c r="G110" s="18"/>
      <c r="H110" s="17"/>
      <c r="I110" s="17"/>
      <c r="J110" s="17"/>
      <c r="K110" s="17"/>
      <c r="L110" s="19"/>
      <c r="M110" s="18"/>
      <c r="N110" s="18"/>
    </row>
    <row r="111" spans="1:14" s="1" customFormat="1" ht="16.5" customHeight="1" x14ac:dyDescent="0.25">
      <c r="A111" s="17"/>
      <c r="B111" s="18"/>
      <c r="C111" s="18"/>
      <c r="D111" s="18"/>
      <c r="E111" s="18"/>
      <c r="F111" s="18"/>
      <c r="G111" s="18"/>
      <c r="H111" s="17"/>
      <c r="I111" s="17"/>
      <c r="J111" s="17"/>
      <c r="K111" s="17"/>
      <c r="L111" s="19"/>
      <c r="M111" s="18"/>
      <c r="N111" s="18"/>
    </row>
    <row r="112" spans="1:14" s="1" customFormat="1" ht="16.5" customHeight="1" x14ac:dyDescent="0.25">
      <c r="A112" s="17"/>
      <c r="B112" s="18"/>
      <c r="C112" s="18"/>
      <c r="D112" s="18"/>
      <c r="E112" s="18"/>
      <c r="F112" s="18"/>
      <c r="G112" s="18"/>
      <c r="H112" s="17"/>
      <c r="I112" s="17"/>
      <c r="J112" s="17"/>
      <c r="K112" s="17"/>
      <c r="L112" s="19"/>
      <c r="M112" s="18"/>
      <c r="N112" s="18"/>
    </row>
    <row r="113" spans="1:14" s="1" customFormat="1" ht="16.5" customHeight="1" x14ac:dyDescent="0.25">
      <c r="A113" s="17"/>
      <c r="B113" s="18"/>
      <c r="C113" s="18"/>
      <c r="D113" s="18"/>
      <c r="E113" s="18"/>
      <c r="F113" s="18"/>
      <c r="G113" s="18"/>
      <c r="H113" s="17"/>
      <c r="I113" s="17"/>
      <c r="J113" s="17"/>
      <c r="K113" s="17"/>
      <c r="L113" s="19"/>
      <c r="M113" s="18"/>
      <c r="N113" s="18"/>
    </row>
    <row r="114" spans="1:14" s="1" customFormat="1" ht="16.5" customHeight="1" x14ac:dyDescent="0.25">
      <c r="A114" s="17"/>
      <c r="B114" s="18"/>
      <c r="C114" s="18"/>
      <c r="D114" s="18"/>
      <c r="E114" s="18"/>
      <c r="F114" s="18"/>
      <c r="G114" s="18"/>
      <c r="H114" s="17"/>
      <c r="I114" s="17"/>
      <c r="J114" s="17"/>
      <c r="K114" s="17"/>
      <c r="L114" s="19"/>
      <c r="M114" s="18"/>
      <c r="N114" s="18"/>
    </row>
    <row r="115" spans="1:14" s="1" customFormat="1" ht="16.5" customHeight="1" x14ac:dyDescent="0.25">
      <c r="A115" s="17"/>
      <c r="B115" s="18"/>
      <c r="C115" s="18"/>
      <c r="D115" s="18"/>
      <c r="E115" s="18"/>
      <c r="F115" s="18"/>
      <c r="G115" s="18"/>
      <c r="H115" s="17"/>
      <c r="I115" s="17"/>
      <c r="J115" s="17"/>
      <c r="K115" s="17"/>
      <c r="L115" s="19"/>
      <c r="M115" s="18"/>
      <c r="N115" s="18"/>
    </row>
    <row r="116" spans="1:14" s="1" customFormat="1" ht="16.5" customHeight="1" x14ac:dyDescent="0.25">
      <c r="A116" s="17"/>
      <c r="B116" s="18"/>
      <c r="C116" s="18"/>
      <c r="D116" s="18"/>
      <c r="E116" s="18"/>
      <c r="F116" s="18"/>
      <c r="G116" s="18"/>
      <c r="H116" s="17"/>
      <c r="I116" s="17"/>
      <c r="J116" s="17"/>
      <c r="K116" s="17"/>
      <c r="L116" s="19"/>
      <c r="M116" s="18"/>
      <c r="N116" s="18"/>
    </row>
    <row r="117" spans="1:14" s="1" customFormat="1" ht="16.5" customHeight="1" x14ac:dyDescent="0.25">
      <c r="A117" s="17"/>
      <c r="B117" s="18"/>
      <c r="C117" s="18"/>
      <c r="D117" s="18"/>
      <c r="E117" s="18"/>
      <c r="F117" s="18"/>
      <c r="G117" s="18"/>
      <c r="H117" s="17"/>
      <c r="I117" s="17"/>
      <c r="J117" s="17"/>
      <c r="K117" s="17"/>
      <c r="L117" s="19"/>
      <c r="M117" s="18"/>
      <c r="N117" s="18"/>
    </row>
    <row r="118" spans="1:14" s="1" customFormat="1" ht="16.5" customHeight="1" x14ac:dyDescent="0.25">
      <c r="A118" s="17"/>
      <c r="B118" s="18"/>
      <c r="C118" s="18"/>
      <c r="D118" s="18"/>
      <c r="E118" s="18"/>
      <c r="F118" s="18"/>
      <c r="G118" s="18"/>
      <c r="H118" s="17"/>
      <c r="I118" s="17"/>
      <c r="J118" s="17"/>
      <c r="K118" s="17"/>
      <c r="L118" s="19"/>
      <c r="M118" s="18"/>
      <c r="N118" s="18"/>
    </row>
    <row r="119" spans="1:14" s="1" customFormat="1" ht="16.5" customHeight="1" x14ac:dyDescent="0.25">
      <c r="A119" s="17"/>
      <c r="B119" s="18"/>
      <c r="C119" s="18"/>
      <c r="D119" s="18"/>
      <c r="E119" s="18"/>
      <c r="F119" s="18"/>
      <c r="G119" s="18"/>
      <c r="H119" s="17"/>
      <c r="I119" s="17"/>
      <c r="J119" s="17"/>
      <c r="K119" s="17"/>
      <c r="L119" s="19"/>
      <c r="M119" s="18"/>
      <c r="N119" s="18"/>
    </row>
    <row r="120" spans="1:14" s="1" customFormat="1" ht="16.5" customHeight="1" x14ac:dyDescent="0.25">
      <c r="A120" s="17"/>
      <c r="B120" s="18"/>
      <c r="C120" s="18"/>
      <c r="D120" s="18"/>
      <c r="E120" s="18"/>
      <c r="F120" s="18"/>
      <c r="G120" s="18"/>
      <c r="H120" s="17"/>
      <c r="I120" s="17"/>
      <c r="J120" s="17"/>
      <c r="K120" s="17"/>
      <c r="L120" s="19"/>
      <c r="M120" s="18"/>
      <c r="N120" s="18"/>
    </row>
    <row r="121" spans="1:14" s="1" customFormat="1" ht="16.5" customHeight="1" x14ac:dyDescent="0.25">
      <c r="A121" s="17"/>
      <c r="B121" s="18"/>
      <c r="C121" s="18"/>
      <c r="D121" s="18"/>
      <c r="E121" s="18"/>
      <c r="F121" s="18"/>
      <c r="G121" s="18"/>
      <c r="H121" s="17"/>
      <c r="I121" s="17"/>
      <c r="J121" s="17"/>
      <c r="K121" s="17"/>
      <c r="L121" s="19"/>
      <c r="M121" s="18"/>
      <c r="N121" s="18"/>
    </row>
    <row r="122" spans="1:14" s="1" customFormat="1" ht="16.5" customHeight="1" x14ac:dyDescent="0.25">
      <c r="A122" s="17"/>
      <c r="B122" s="18"/>
      <c r="C122" s="18"/>
      <c r="D122" s="18"/>
      <c r="E122" s="18"/>
      <c r="F122" s="18"/>
      <c r="G122" s="18"/>
      <c r="H122" s="17"/>
      <c r="I122" s="17"/>
      <c r="J122" s="17"/>
      <c r="K122" s="17"/>
      <c r="L122" s="19"/>
      <c r="M122" s="18"/>
      <c r="N122" s="18"/>
    </row>
    <row r="123" spans="1:14" s="1" customFormat="1" ht="16.5" customHeight="1" x14ac:dyDescent="0.25">
      <c r="A123" s="17"/>
      <c r="B123" s="18"/>
      <c r="C123" s="18"/>
      <c r="D123" s="18"/>
      <c r="E123" s="18"/>
      <c r="F123" s="18"/>
      <c r="G123" s="18"/>
      <c r="H123" s="17"/>
      <c r="I123" s="17"/>
      <c r="J123" s="17"/>
      <c r="K123" s="17"/>
      <c r="L123" s="19"/>
      <c r="M123" s="18"/>
      <c r="N123" s="18"/>
    </row>
    <row r="124" spans="1:14" s="1" customFormat="1" ht="16.5" customHeight="1" x14ac:dyDescent="0.25">
      <c r="A124" s="17"/>
      <c r="B124" s="18"/>
      <c r="C124" s="18"/>
      <c r="D124" s="18"/>
      <c r="E124" s="18"/>
      <c r="F124" s="18"/>
      <c r="G124" s="18"/>
      <c r="H124" s="17"/>
      <c r="I124" s="17"/>
      <c r="J124" s="17"/>
      <c r="K124" s="17"/>
      <c r="L124" s="19"/>
      <c r="M124" s="18"/>
      <c r="N124" s="18"/>
    </row>
    <row r="125" spans="1:14" s="1" customFormat="1" ht="16.5" customHeight="1" x14ac:dyDescent="0.25">
      <c r="A125" s="17"/>
      <c r="B125" s="18"/>
      <c r="C125" s="18"/>
      <c r="D125" s="18"/>
      <c r="E125" s="18"/>
      <c r="F125" s="18"/>
      <c r="G125" s="18"/>
      <c r="H125" s="17"/>
      <c r="I125" s="17"/>
      <c r="J125" s="17"/>
      <c r="K125" s="17"/>
      <c r="L125" s="19"/>
      <c r="M125" s="18"/>
      <c r="N125" s="18"/>
    </row>
    <row r="126" spans="1:14" s="1" customFormat="1" ht="16.5" customHeight="1" x14ac:dyDescent="0.25">
      <c r="A126" s="17"/>
      <c r="B126" s="18"/>
      <c r="C126" s="18"/>
      <c r="D126" s="18"/>
      <c r="E126" s="18"/>
      <c r="F126" s="18"/>
      <c r="G126" s="18"/>
      <c r="H126" s="17"/>
      <c r="I126" s="17"/>
      <c r="J126" s="17"/>
      <c r="K126" s="17"/>
      <c r="L126" s="19"/>
      <c r="M126" s="18"/>
      <c r="N126" s="18"/>
    </row>
  </sheetData>
  <sheetProtection formatRows="0" insertColumns="0" insertRows="0" deleteColumns="0" deleteRows="0" sort="0" autoFilter="0" pivotTables="0"/>
  <autoFilter ref="A12:N54" xr:uid="{00000000-0001-0000-0000-000000000000}"/>
  <mergeCells count="18">
    <mergeCell ref="A1:M3"/>
    <mergeCell ref="B5:B6"/>
    <mergeCell ref="B7:B8"/>
    <mergeCell ref="C5:D5"/>
    <mergeCell ref="E7:F7"/>
    <mergeCell ref="E5:F5"/>
    <mergeCell ref="C7:D7"/>
    <mergeCell ref="G5:I5"/>
    <mergeCell ref="B52:B53"/>
    <mergeCell ref="C9:D9"/>
    <mergeCell ref="B23:B31"/>
    <mergeCell ref="B45:B46"/>
    <mergeCell ref="B38:B39"/>
    <mergeCell ref="B33:B37"/>
    <mergeCell ref="B13:B22"/>
    <mergeCell ref="B40:B44"/>
    <mergeCell ref="B48:B49"/>
    <mergeCell ref="B50:B51"/>
  </mergeCells>
  <phoneticPr fontId="17" type="noConversion"/>
  <conditionalFormatting sqref="L13:L126">
    <cfRule type="cellIs" dxfId="3" priority="1" operator="equal">
      <formula>"A"</formula>
    </cfRule>
    <cfRule type="cellIs" dxfId="2" priority="2" operator="equal">
      <formula>"E"</formula>
    </cfRule>
    <cfRule type="cellIs" dxfId="1" priority="3" operator="equal">
      <formula>"P"</formula>
    </cfRule>
    <cfRule type="cellIs" dxfId="0" priority="4" operator="equal">
      <formula>"C"</formula>
    </cfRule>
  </conditionalFormatting>
  <pageMargins left="0.48" right="0.42" top="0.38" bottom="0.74803149606299213" header="0.31496062992125984" footer="0.31496062992125984"/>
  <pageSetup scale="23" fitToWidth="0"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07CD2-F951-4AF9-95AE-C435D735EFED}">
  <dimension ref="A1:V46"/>
  <sheetViews>
    <sheetView view="pageBreakPreview" topLeftCell="B1" zoomScale="90" zoomScaleNormal="100" zoomScaleSheetLayoutView="90" workbookViewId="0">
      <pane ySplit="6" topLeftCell="A11" activePane="bottomLeft" state="frozen"/>
      <selection activeCell="B1" sqref="B1"/>
      <selection pane="bottomLeft" activeCell="M13" sqref="M13"/>
    </sheetView>
  </sheetViews>
  <sheetFormatPr baseColWidth="10" defaultRowHeight="14.4" x14ac:dyDescent="0.3"/>
  <cols>
    <col min="1" max="1" width="1.5546875" hidden="1" customWidth="1"/>
    <col min="2" max="2" width="6.44140625" customWidth="1"/>
    <col min="3" max="3" width="44.88671875" customWidth="1"/>
    <col min="6" max="6" width="17" customWidth="1"/>
    <col min="9" max="9" width="16.109375" customWidth="1"/>
    <col min="12" max="12" width="15" customWidth="1"/>
    <col min="15" max="15" width="14.6640625" customWidth="1"/>
    <col min="18" max="18" width="15.33203125" customWidth="1"/>
    <col min="19" max="19" width="26.33203125" customWidth="1"/>
  </cols>
  <sheetData>
    <row r="1" spans="2:22" ht="19.5" customHeight="1" x14ac:dyDescent="0.3">
      <c r="B1" s="121"/>
      <c r="C1" s="121"/>
      <c r="D1" s="104" t="s">
        <v>16</v>
      </c>
      <c r="E1" s="105"/>
      <c r="F1" s="105"/>
      <c r="G1" s="105"/>
      <c r="H1" s="105"/>
      <c r="I1" s="105"/>
      <c r="J1" s="105"/>
      <c r="K1" s="105"/>
      <c r="L1" s="105"/>
      <c r="M1" s="105"/>
      <c r="N1" s="105"/>
      <c r="O1" s="105"/>
      <c r="P1" s="105"/>
      <c r="Q1" s="105"/>
      <c r="R1" s="106"/>
      <c r="S1" s="82" t="s">
        <v>63</v>
      </c>
    </row>
    <row r="2" spans="2:22" ht="19.5" customHeight="1" x14ac:dyDescent="0.3">
      <c r="B2" s="121"/>
      <c r="C2" s="121"/>
      <c r="D2" s="107"/>
      <c r="E2" s="108"/>
      <c r="F2" s="108"/>
      <c r="G2" s="108"/>
      <c r="H2" s="108"/>
      <c r="I2" s="108"/>
      <c r="J2" s="108"/>
      <c r="K2" s="108"/>
      <c r="L2" s="108"/>
      <c r="M2" s="108"/>
      <c r="N2" s="108"/>
      <c r="O2" s="108"/>
      <c r="P2" s="108"/>
      <c r="Q2" s="108"/>
      <c r="R2" s="109"/>
      <c r="S2" s="82" t="s">
        <v>17</v>
      </c>
    </row>
    <row r="3" spans="2:22" ht="19.5" customHeight="1" x14ac:dyDescent="0.3">
      <c r="B3" s="121"/>
      <c r="C3" s="121"/>
      <c r="D3" s="110"/>
      <c r="E3" s="111"/>
      <c r="F3" s="111"/>
      <c r="G3" s="111"/>
      <c r="H3" s="111"/>
      <c r="I3" s="111"/>
      <c r="J3" s="111"/>
      <c r="K3" s="111"/>
      <c r="L3" s="111"/>
      <c r="M3" s="111"/>
      <c r="N3" s="111"/>
      <c r="O3" s="111"/>
      <c r="P3" s="111"/>
      <c r="Q3" s="111"/>
      <c r="R3" s="112"/>
      <c r="S3" s="82" t="s">
        <v>64</v>
      </c>
    </row>
    <row r="4" spans="2:22" ht="45" customHeight="1" x14ac:dyDescent="0.3">
      <c r="B4" s="118" t="s">
        <v>85</v>
      </c>
      <c r="C4" s="118"/>
      <c r="D4" s="116" t="s">
        <v>149</v>
      </c>
      <c r="E4" s="116"/>
      <c r="F4" s="116"/>
      <c r="G4" s="120" t="s">
        <v>150</v>
      </c>
      <c r="H4" s="120"/>
      <c r="I4" s="120"/>
      <c r="J4" s="116" t="s">
        <v>151</v>
      </c>
      <c r="K4" s="116"/>
      <c r="L4" s="116"/>
      <c r="M4" s="116" t="s">
        <v>92</v>
      </c>
      <c r="N4" s="116"/>
      <c r="O4" s="116"/>
      <c r="P4" s="116" t="s">
        <v>152</v>
      </c>
      <c r="Q4" s="116"/>
      <c r="R4" s="116"/>
      <c r="S4" s="34"/>
    </row>
    <row r="5" spans="2:22" ht="36" customHeight="1" x14ac:dyDescent="0.3">
      <c r="B5" s="113" t="s">
        <v>86</v>
      </c>
      <c r="C5" s="113"/>
      <c r="D5" s="115" t="s">
        <v>87</v>
      </c>
      <c r="E5" s="115"/>
      <c r="F5" s="115"/>
      <c r="G5" s="119" t="s">
        <v>53</v>
      </c>
      <c r="H5" s="119"/>
      <c r="I5" s="119"/>
      <c r="J5" s="119" t="s">
        <v>93</v>
      </c>
      <c r="K5" s="119"/>
      <c r="L5" s="119"/>
      <c r="M5" s="119" t="s">
        <v>94</v>
      </c>
      <c r="N5" s="119"/>
      <c r="O5" s="119"/>
      <c r="P5" s="119" t="s">
        <v>95</v>
      </c>
      <c r="Q5" s="119"/>
      <c r="R5" s="119"/>
      <c r="S5" s="39"/>
    </row>
    <row r="6" spans="2:22" ht="26.4" x14ac:dyDescent="0.3">
      <c r="B6" s="114" t="s">
        <v>88</v>
      </c>
      <c r="C6" s="114"/>
      <c r="D6" s="42" t="s">
        <v>89</v>
      </c>
      <c r="E6" s="42" t="s">
        <v>90</v>
      </c>
      <c r="F6" s="43" t="s">
        <v>97</v>
      </c>
      <c r="G6" s="42" t="s">
        <v>89</v>
      </c>
      <c r="H6" s="42" t="s">
        <v>90</v>
      </c>
      <c r="I6" s="44" t="s">
        <v>97</v>
      </c>
      <c r="J6" s="42" t="s">
        <v>89</v>
      </c>
      <c r="K6" s="42" t="s">
        <v>90</v>
      </c>
      <c r="L6" s="43" t="s">
        <v>97</v>
      </c>
      <c r="M6" s="42" t="s">
        <v>89</v>
      </c>
      <c r="N6" s="42" t="s">
        <v>90</v>
      </c>
      <c r="O6" s="43" t="s">
        <v>97</v>
      </c>
      <c r="P6" s="42" t="s">
        <v>89</v>
      </c>
      <c r="Q6" s="42" t="s">
        <v>90</v>
      </c>
      <c r="R6" s="43" t="s">
        <v>96</v>
      </c>
      <c r="S6" s="42" t="s">
        <v>91</v>
      </c>
    </row>
    <row r="7" spans="2:22" ht="24.75" customHeight="1" x14ac:dyDescent="0.3">
      <c r="B7" s="38">
        <v>1</v>
      </c>
      <c r="C7" s="36" t="s">
        <v>55</v>
      </c>
      <c r="D7" s="47">
        <v>1</v>
      </c>
      <c r="E7" s="49"/>
      <c r="F7" s="49"/>
      <c r="G7" s="47">
        <v>1</v>
      </c>
      <c r="H7" s="49"/>
      <c r="I7" s="49"/>
      <c r="J7" s="47">
        <v>1</v>
      </c>
      <c r="K7" s="49"/>
      <c r="L7" s="49"/>
      <c r="M7" s="47">
        <v>1</v>
      </c>
      <c r="N7" s="49"/>
      <c r="O7" s="49"/>
      <c r="P7" s="47">
        <v>1</v>
      </c>
      <c r="Q7" s="49"/>
      <c r="R7" s="49"/>
      <c r="S7" s="40">
        <f>SUM(E7,H7,K7,N7,Q7)</f>
        <v>0</v>
      </c>
    </row>
    <row r="8" spans="2:22" ht="30" customHeight="1" x14ac:dyDescent="0.3">
      <c r="B8" s="38">
        <v>2</v>
      </c>
      <c r="C8" s="36" t="s">
        <v>56</v>
      </c>
      <c r="D8" s="47">
        <v>1</v>
      </c>
      <c r="E8" s="49"/>
      <c r="F8" s="49"/>
      <c r="G8" s="47">
        <v>1</v>
      </c>
      <c r="H8" s="49"/>
      <c r="I8" s="49"/>
      <c r="J8" s="47">
        <v>1</v>
      </c>
      <c r="K8" s="49"/>
      <c r="L8" s="49"/>
      <c r="M8" s="47">
        <v>1</v>
      </c>
      <c r="N8" s="49"/>
      <c r="O8" s="49"/>
      <c r="P8" s="47">
        <v>1</v>
      </c>
      <c r="Q8" s="49"/>
      <c r="R8" s="49"/>
      <c r="S8" s="40">
        <f t="shared" ref="S8:S44" si="0">SUM(E8,H8,K8,N8,Q8)</f>
        <v>0</v>
      </c>
    </row>
    <row r="9" spans="2:22" ht="28.5" customHeight="1" x14ac:dyDescent="0.3">
      <c r="B9" s="38">
        <v>3</v>
      </c>
      <c r="C9" s="36" t="s">
        <v>25</v>
      </c>
      <c r="D9" s="47">
        <v>1</v>
      </c>
      <c r="E9" s="50">
        <v>1</v>
      </c>
      <c r="F9" s="49">
        <v>100</v>
      </c>
      <c r="G9" s="47">
        <v>1</v>
      </c>
      <c r="H9" s="50">
        <v>1</v>
      </c>
      <c r="I9" s="49">
        <v>100</v>
      </c>
      <c r="J9" s="47">
        <v>1</v>
      </c>
      <c r="K9" s="50">
        <v>1</v>
      </c>
      <c r="L9" s="49">
        <v>100</v>
      </c>
      <c r="M9" s="47">
        <v>1</v>
      </c>
      <c r="N9" s="50">
        <v>1</v>
      </c>
      <c r="O9" s="49">
        <v>100</v>
      </c>
      <c r="P9" s="47">
        <v>1</v>
      </c>
      <c r="Q9" s="50">
        <v>1</v>
      </c>
      <c r="R9" s="49">
        <v>100</v>
      </c>
      <c r="S9" s="40">
        <f t="shared" si="0"/>
        <v>5</v>
      </c>
    </row>
    <row r="10" spans="2:22" ht="33.75" customHeight="1" x14ac:dyDescent="0.3">
      <c r="B10" s="38">
        <v>4</v>
      </c>
      <c r="C10" s="36" t="s">
        <v>145</v>
      </c>
      <c r="D10" s="47">
        <v>1</v>
      </c>
      <c r="E10" s="50">
        <v>1</v>
      </c>
      <c r="F10" s="49">
        <v>100</v>
      </c>
      <c r="G10" s="47">
        <v>1</v>
      </c>
      <c r="H10" s="50">
        <v>1</v>
      </c>
      <c r="I10" s="49">
        <v>100</v>
      </c>
      <c r="J10" s="47">
        <v>1</v>
      </c>
      <c r="K10" s="50">
        <v>1</v>
      </c>
      <c r="L10" s="49">
        <v>100</v>
      </c>
      <c r="M10" s="49"/>
      <c r="N10" s="49"/>
      <c r="O10" s="49"/>
      <c r="P10" s="47">
        <v>1</v>
      </c>
      <c r="Q10" s="49"/>
      <c r="R10" s="49"/>
      <c r="S10" s="40">
        <f t="shared" si="0"/>
        <v>3</v>
      </c>
      <c r="V10" s="37"/>
    </row>
    <row r="11" spans="2:22" ht="27" customHeight="1" x14ac:dyDescent="0.3">
      <c r="B11" s="38">
        <v>5</v>
      </c>
      <c r="C11" s="36" t="s">
        <v>35</v>
      </c>
      <c r="D11" s="47">
        <v>1</v>
      </c>
      <c r="E11" s="48">
        <v>1</v>
      </c>
      <c r="F11" s="49">
        <v>80</v>
      </c>
      <c r="G11" s="47">
        <v>1</v>
      </c>
      <c r="H11" s="48">
        <v>1</v>
      </c>
      <c r="I11" s="49">
        <v>80</v>
      </c>
      <c r="J11" s="47">
        <v>1</v>
      </c>
      <c r="K11" s="48">
        <v>1</v>
      </c>
      <c r="L11" s="49">
        <v>80</v>
      </c>
      <c r="M11" s="47">
        <v>1</v>
      </c>
      <c r="N11" s="48">
        <v>1</v>
      </c>
      <c r="O11" s="49">
        <v>80</v>
      </c>
      <c r="P11" s="47">
        <v>1</v>
      </c>
      <c r="Q11" s="48">
        <v>1</v>
      </c>
      <c r="R11" s="49">
        <v>100</v>
      </c>
      <c r="S11" s="40">
        <f t="shared" si="0"/>
        <v>5</v>
      </c>
    </row>
    <row r="12" spans="2:22" ht="36.75" customHeight="1" x14ac:dyDescent="0.3">
      <c r="B12" s="38">
        <v>6</v>
      </c>
      <c r="C12" s="36" t="s">
        <v>37</v>
      </c>
      <c r="D12" s="47">
        <v>1</v>
      </c>
      <c r="E12" s="49"/>
      <c r="F12" s="49"/>
      <c r="G12" s="47">
        <v>1</v>
      </c>
      <c r="H12" s="49"/>
      <c r="I12" s="49"/>
      <c r="J12" s="47">
        <v>1</v>
      </c>
      <c r="K12" s="49"/>
      <c r="L12" s="49"/>
      <c r="M12" s="47">
        <v>1</v>
      </c>
      <c r="N12" s="49"/>
      <c r="O12" s="49"/>
      <c r="P12" s="47">
        <v>1</v>
      </c>
      <c r="Q12" s="49"/>
      <c r="R12" s="49"/>
      <c r="S12" s="40">
        <f t="shared" si="0"/>
        <v>0</v>
      </c>
    </row>
    <row r="13" spans="2:22" ht="33" customHeight="1" x14ac:dyDescent="0.3">
      <c r="B13" s="38">
        <v>7</v>
      </c>
      <c r="C13" s="51" t="s">
        <v>77</v>
      </c>
      <c r="D13" s="49"/>
      <c r="E13" s="49"/>
      <c r="F13" s="49"/>
      <c r="G13" s="47">
        <v>1</v>
      </c>
      <c r="H13" s="48">
        <v>1</v>
      </c>
      <c r="I13" s="49">
        <v>100</v>
      </c>
      <c r="J13" s="47">
        <v>1</v>
      </c>
      <c r="K13" s="48">
        <v>1</v>
      </c>
      <c r="L13" s="49">
        <v>100</v>
      </c>
      <c r="M13" s="49"/>
      <c r="N13" s="49"/>
      <c r="O13" s="49"/>
      <c r="P13" s="49"/>
      <c r="Q13" s="49"/>
      <c r="R13" s="49"/>
      <c r="S13" s="40">
        <f t="shared" si="0"/>
        <v>2</v>
      </c>
    </row>
    <row r="14" spans="2:22" ht="29.25" customHeight="1" x14ac:dyDescent="0.3">
      <c r="B14" s="38">
        <v>8</v>
      </c>
      <c r="C14" s="51" t="s">
        <v>122</v>
      </c>
      <c r="D14" s="47">
        <v>1</v>
      </c>
      <c r="E14" s="49"/>
      <c r="F14" s="49"/>
      <c r="G14" s="47">
        <v>1</v>
      </c>
      <c r="H14" s="49"/>
      <c r="I14" s="49"/>
      <c r="J14" s="47">
        <v>1</v>
      </c>
      <c r="K14" s="49"/>
      <c r="L14" s="49"/>
      <c r="M14" s="49"/>
      <c r="N14" s="49"/>
      <c r="O14" s="49"/>
      <c r="P14" s="49"/>
      <c r="Q14" s="49"/>
      <c r="R14" s="49"/>
      <c r="S14" s="40">
        <f t="shared" si="0"/>
        <v>0</v>
      </c>
    </row>
    <row r="15" spans="2:22" ht="35.25" customHeight="1" x14ac:dyDescent="0.3">
      <c r="B15" s="38">
        <v>9</v>
      </c>
      <c r="C15" s="51" t="s">
        <v>125</v>
      </c>
      <c r="D15" s="47">
        <v>1</v>
      </c>
      <c r="E15" s="49"/>
      <c r="F15" s="49"/>
      <c r="G15" s="47">
        <v>1</v>
      </c>
      <c r="H15" s="49"/>
      <c r="I15" s="49"/>
      <c r="J15" s="47">
        <v>1</v>
      </c>
      <c r="K15" s="49"/>
      <c r="L15" s="49"/>
      <c r="M15" s="49"/>
      <c r="N15" s="49"/>
      <c r="O15" s="49"/>
      <c r="P15" s="49"/>
      <c r="Q15" s="49"/>
      <c r="R15" s="49"/>
      <c r="S15" s="40">
        <f t="shared" si="0"/>
        <v>0</v>
      </c>
    </row>
    <row r="16" spans="2:22" ht="27" customHeight="1" x14ac:dyDescent="0.3">
      <c r="B16" s="38">
        <v>10</v>
      </c>
      <c r="C16" s="51" t="s">
        <v>126</v>
      </c>
      <c r="D16" s="47">
        <v>1</v>
      </c>
      <c r="E16" s="49"/>
      <c r="F16" s="49"/>
      <c r="G16" s="47">
        <v>1</v>
      </c>
      <c r="H16" s="49"/>
      <c r="I16" s="49"/>
      <c r="J16" s="49"/>
      <c r="K16" s="49"/>
      <c r="L16" s="49"/>
      <c r="M16" s="49"/>
      <c r="N16" s="49"/>
      <c r="O16" s="49"/>
      <c r="P16" s="49"/>
      <c r="Q16" s="49"/>
      <c r="R16" s="49"/>
      <c r="S16" s="40">
        <f t="shared" si="0"/>
        <v>0</v>
      </c>
    </row>
    <row r="17" spans="2:19" ht="25.5" customHeight="1" x14ac:dyDescent="0.3">
      <c r="B17" s="38">
        <v>11</v>
      </c>
      <c r="C17" s="36" t="s">
        <v>146</v>
      </c>
      <c r="D17" s="47">
        <v>1</v>
      </c>
      <c r="E17" s="48">
        <v>1</v>
      </c>
      <c r="F17" s="49">
        <v>100</v>
      </c>
      <c r="G17" s="47">
        <v>1</v>
      </c>
      <c r="H17" s="48">
        <v>1</v>
      </c>
      <c r="I17" s="49">
        <v>80</v>
      </c>
      <c r="J17" s="47">
        <v>1</v>
      </c>
      <c r="K17" s="48">
        <v>1</v>
      </c>
      <c r="L17" s="49">
        <v>100</v>
      </c>
      <c r="M17" s="47">
        <v>1</v>
      </c>
      <c r="N17" s="48">
        <v>1</v>
      </c>
      <c r="O17" s="49">
        <v>80</v>
      </c>
      <c r="P17" s="47">
        <v>1</v>
      </c>
      <c r="Q17" s="48">
        <v>1</v>
      </c>
      <c r="R17" s="49">
        <v>80</v>
      </c>
      <c r="S17" s="40">
        <f t="shared" si="0"/>
        <v>5</v>
      </c>
    </row>
    <row r="18" spans="2:19" ht="24.75" customHeight="1" x14ac:dyDescent="0.3">
      <c r="B18" s="38">
        <v>12</v>
      </c>
      <c r="C18" s="36" t="s">
        <v>147</v>
      </c>
      <c r="D18" s="47">
        <v>1</v>
      </c>
      <c r="E18" s="48">
        <v>1</v>
      </c>
      <c r="F18" s="49">
        <v>100</v>
      </c>
      <c r="J18" s="47">
        <v>1</v>
      </c>
      <c r="K18" s="48">
        <v>1</v>
      </c>
      <c r="L18" s="49">
        <v>100</v>
      </c>
      <c r="M18" s="49"/>
      <c r="N18" s="49"/>
      <c r="O18" s="49"/>
      <c r="P18" s="49"/>
      <c r="Q18" s="49"/>
      <c r="R18" s="49"/>
      <c r="S18" s="40">
        <f t="shared" si="0"/>
        <v>2</v>
      </c>
    </row>
    <row r="19" spans="2:19" ht="25.5" customHeight="1" x14ac:dyDescent="0.3">
      <c r="B19" s="38">
        <v>13</v>
      </c>
      <c r="C19" s="36" t="s">
        <v>42</v>
      </c>
      <c r="D19" s="47">
        <v>1</v>
      </c>
      <c r="E19" s="48">
        <v>1</v>
      </c>
      <c r="F19" s="49">
        <v>100</v>
      </c>
      <c r="G19" s="47">
        <v>1</v>
      </c>
      <c r="H19" s="48">
        <v>1</v>
      </c>
      <c r="I19" s="49">
        <v>100</v>
      </c>
      <c r="J19" s="47">
        <v>1</v>
      </c>
      <c r="K19" s="48">
        <v>1</v>
      </c>
      <c r="L19" s="49">
        <v>100</v>
      </c>
      <c r="M19" s="47">
        <v>1</v>
      </c>
      <c r="N19" s="48">
        <v>1</v>
      </c>
      <c r="O19" s="49">
        <v>100</v>
      </c>
      <c r="P19" s="47">
        <v>1</v>
      </c>
      <c r="Q19" s="48">
        <v>1</v>
      </c>
      <c r="R19" s="49">
        <v>100</v>
      </c>
      <c r="S19" s="40">
        <f t="shared" si="0"/>
        <v>5</v>
      </c>
    </row>
    <row r="20" spans="2:19" ht="29.25" customHeight="1" x14ac:dyDescent="0.3">
      <c r="B20" s="38">
        <v>14</v>
      </c>
      <c r="C20" s="36" t="s">
        <v>23</v>
      </c>
      <c r="D20" s="47">
        <v>1</v>
      </c>
      <c r="E20" s="49"/>
      <c r="F20" s="49"/>
      <c r="G20" s="47">
        <v>1</v>
      </c>
      <c r="H20" s="49"/>
      <c r="I20" s="49"/>
      <c r="J20" s="49"/>
      <c r="K20" s="49"/>
      <c r="L20" s="49"/>
      <c r="M20" s="49"/>
      <c r="N20" s="49"/>
      <c r="O20" s="49"/>
      <c r="P20" s="49"/>
      <c r="Q20" s="49"/>
      <c r="R20" s="49"/>
      <c r="S20" s="40">
        <f t="shared" si="0"/>
        <v>0</v>
      </c>
    </row>
    <row r="21" spans="2:19" ht="29.25" customHeight="1" x14ac:dyDescent="0.3">
      <c r="B21" s="38">
        <v>15</v>
      </c>
      <c r="C21" s="36" t="s">
        <v>44</v>
      </c>
      <c r="D21" s="47">
        <v>1</v>
      </c>
      <c r="E21" s="49"/>
      <c r="F21" s="49"/>
      <c r="G21" s="47">
        <v>1</v>
      </c>
      <c r="H21" s="49"/>
      <c r="I21" s="49"/>
      <c r="J21" s="47">
        <v>1</v>
      </c>
      <c r="K21" s="49"/>
      <c r="L21" s="49"/>
      <c r="M21" s="47">
        <v>1</v>
      </c>
      <c r="N21" s="49"/>
      <c r="O21" s="49"/>
      <c r="P21" s="47">
        <v>1</v>
      </c>
      <c r="Q21" s="49"/>
      <c r="R21" s="49"/>
      <c r="S21" s="40">
        <f t="shared" si="0"/>
        <v>0</v>
      </c>
    </row>
    <row r="22" spans="2:19" ht="28.5" customHeight="1" x14ac:dyDescent="0.3">
      <c r="B22" s="38">
        <v>16</v>
      </c>
      <c r="C22" s="36" t="s">
        <v>45</v>
      </c>
      <c r="D22" s="47">
        <v>1</v>
      </c>
      <c r="E22" s="49"/>
      <c r="F22" s="49"/>
      <c r="G22" s="49"/>
      <c r="H22" s="49"/>
      <c r="I22" s="49"/>
      <c r="J22" s="47">
        <v>1</v>
      </c>
      <c r="K22" s="49"/>
      <c r="L22" s="49"/>
      <c r="M22" s="49"/>
      <c r="N22" s="49"/>
      <c r="O22" s="49"/>
      <c r="P22" s="49"/>
      <c r="Q22" s="49"/>
      <c r="R22" s="49"/>
      <c r="S22" s="40">
        <f t="shared" si="0"/>
        <v>0</v>
      </c>
    </row>
    <row r="23" spans="2:19" ht="24.75" customHeight="1" x14ac:dyDescent="0.3">
      <c r="B23" s="38">
        <v>17</v>
      </c>
      <c r="C23" s="36" t="s">
        <v>59</v>
      </c>
      <c r="D23" s="47">
        <v>1</v>
      </c>
      <c r="E23" s="49"/>
      <c r="F23" s="49"/>
      <c r="H23" s="49"/>
      <c r="I23" s="49"/>
      <c r="J23" s="47">
        <v>1</v>
      </c>
      <c r="K23" s="49"/>
      <c r="L23" s="49"/>
      <c r="M23" s="49"/>
      <c r="N23" s="49"/>
      <c r="O23" s="49"/>
      <c r="P23" s="49"/>
      <c r="Q23" s="49"/>
      <c r="R23" s="49"/>
      <c r="S23" s="40">
        <f t="shared" si="0"/>
        <v>0</v>
      </c>
    </row>
    <row r="24" spans="2:19" ht="28.5" customHeight="1" x14ac:dyDescent="0.3">
      <c r="B24" s="38">
        <v>18</v>
      </c>
      <c r="C24" s="36" t="s">
        <v>43</v>
      </c>
      <c r="D24" s="47">
        <v>1</v>
      </c>
      <c r="E24" s="49"/>
      <c r="F24" s="49"/>
      <c r="H24" s="49"/>
      <c r="I24" s="49"/>
      <c r="J24" s="47">
        <v>1</v>
      </c>
      <c r="K24" s="49"/>
      <c r="L24" s="49"/>
      <c r="M24" s="49"/>
      <c r="N24" s="49"/>
      <c r="O24" s="49"/>
      <c r="P24" s="49"/>
      <c r="Q24" s="49"/>
      <c r="R24" s="49"/>
      <c r="S24" s="40">
        <f t="shared" si="0"/>
        <v>0</v>
      </c>
    </row>
    <row r="25" spans="2:19" ht="27" customHeight="1" x14ac:dyDescent="0.3">
      <c r="B25" s="38">
        <v>19</v>
      </c>
      <c r="C25" s="36" t="s">
        <v>67</v>
      </c>
      <c r="D25" s="47">
        <v>1</v>
      </c>
      <c r="E25" s="48">
        <v>1</v>
      </c>
      <c r="F25" s="49">
        <v>100</v>
      </c>
      <c r="G25" s="47">
        <v>1</v>
      </c>
      <c r="H25" s="48">
        <v>1</v>
      </c>
      <c r="I25" s="49">
        <v>100</v>
      </c>
      <c r="J25" s="49"/>
      <c r="K25" s="49"/>
      <c r="L25" s="49"/>
      <c r="M25" s="49"/>
      <c r="N25" s="49"/>
      <c r="O25" s="49"/>
      <c r="P25" s="49"/>
      <c r="Q25" s="49"/>
      <c r="R25" s="49"/>
      <c r="S25" s="40">
        <f t="shared" si="0"/>
        <v>2</v>
      </c>
    </row>
    <row r="26" spans="2:19" ht="26.25" customHeight="1" x14ac:dyDescent="0.3">
      <c r="B26" s="38">
        <v>20</v>
      </c>
      <c r="C26" s="36" t="s">
        <v>60</v>
      </c>
      <c r="D26" s="47">
        <v>1</v>
      </c>
      <c r="E26" s="48">
        <v>1</v>
      </c>
      <c r="F26" s="49">
        <v>100</v>
      </c>
      <c r="G26" s="47">
        <v>1</v>
      </c>
      <c r="H26" s="48">
        <v>1</v>
      </c>
      <c r="I26" s="49">
        <v>100</v>
      </c>
      <c r="J26" s="49"/>
      <c r="K26" s="49"/>
      <c r="L26" s="49"/>
      <c r="M26" s="49"/>
      <c r="N26" s="49"/>
      <c r="O26" s="49"/>
      <c r="P26" s="49"/>
      <c r="Q26" s="49"/>
      <c r="R26" s="49"/>
      <c r="S26" s="40">
        <f t="shared" si="0"/>
        <v>2</v>
      </c>
    </row>
    <row r="27" spans="2:19" ht="24.75" customHeight="1" x14ac:dyDescent="0.3">
      <c r="B27" s="38">
        <v>21</v>
      </c>
      <c r="C27" s="36" t="s">
        <v>62</v>
      </c>
      <c r="D27" s="47">
        <v>1</v>
      </c>
      <c r="E27" s="48">
        <v>1</v>
      </c>
      <c r="F27" s="49">
        <v>100</v>
      </c>
      <c r="G27" s="47">
        <v>1</v>
      </c>
      <c r="H27" s="48">
        <v>1</v>
      </c>
      <c r="I27" s="49">
        <v>100</v>
      </c>
      <c r="J27" s="49"/>
      <c r="K27" s="49"/>
      <c r="L27" s="49"/>
      <c r="M27" s="49"/>
      <c r="N27" s="49"/>
      <c r="O27" s="49"/>
      <c r="P27" s="49"/>
      <c r="Q27" s="49"/>
      <c r="R27" s="49"/>
      <c r="S27" s="40">
        <f t="shared" si="0"/>
        <v>2</v>
      </c>
    </row>
    <row r="28" spans="2:19" ht="28.5" customHeight="1" x14ac:dyDescent="0.3">
      <c r="B28" s="38">
        <v>22</v>
      </c>
      <c r="C28" s="36" t="s">
        <v>24</v>
      </c>
      <c r="D28" s="47">
        <v>1</v>
      </c>
      <c r="E28" s="52"/>
      <c r="F28" s="52"/>
      <c r="G28" s="47">
        <v>1</v>
      </c>
      <c r="H28" s="52"/>
      <c r="I28" s="52"/>
      <c r="J28" s="49"/>
      <c r="K28" s="49"/>
      <c r="L28" s="49"/>
      <c r="M28" s="52"/>
      <c r="N28" s="52"/>
      <c r="O28" s="49"/>
      <c r="P28" s="52"/>
      <c r="Q28" s="52"/>
      <c r="R28" s="49"/>
      <c r="S28" s="40">
        <f t="shared" si="0"/>
        <v>0</v>
      </c>
    </row>
    <row r="29" spans="2:19" ht="23.25" customHeight="1" x14ac:dyDescent="0.3">
      <c r="B29" s="38">
        <v>23</v>
      </c>
      <c r="C29" s="36" t="s">
        <v>26</v>
      </c>
      <c r="D29" s="52"/>
      <c r="E29" s="52"/>
      <c r="F29" s="49"/>
      <c r="G29" s="47">
        <v>1</v>
      </c>
      <c r="H29" s="48">
        <v>1</v>
      </c>
      <c r="I29" s="49">
        <v>100</v>
      </c>
      <c r="J29" s="47">
        <v>1</v>
      </c>
      <c r="K29" s="48">
        <v>1</v>
      </c>
      <c r="L29" s="49">
        <v>100</v>
      </c>
      <c r="M29" s="52"/>
      <c r="N29" s="52"/>
      <c r="O29" s="49"/>
      <c r="P29" s="52"/>
      <c r="Q29" s="52"/>
      <c r="R29" s="49"/>
      <c r="S29" s="40">
        <f t="shared" si="0"/>
        <v>2</v>
      </c>
    </row>
    <row r="30" spans="2:19" ht="25.5" customHeight="1" x14ac:dyDescent="0.3">
      <c r="B30" s="38">
        <v>24</v>
      </c>
      <c r="C30" s="36" t="s">
        <v>115</v>
      </c>
      <c r="D30" s="52"/>
      <c r="E30" s="52"/>
      <c r="F30" s="49"/>
      <c r="G30" s="47">
        <v>1</v>
      </c>
      <c r="H30" s="48">
        <v>1</v>
      </c>
      <c r="I30" s="49">
        <v>100</v>
      </c>
      <c r="J30" s="47">
        <v>1</v>
      </c>
      <c r="K30" s="48">
        <v>1</v>
      </c>
      <c r="L30" s="49">
        <v>100</v>
      </c>
      <c r="M30" s="52"/>
      <c r="N30" s="52"/>
      <c r="O30" s="49"/>
      <c r="P30" s="52"/>
      <c r="Q30" s="52"/>
      <c r="R30" s="49"/>
      <c r="S30" s="40">
        <f t="shared" si="0"/>
        <v>2</v>
      </c>
    </row>
    <row r="31" spans="2:19" ht="21.75" customHeight="1" x14ac:dyDescent="0.3">
      <c r="B31" s="38">
        <v>25</v>
      </c>
      <c r="C31" s="36" t="s">
        <v>48</v>
      </c>
      <c r="D31" s="52"/>
      <c r="E31" s="52"/>
      <c r="F31" s="49"/>
      <c r="G31" s="47">
        <v>1</v>
      </c>
      <c r="H31" s="48">
        <v>1</v>
      </c>
      <c r="I31" s="49">
        <v>100</v>
      </c>
      <c r="J31" s="47">
        <v>1</v>
      </c>
      <c r="K31" s="48">
        <v>1</v>
      </c>
      <c r="L31" s="49">
        <v>100</v>
      </c>
      <c r="M31" s="52"/>
      <c r="N31" s="52"/>
      <c r="O31" s="49"/>
      <c r="P31" s="52"/>
      <c r="Q31" s="52"/>
      <c r="R31" s="49"/>
      <c r="S31" s="40">
        <f t="shared" si="0"/>
        <v>2</v>
      </c>
    </row>
    <row r="32" spans="2:19" ht="26.25" customHeight="1" x14ac:dyDescent="0.3">
      <c r="B32" s="38">
        <v>26</v>
      </c>
      <c r="C32" s="36" t="s">
        <v>19</v>
      </c>
      <c r="D32" s="47">
        <v>1</v>
      </c>
      <c r="E32" s="48">
        <v>1</v>
      </c>
      <c r="F32" s="49">
        <v>100</v>
      </c>
      <c r="G32" s="47">
        <v>1</v>
      </c>
      <c r="H32" s="48">
        <v>1</v>
      </c>
      <c r="I32" s="49">
        <v>100</v>
      </c>
      <c r="J32" s="47">
        <v>1</v>
      </c>
      <c r="K32" s="48">
        <v>1</v>
      </c>
      <c r="L32" s="49">
        <v>100</v>
      </c>
      <c r="M32" s="47">
        <v>1</v>
      </c>
      <c r="N32" s="48">
        <v>1</v>
      </c>
      <c r="O32" s="49">
        <v>100</v>
      </c>
      <c r="P32" s="47">
        <v>1</v>
      </c>
      <c r="Q32" s="48">
        <v>1</v>
      </c>
      <c r="R32" s="49">
        <v>100</v>
      </c>
      <c r="S32" s="40">
        <f t="shared" si="0"/>
        <v>5</v>
      </c>
    </row>
    <row r="33" spans="2:19" ht="36" customHeight="1" x14ac:dyDescent="0.3">
      <c r="B33" s="38">
        <v>27</v>
      </c>
      <c r="C33" s="36" t="s">
        <v>20</v>
      </c>
      <c r="D33" s="47">
        <v>1</v>
      </c>
      <c r="E33" s="52"/>
      <c r="F33" s="49"/>
      <c r="G33" s="47">
        <v>1</v>
      </c>
      <c r="H33" s="49"/>
      <c r="I33" s="49"/>
      <c r="J33" s="47">
        <v>1</v>
      </c>
      <c r="K33" s="49"/>
      <c r="L33" s="49"/>
      <c r="M33" s="47">
        <v>1</v>
      </c>
      <c r="N33" s="52"/>
      <c r="O33" s="49"/>
      <c r="P33" s="47">
        <v>1</v>
      </c>
      <c r="Q33" s="52"/>
      <c r="R33" s="49"/>
      <c r="S33" s="40">
        <f t="shared" si="0"/>
        <v>0</v>
      </c>
    </row>
    <row r="34" spans="2:19" ht="23.25" customHeight="1" x14ac:dyDescent="0.3">
      <c r="B34" s="38">
        <v>28</v>
      </c>
      <c r="C34" s="36" t="s">
        <v>123</v>
      </c>
      <c r="D34" s="52"/>
      <c r="E34" s="52"/>
      <c r="F34" s="49"/>
      <c r="G34" s="47">
        <v>1</v>
      </c>
      <c r="H34" s="49"/>
      <c r="I34" s="49"/>
      <c r="J34" s="49"/>
      <c r="K34" s="49"/>
      <c r="L34" s="49"/>
      <c r="M34" s="52"/>
      <c r="N34" s="52"/>
      <c r="O34" s="49"/>
      <c r="P34" s="47">
        <v>1</v>
      </c>
      <c r="Q34" s="52"/>
      <c r="R34" s="49"/>
      <c r="S34" s="40">
        <f t="shared" si="0"/>
        <v>0</v>
      </c>
    </row>
    <row r="35" spans="2:19" ht="30.75" customHeight="1" x14ac:dyDescent="0.3">
      <c r="B35" s="38">
        <v>29</v>
      </c>
      <c r="C35" s="36" t="s">
        <v>148</v>
      </c>
      <c r="D35" s="52"/>
      <c r="E35" s="52"/>
      <c r="F35" s="49"/>
      <c r="G35" s="47">
        <v>1</v>
      </c>
      <c r="I35" s="49"/>
      <c r="J35" s="49"/>
      <c r="K35" s="49"/>
      <c r="L35" s="49"/>
      <c r="M35" s="52"/>
      <c r="N35" s="52"/>
      <c r="O35" s="49"/>
      <c r="P35" s="47">
        <v>1</v>
      </c>
      <c r="Q35" s="52"/>
      <c r="R35" s="49"/>
      <c r="S35" s="40">
        <f t="shared" si="0"/>
        <v>0</v>
      </c>
    </row>
    <row r="36" spans="2:19" ht="38.25" customHeight="1" x14ac:dyDescent="0.3">
      <c r="B36" s="38">
        <v>30</v>
      </c>
      <c r="C36" s="36" t="s">
        <v>21</v>
      </c>
      <c r="D36" s="47">
        <v>1</v>
      </c>
      <c r="E36" s="52"/>
      <c r="F36" s="49"/>
      <c r="G36" s="47">
        <v>1</v>
      </c>
      <c r="H36" s="49"/>
      <c r="I36" s="49"/>
      <c r="J36" s="47">
        <v>1</v>
      </c>
      <c r="K36" s="49"/>
      <c r="L36" s="49"/>
      <c r="M36" s="47">
        <v>1</v>
      </c>
      <c r="N36" s="52"/>
      <c r="O36" s="49"/>
      <c r="P36" s="47">
        <v>1</v>
      </c>
      <c r="Q36" s="52"/>
      <c r="R36" s="49"/>
      <c r="S36" s="40">
        <f t="shared" si="0"/>
        <v>0</v>
      </c>
    </row>
    <row r="37" spans="2:19" ht="26.25" customHeight="1" x14ac:dyDescent="0.3">
      <c r="B37" s="38">
        <v>31</v>
      </c>
      <c r="C37" s="51" t="s">
        <v>22</v>
      </c>
      <c r="D37" s="47">
        <v>1</v>
      </c>
      <c r="E37" s="52"/>
      <c r="F37" s="49"/>
      <c r="G37" s="47">
        <v>1</v>
      </c>
      <c r="H37" s="49"/>
      <c r="I37" s="49"/>
      <c r="J37" s="47">
        <v>1</v>
      </c>
      <c r="K37" s="49"/>
      <c r="L37" s="49"/>
      <c r="M37" s="47">
        <v>1</v>
      </c>
      <c r="N37" s="52"/>
      <c r="O37" s="49"/>
      <c r="P37" s="47">
        <v>1</v>
      </c>
      <c r="Q37" s="52"/>
      <c r="R37" s="49"/>
      <c r="S37" s="40">
        <f t="shared" si="0"/>
        <v>0</v>
      </c>
    </row>
    <row r="38" spans="2:19" ht="37.5" customHeight="1" x14ac:dyDescent="0.3">
      <c r="B38" s="38">
        <v>32</v>
      </c>
      <c r="C38" s="36" t="s">
        <v>80</v>
      </c>
      <c r="D38" s="47">
        <v>1</v>
      </c>
      <c r="E38" s="48">
        <v>1</v>
      </c>
      <c r="F38" s="49">
        <v>100</v>
      </c>
      <c r="G38" s="47">
        <v>1</v>
      </c>
      <c r="H38" s="48">
        <v>1</v>
      </c>
      <c r="I38" s="49">
        <v>100</v>
      </c>
      <c r="J38" s="47">
        <v>1</v>
      </c>
      <c r="K38" s="48">
        <v>1</v>
      </c>
      <c r="L38" s="49">
        <v>100</v>
      </c>
      <c r="M38" s="52"/>
      <c r="N38" s="52"/>
      <c r="O38" s="49"/>
      <c r="P38" s="52"/>
      <c r="Q38" s="52"/>
      <c r="R38" s="49"/>
      <c r="S38" s="40">
        <f t="shared" si="0"/>
        <v>3</v>
      </c>
    </row>
    <row r="39" spans="2:19" ht="36" customHeight="1" x14ac:dyDescent="0.3">
      <c r="B39" s="38">
        <v>33</v>
      </c>
      <c r="C39" s="36" t="s">
        <v>27</v>
      </c>
      <c r="D39" s="47">
        <v>1</v>
      </c>
      <c r="E39" s="52"/>
      <c r="F39" s="49"/>
      <c r="G39" s="47">
        <v>1</v>
      </c>
      <c r="H39" s="49"/>
      <c r="I39" s="49"/>
      <c r="J39" s="47">
        <v>1</v>
      </c>
      <c r="K39" s="49"/>
      <c r="L39" s="49"/>
      <c r="M39" s="47">
        <v>1</v>
      </c>
      <c r="N39" s="52"/>
      <c r="O39" s="49"/>
      <c r="P39" s="47">
        <v>1</v>
      </c>
      <c r="Q39" s="52"/>
      <c r="R39" s="49"/>
      <c r="S39" s="40">
        <f t="shared" si="0"/>
        <v>0</v>
      </c>
    </row>
    <row r="40" spans="2:19" ht="32.25" customHeight="1" x14ac:dyDescent="0.3">
      <c r="B40" s="38">
        <v>34</v>
      </c>
      <c r="C40" s="36" t="s">
        <v>135</v>
      </c>
      <c r="D40" s="52"/>
      <c r="E40" s="52"/>
      <c r="F40" s="49"/>
      <c r="G40" s="47">
        <v>1</v>
      </c>
      <c r="H40" s="49"/>
      <c r="I40" s="49"/>
      <c r="J40" s="52"/>
      <c r="K40" s="49"/>
      <c r="L40" s="49"/>
      <c r="M40" s="49"/>
      <c r="N40" s="49"/>
      <c r="O40" s="49"/>
      <c r="P40" s="47">
        <v>1</v>
      </c>
      <c r="Q40" s="52"/>
      <c r="R40" s="49"/>
      <c r="S40" s="40">
        <f t="shared" si="0"/>
        <v>0</v>
      </c>
    </row>
    <row r="41" spans="2:19" ht="33" customHeight="1" x14ac:dyDescent="0.3">
      <c r="B41" s="38">
        <v>35</v>
      </c>
      <c r="C41" s="36" t="s">
        <v>71</v>
      </c>
      <c r="D41" s="52"/>
      <c r="E41" s="52"/>
      <c r="F41" s="49"/>
      <c r="G41" s="47">
        <v>1</v>
      </c>
      <c r="H41" s="48">
        <v>1</v>
      </c>
      <c r="I41" s="49">
        <v>100</v>
      </c>
      <c r="J41" s="47">
        <v>1</v>
      </c>
      <c r="K41" s="48">
        <v>1</v>
      </c>
      <c r="L41" s="49">
        <v>100</v>
      </c>
      <c r="M41" s="52"/>
      <c r="N41" s="52"/>
      <c r="O41" s="49"/>
      <c r="P41" s="52"/>
      <c r="Q41" s="52"/>
      <c r="R41" s="49"/>
      <c r="S41" s="40">
        <f t="shared" si="0"/>
        <v>2</v>
      </c>
    </row>
    <row r="42" spans="2:19" ht="33.75" customHeight="1" x14ac:dyDescent="0.3">
      <c r="B42" s="38">
        <v>36</v>
      </c>
      <c r="C42" s="36" t="s">
        <v>137</v>
      </c>
      <c r="D42" s="52"/>
      <c r="E42" s="52"/>
      <c r="F42" s="49"/>
      <c r="G42" s="49"/>
      <c r="H42" s="49"/>
      <c r="I42" s="49"/>
      <c r="J42" s="47">
        <v>1</v>
      </c>
      <c r="K42" s="48">
        <v>1</v>
      </c>
      <c r="L42" s="49">
        <v>100</v>
      </c>
      <c r="M42" s="49"/>
      <c r="N42" s="49"/>
      <c r="O42" s="49"/>
      <c r="P42" s="49"/>
      <c r="Q42" s="49"/>
      <c r="R42" s="49"/>
      <c r="S42" s="40">
        <f t="shared" si="0"/>
        <v>1</v>
      </c>
    </row>
    <row r="43" spans="2:19" ht="32.25" customHeight="1" x14ac:dyDescent="0.3">
      <c r="B43" s="38">
        <v>37</v>
      </c>
      <c r="C43" s="36" t="s">
        <v>120</v>
      </c>
      <c r="D43" s="47">
        <v>1</v>
      </c>
      <c r="E43" s="52"/>
      <c r="F43" s="49"/>
      <c r="G43" s="47">
        <v>1</v>
      </c>
      <c r="H43" s="49"/>
      <c r="I43" s="49"/>
      <c r="J43" s="47">
        <v>1</v>
      </c>
      <c r="K43" s="49"/>
      <c r="L43" s="49"/>
      <c r="M43" s="47">
        <v>1</v>
      </c>
      <c r="N43" s="52"/>
      <c r="O43" s="49"/>
      <c r="P43" s="47">
        <v>1</v>
      </c>
      <c r="Q43" s="49"/>
      <c r="R43" s="49"/>
      <c r="S43" s="40">
        <f t="shared" si="0"/>
        <v>0</v>
      </c>
    </row>
    <row r="44" spans="2:19" ht="39.75" customHeight="1" x14ac:dyDescent="0.3">
      <c r="B44" s="38">
        <v>38</v>
      </c>
      <c r="C44" s="36" t="s">
        <v>128</v>
      </c>
      <c r="D44" s="52"/>
      <c r="E44" s="52"/>
      <c r="F44" s="49"/>
      <c r="G44" s="49"/>
      <c r="H44" s="49"/>
      <c r="I44" s="49"/>
      <c r="J44" s="49"/>
      <c r="K44" s="49"/>
      <c r="L44" s="49"/>
      <c r="M44" s="49"/>
      <c r="N44" s="49"/>
      <c r="O44" s="49"/>
      <c r="P44" s="49"/>
      <c r="Q44" s="49"/>
      <c r="R44" s="49"/>
      <c r="S44" s="40">
        <f t="shared" si="0"/>
        <v>0</v>
      </c>
    </row>
    <row r="45" spans="2:19" x14ac:dyDescent="0.3">
      <c r="B45" s="114" t="s">
        <v>29</v>
      </c>
      <c r="C45" s="114"/>
      <c r="D45" s="117">
        <f>SUM(E7:E44)/SUM(D7:D44)</f>
        <v>0.39285714285714285</v>
      </c>
      <c r="E45" s="117"/>
      <c r="F45" s="41"/>
      <c r="G45" s="117">
        <f>SUM(H7:H44)/SUM(G7:G44)</f>
        <v>0.46875</v>
      </c>
      <c r="H45" s="117"/>
      <c r="I45" s="41"/>
      <c r="J45" s="102">
        <f>SUM(K7:K44)/SUM(J7:J44)</f>
        <v>0.5</v>
      </c>
      <c r="K45" s="103"/>
      <c r="L45" s="41"/>
      <c r="M45" s="102">
        <f>SUM(N7:N44)/SUM(M7:M44)</f>
        <v>0.35714285714285715</v>
      </c>
      <c r="N45" s="103"/>
      <c r="O45" s="77"/>
      <c r="P45" s="102">
        <f>SUM(Q7:Q44)/SUM(P7:P44)</f>
        <v>0.27777777777777779</v>
      </c>
      <c r="Q45" s="103"/>
      <c r="R45" s="41"/>
      <c r="S45" s="35"/>
    </row>
    <row r="46" spans="2:19" x14ac:dyDescent="0.3">
      <c r="B46" s="35"/>
      <c r="C46" s="35"/>
      <c r="D46" s="35"/>
      <c r="E46" s="35"/>
      <c r="F46" s="35"/>
      <c r="G46" s="35"/>
      <c r="H46" s="35"/>
      <c r="I46" s="35"/>
      <c r="J46" s="35"/>
      <c r="K46" s="35"/>
      <c r="L46" s="35"/>
      <c r="M46" s="35"/>
      <c r="N46" s="35"/>
      <c r="O46" s="35"/>
      <c r="P46" s="35"/>
      <c r="Q46" s="35"/>
      <c r="R46" s="35"/>
      <c r="S46" s="35"/>
    </row>
  </sheetData>
  <mergeCells count="21">
    <mergeCell ref="J4:L4"/>
    <mergeCell ref="J5:L5"/>
    <mergeCell ref="M4:O4"/>
    <mergeCell ref="M5:O5"/>
    <mergeCell ref="B1:C3"/>
    <mergeCell ref="J45:K45"/>
    <mergeCell ref="M45:N45"/>
    <mergeCell ref="P45:Q45"/>
    <mergeCell ref="D1:R3"/>
    <mergeCell ref="B5:C5"/>
    <mergeCell ref="B6:C6"/>
    <mergeCell ref="D5:F5"/>
    <mergeCell ref="D4:F4"/>
    <mergeCell ref="B45:C45"/>
    <mergeCell ref="D45:E45"/>
    <mergeCell ref="B4:C4"/>
    <mergeCell ref="G45:H45"/>
    <mergeCell ref="P4:R4"/>
    <mergeCell ref="P5:R5"/>
    <mergeCell ref="G4:I4"/>
    <mergeCell ref="G5:I5"/>
  </mergeCells>
  <pageMargins left="0.7" right="0.7" top="0.75" bottom="0.75" header="0.3" footer="0.3"/>
  <pageSetup scale="3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DBB5-D992-454E-B876-214D21ABD746}">
  <dimension ref="A1:N58"/>
  <sheetViews>
    <sheetView view="pageBreakPreview" topLeftCell="A31" zoomScale="90" zoomScaleNormal="100" zoomScaleSheetLayoutView="90" workbookViewId="0">
      <selection activeCell="B22" sqref="B22:B37"/>
    </sheetView>
  </sheetViews>
  <sheetFormatPr baseColWidth="10" defaultRowHeight="14.4" x14ac:dyDescent="0.3"/>
  <cols>
    <col min="1" max="1" width="37.88671875" customWidth="1"/>
    <col min="2" max="2" width="49.109375" customWidth="1"/>
    <col min="13" max="13" width="15.5546875" customWidth="1"/>
    <col min="14" max="14" width="10.44140625" customWidth="1"/>
  </cols>
  <sheetData>
    <row r="1" spans="1:14" ht="17.25" customHeight="1" x14ac:dyDescent="0.3">
      <c r="A1" s="92"/>
      <c r="B1" s="93" t="s">
        <v>16</v>
      </c>
      <c r="C1" s="93"/>
      <c r="D1" s="93"/>
      <c r="E1" s="93"/>
      <c r="F1" s="93"/>
      <c r="G1" s="93"/>
      <c r="H1" s="93"/>
      <c r="I1" s="93"/>
      <c r="J1" s="93"/>
      <c r="K1" s="93"/>
      <c r="L1" s="138"/>
      <c r="M1" s="136" t="s">
        <v>63</v>
      </c>
      <c r="N1" s="137"/>
    </row>
    <row r="2" spans="1:14" ht="17.25" customHeight="1" x14ac:dyDescent="0.3">
      <c r="A2" s="94"/>
      <c r="B2" s="95"/>
      <c r="C2" s="95"/>
      <c r="D2" s="95"/>
      <c r="E2" s="95"/>
      <c r="F2" s="95"/>
      <c r="G2" s="95"/>
      <c r="H2" s="95"/>
      <c r="I2" s="95"/>
      <c r="J2" s="95"/>
      <c r="K2" s="95"/>
      <c r="L2" s="139"/>
      <c r="M2" s="136" t="s">
        <v>17</v>
      </c>
      <c r="N2" s="137"/>
    </row>
    <row r="3" spans="1:14" ht="17.25" customHeight="1" thickBot="1" x14ac:dyDescent="0.35">
      <c r="A3" s="96"/>
      <c r="B3" s="97"/>
      <c r="C3" s="97"/>
      <c r="D3" s="97"/>
      <c r="E3" s="97"/>
      <c r="F3" s="97"/>
      <c r="G3" s="97"/>
      <c r="H3" s="97"/>
      <c r="I3" s="97"/>
      <c r="J3" s="97"/>
      <c r="K3" s="97"/>
      <c r="L3" s="140"/>
      <c r="M3" s="136" t="s">
        <v>64</v>
      </c>
      <c r="N3" s="137"/>
    </row>
    <row r="4" spans="1:14" s="45" customFormat="1" x14ac:dyDescent="0.3">
      <c r="A4" s="46"/>
      <c r="B4" s="46"/>
      <c r="C4" s="46"/>
      <c r="D4" s="46"/>
      <c r="E4" s="46"/>
      <c r="F4" s="46"/>
      <c r="G4" s="46"/>
      <c r="H4" s="46"/>
      <c r="I4" s="46"/>
      <c r="J4" s="46"/>
      <c r="K4" s="46"/>
      <c r="L4" s="46"/>
      <c r="M4" s="46"/>
      <c r="N4" s="46"/>
    </row>
    <row r="5" spans="1:14" ht="24.75" customHeight="1" x14ac:dyDescent="0.3">
      <c r="A5" s="127" t="s">
        <v>153</v>
      </c>
      <c r="B5" s="126" t="s">
        <v>155</v>
      </c>
      <c r="C5" s="130"/>
      <c r="D5" s="130"/>
      <c r="E5" s="130"/>
      <c r="F5" s="130"/>
      <c r="G5" s="130"/>
      <c r="H5" s="130"/>
      <c r="I5" s="130"/>
      <c r="J5" s="130"/>
      <c r="K5" s="130"/>
      <c r="L5" s="130"/>
      <c r="M5" s="78"/>
      <c r="N5" s="78"/>
    </row>
    <row r="6" spans="1:14" ht="23.25" customHeight="1" x14ac:dyDescent="0.3">
      <c r="A6" s="128"/>
      <c r="B6" s="126"/>
      <c r="C6" s="130"/>
      <c r="D6" s="130"/>
      <c r="E6" s="130"/>
      <c r="F6" s="130"/>
      <c r="G6" s="130"/>
      <c r="H6" s="130"/>
      <c r="I6" s="130"/>
      <c r="J6" s="130"/>
      <c r="K6" s="130"/>
      <c r="L6" s="130"/>
      <c r="M6" s="78"/>
      <c r="N6" s="78"/>
    </row>
    <row r="7" spans="1:14" x14ac:dyDescent="0.3">
      <c r="A7" s="128"/>
      <c r="B7" s="126"/>
      <c r="C7" s="130"/>
      <c r="D7" s="130"/>
      <c r="E7" s="130"/>
      <c r="F7" s="130"/>
      <c r="G7" s="130"/>
      <c r="H7" s="130"/>
      <c r="I7" s="130"/>
      <c r="J7" s="130"/>
      <c r="K7" s="130"/>
      <c r="L7" s="130"/>
      <c r="M7" s="78"/>
      <c r="N7" s="78"/>
    </row>
    <row r="8" spans="1:14" x14ac:dyDescent="0.3">
      <c r="A8" s="128"/>
      <c r="B8" s="126"/>
      <c r="C8" s="130"/>
      <c r="D8" s="130"/>
      <c r="E8" s="130"/>
      <c r="F8" s="130"/>
      <c r="G8" s="130"/>
      <c r="H8" s="130"/>
      <c r="I8" s="130"/>
      <c r="J8" s="130"/>
      <c r="K8" s="130"/>
      <c r="L8" s="130"/>
      <c r="M8" s="78"/>
      <c r="N8" s="78"/>
    </row>
    <row r="9" spans="1:14" x14ac:dyDescent="0.3">
      <c r="A9" s="128"/>
      <c r="B9" s="126"/>
      <c r="C9" s="130"/>
      <c r="D9" s="130"/>
      <c r="E9" s="130"/>
      <c r="F9" s="130"/>
      <c r="G9" s="130"/>
      <c r="H9" s="130"/>
      <c r="I9" s="130"/>
      <c r="J9" s="130"/>
      <c r="K9" s="130"/>
      <c r="L9" s="130"/>
      <c r="M9" s="78"/>
      <c r="N9" s="78"/>
    </row>
    <row r="10" spans="1:14" x14ac:dyDescent="0.3">
      <c r="A10" s="128"/>
      <c r="B10" s="126"/>
      <c r="C10" s="130"/>
      <c r="D10" s="130"/>
      <c r="E10" s="130"/>
      <c r="F10" s="130"/>
      <c r="G10" s="130"/>
      <c r="H10" s="130"/>
      <c r="I10" s="130"/>
      <c r="J10" s="130"/>
      <c r="K10" s="130"/>
      <c r="L10" s="130"/>
      <c r="M10" s="78" t="s">
        <v>157</v>
      </c>
      <c r="N10" s="78">
        <v>41</v>
      </c>
    </row>
    <row r="11" spans="1:14" x14ac:dyDescent="0.3">
      <c r="A11" s="128"/>
      <c r="B11" s="126"/>
      <c r="C11" s="130"/>
      <c r="D11" s="130"/>
      <c r="E11" s="130"/>
      <c r="F11" s="130"/>
      <c r="G11" s="130"/>
      <c r="H11" s="130"/>
      <c r="I11" s="130"/>
      <c r="J11" s="130"/>
      <c r="K11" s="130"/>
      <c r="L11" s="130"/>
      <c r="M11" s="78" t="s">
        <v>158</v>
      </c>
      <c r="N11" s="78">
        <v>16</v>
      </c>
    </row>
    <row r="12" spans="1:14" x14ac:dyDescent="0.3">
      <c r="A12" s="129"/>
      <c r="B12" s="126"/>
      <c r="C12" s="130"/>
      <c r="D12" s="130"/>
      <c r="E12" s="130"/>
      <c r="F12" s="130"/>
      <c r="G12" s="130"/>
      <c r="H12" s="130"/>
      <c r="I12" s="130"/>
      <c r="J12" s="130"/>
      <c r="K12" s="130"/>
      <c r="L12" s="130"/>
      <c r="M12" s="78" t="s">
        <v>159</v>
      </c>
      <c r="N12" s="78">
        <f>+N10-N11</f>
        <v>25</v>
      </c>
    </row>
    <row r="13" spans="1:14" x14ac:dyDescent="0.3">
      <c r="A13" s="128" t="s">
        <v>154</v>
      </c>
      <c r="B13" s="126"/>
      <c r="C13" s="130"/>
      <c r="D13" s="130"/>
      <c r="E13" s="130"/>
      <c r="F13" s="130"/>
      <c r="G13" s="130"/>
      <c r="H13" s="130"/>
      <c r="I13" s="130"/>
      <c r="J13" s="130"/>
      <c r="K13" s="130"/>
      <c r="L13" s="130"/>
      <c r="M13" s="78"/>
      <c r="N13" s="78"/>
    </row>
    <row r="14" spans="1:14" x14ac:dyDescent="0.3">
      <c r="A14" s="128"/>
      <c r="B14" s="126"/>
      <c r="C14" s="130"/>
      <c r="D14" s="130"/>
      <c r="E14" s="130"/>
      <c r="F14" s="130"/>
      <c r="G14" s="130"/>
      <c r="H14" s="130"/>
      <c r="I14" s="130"/>
      <c r="J14" s="130"/>
      <c r="K14" s="130"/>
      <c r="L14" s="130"/>
      <c r="M14" s="78"/>
      <c r="N14" s="78"/>
    </row>
    <row r="15" spans="1:14" x14ac:dyDescent="0.3">
      <c r="A15" s="128"/>
      <c r="B15" s="126"/>
      <c r="C15" s="130"/>
      <c r="D15" s="130"/>
      <c r="E15" s="130"/>
      <c r="F15" s="130"/>
      <c r="G15" s="130"/>
      <c r="H15" s="130"/>
      <c r="I15" s="130"/>
      <c r="J15" s="130"/>
      <c r="K15" s="130"/>
      <c r="L15" s="130"/>
      <c r="M15" s="78"/>
      <c r="N15" s="78"/>
    </row>
    <row r="16" spans="1:14" x14ac:dyDescent="0.3">
      <c r="A16" s="128"/>
      <c r="B16" s="126"/>
      <c r="C16" s="130"/>
      <c r="D16" s="130"/>
      <c r="E16" s="130"/>
      <c r="F16" s="130"/>
      <c r="G16" s="130"/>
      <c r="H16" s="130"/>
      <c r="I16" s="130"/>
      <c r="J16" s="130"/>
      <c r="K16" s="130"/>
      <c r="L16" s="130"/>
      <c r="M16" s="78"/>
      <c r="N16" s="78"/>
    </row>
    <row r="17" spans="1:14" x14ac:dyDescent="0.3">
      <c r="A17" s="128"/>
      <c r="B17" s="126"/>
      <c r="C17" s="130"/>
      <c r="D17" s="130"/>
      <c r="E17" s="130"/>
      <c r="F17" s="130"/>
      <c r="G17" s="130"/>
      <c r="H17" s="130"/>
      <c r="I17" s="130"/>
      <c r="J17" s="130"/>
      <c r="K17" s="130"/>
      <c r="L17" s="130"/>
      <c r="M17" s="78"/>
      <c r="N17" s="78"/>
    </row>
    <row r="18" spans="1:14" x14ac:dyDescent="0.3">
      <c r="A18" s="128"/>
      <c r="B18" s="126"/>
      <c r="C18" s="130"/>
      <c r="D18" s="130"/>
      <c r="E18" s="130"/>
      <c r="F18" s="130"/>
      <c r="G18" s="130"/>
      <c r="H18" s="130"/>
      <c r="I18" s="130"/>
      <c r="J18" s="130"/>
      <c r="K18" s="130"/>
      <c r="L18" s="130"/>
      <c r="M18" s="78"/>
      <c r="N18" s="78"/>
    </row>
    <row r="19" spans="1:14" x14ac:dyDescent="0.3">
      <c r="A19" s="128"/>
      <c r="B19" s="126"/>
      <c r="C19" s="130"/>
      <c r="D19" s="130"/>
      <c r="E19" s="130"/>
      <c r="F19" s="130"/>
      <c r="G19" s="130"/>
      <c r="H19" s="130"/>
      <c r="I19" s="130"/>
      <c r="J19" s="130"/>
      <c r="K19" s="130"/>
      <c r="L19" s="130"/>
      <c r="M19" s="78"/>
      <c r="N19" s="78"/>
    </row>
    <row r="20" spans="1:14" x14ac:dyDescent="0.3">
      <c r="A20" s="129"/>
      <c r="B20" s="126"/>
      <c r="C20" s="130"/>
      <c r="D20" s="130"/>
      <c r="E20" s="130"/>
      <c r="F20" s="130"/>
      <c r="G20" s="130"/>
      <c r="H20" s="130"/>
      <c r="I20" s="130"/>
      <c r="J20" s="130"/>
      <c r="K20" s="130"/>
      <c r="L20" s="130"/>
      <c r="M20" s="78"/>
      <c r="N20" s="78"/>
    </row>
    <row r="21" spans="1:14" s="45" customFormat="1" x14ac:dyDescent="0.3">
      <c r="A21" s="46"/>
      <c r="B21" s="46"/>
      <c r="C21" s="46"/>
      <c r="D21" s="46"/>
      <c r="E21" s="46"/>
      <c r="F21" s="46"/>
      <c r="G21" s="46"/>
      <c r="H21" s="46"/>
      <c r="I21" s="46"/>
      <c r="J21" s="46"/>
      <c r="K21" s="46"/>
      <c r="L21" s="46"/>
      <c r="M21" s="46"/>
      <c r="N21" s="46"/>
    </row>
    <row r="22" spans="1:14" x14ac:dyDescent="0.3">
      <c r="A22" s="131" t="s">
        <v>165</v>
      </c>
      <c r="B22" s="134" t="s">
        <v>98</v>
      </c>
      <c r="C22" s="122"/>
      <c r="D22" s="122"/>
      <c r="E22" s="122"/>
      <c r="F22" s="122"/>
      <c r="G22" s="122"/>
      <c r="H22" s="122"/>
      <c r="I22" s="122"/>
      <c r="J22" s="122"/>
      <c r="K22" s="122"/>
      <c r="L22" s="122"/>
      <c r="M22" s="80"/>
      <c r="N22" s="80"/>
    </row>
    <row r="23" spans="1:14" x14ac:dyDescent="0.3">
      <c r="A23" s="131"/>
      <c r="B23" s="134"/>
      <c r="C23" s="122"/>
      <c r="D23" s="122"/>
      <c r="E23" s="122"/>
      <c r="F23" s="122"/>
      <c r="G23" s="122"/>
      <c r="H23" s="122"/>
      <c r="I23" s="122"/>
      <c r="J23" s="122"/>
      <c r="K23" s="122"/>
      <c r="L23" s="122"/>
      <c r="M23" s="80"/>
      <c r="N23" s="80"/>
    </row>
    <row r="24" spans="1:14" x14ac:dyDescent="0.3">
      <c r="A24" s="131"/>
      <c r="B24" s="134"/>
      <c r="C24" s="122"/>
      <c r="D24" s="122"/>
      <c r="E24" s="122"/>
      <c r="F24" s="122"/>
      <c r="G24" s="122"/>
      <c r="H24" s="122"/>
      <c r="I24" s="122"/>
      <c r="J24" s="122"/>
      <c r="K24" s="122"/>
      <c r="L24" s="122"/>
      <c r="M24" s="80"/>
      <c r="N24" s="80"/>
    </row>
    <row r="25" spans="1:14" x14ac:dyDescent="0.3">
      <c r="A25" s="131"/>
      <c r="B25" s="134"/>
      <c r="C25" s="122"/>
      <c r="D25" s="122"/>
      <c r="E25" s="122"/>
      <c r="F25" s="122"/>
      <c r="G25" s="122"/>
      <c r="H25" s="122"/>
      <c r="I25" s="122"/>
      <c r="J25" s="122"/>
      <c r="K25" s="122"/>
      <c r="L25" s="122"/>
      <c r="M25" s="80"/>
      <c r="N25" s="80"/>
    </row>
    <row r="26" spans="1:14" x14ac:dyDescent="0.3">
      <c r="A26" s="131"/>
      <c r="B26" s="134"/>
      <c r="C26" s="122"/>
      <c r="D26" s="122"/>
      <c r="E26" s="122"/>
      <c r="F26" s="122"/>
      <c r="G26" s="122"/>
      <c r="H26" s="122"/>
      <c r="I26" s="122"/>
      <c r="J26" s="122"/>
      <c r="K26" s="122"/>
      <c r="L26" s="122"/>
      <c r="M26" s="122" t="s">
        <v>160</v>
      </c>
      <c r="N26" s="122"/>
    </row>
    <row r="27" spans="1:14" x14ac:dyDescent="0.3">
      <c r="A27" s="131"/>
      <c r="B27" s="134"/>
      <c r="C27" s="122"/>
      <c r="D27" s="122"/>
      <c r="E27" s="122"/>
      <c r="F27" s="122"/>
      <c r="G27" s="122"/>
      <c r="H27" s="122"/>
      <c r="I27" s="122"/>
      <c r="J27" s="122"/>
      <c r="K27" s="122"/>
      <c r="L27" s="122"/>
      <c r="M27" s="79" t="s">
        <v>166</v>
      </c>
      <c r="N27" s="79" t="s">
        <v>167</v>
      </c>
    </row>
    <row r="28" spans="1:14" x14ac:dyDescent="0.3">
      <c r="A28" s="131"/>
      <c r="B28" s="134"/>
      <c r="C28" s="122"/>
      <c r="D28" s="122"/>
      <c r="E28" s="122"/>
      <c r="F28" s="122"/>
      <c r="G28" s="122"/>
      <c r="H28" s="122"/>
      <c r="I28" s="122"/>
      <c r="J28" s="122"/>
      <c r="K28" s="122"/>
      <c r="L28" s="122"/>
      <c r="M28" s="79">
        <v>12</v>
      </c>
      <c r="N28" s="79">
        <v>12</v>
      </c>
    </row>
    <row r="29" spans="1:14" x14ac:dyDescent="0.3">
      <c r="A29" s="132"/>
      <c r="B29" s="134"/>
      <c r="C29" s="122"/>
      <c r="D29" s="122"/>
      <c r="E29" s="122"/>
      <c r="F29" s="122"/>
      <c r="G29" s="122"/>
      <c r="H29" s="122"/>
      <c r="I29" s="122"/>
      <c r="J29" s="122"/>
      <c r="K29" s="122"/>
      <c r="L29" s="122"/>
      <c r="M29" s="80"/>
      <c r="N29" s="80"/>
    </row>
    <row r="30" spans="1:14" x14ac:dyDescent="0.3">
      <c r="A30" s="133" t="s">
        <v>164</v>
      </c>
      <c r="B30" s="134"/>
      <c r="C30" s="122"/>
      <c r="D30" s="122"/>
      <c r="E30" s="122"/>
      <c r="F30" s="122"/>
      <c r="G30" s="122"/>
      <c r="H30" s="122"/>
      <c r="I30" s="122"/>
      <c r="J30" s="122"/>
      <c r="K30" s="122"/>
      <c r="L30" s="122"/>
      <c r="M30" s="80"/>
      <c r="N30" s="80"/>
    </row>
    <row r="31" spans="1:14" x14ac:dyDescent="0.3">
      <c r="A31" s="131"/>
      <c r="B31" s="134"/>
      <c r="C31" s="122"/>
      <c r="D31" s="122"/>
      <c r="E31" s="122"/>
      <c r="F31" s="122"/>
      <c r="G31" s="122"/>
      <c r="H31" s="122"/>
      <c r="I31" s="122"/>
      <c r="J31" s="122"/>
      <c r="K31" s="122"/>
      <c r="L31" s="122"/>
      <c r="M31" s="80"/>
      <c r="N31" s="80"/>
    </row>
    <row r="32" spans="1:14" x14ac:dyDescent="0.3">
      <c r="A32" s="131"/>
      <c r="B32" s="134"/>
      <c r="C32" s="122"/>
      <c r="D32" s="122"/>
      <c r="E32" s="122"/>
      <c r="F32" s="122"/>
      <c r="G32" s="122"/>
      <c r="H32" s="122"/>
      <c r="I32" s="122"/>
      <c r="J32" s="122"/>
      <c r="K32" s="122"/>
      <c r="L32" s="122"/>
      <c r="M32" s="80"/>
      <c r="N32" s="80"/>
    </row>
    <row r="33" spans="1:14" x14ac:dyDescent="0.3">
      <c r="A33" s="131"/>
      <c r="B33" s="134"/>
      <c r="C33" s="122"/>
      <c r="D33" s="122"/>
      <c r="E33" s="122"/>
      <c r="F33" s="122"/>
      <c r="G33" s="122"/>
      <c r="H33" s="122"/>
      <c r="I33" s="122"/>
      <c r="J33" s="122"/>
      <c r="K33" s="122"/>
      <c r="L33" s="122"/>
      <c r="M33" s="80"/>
      <c r="N33" s="80"/>
    </row>
    <row r="34" spans="1:14" x14ac:dyDescent="0.3">
      <c r="A34" s="131"/>
      <c r="B34" s="134"/>
      <c r="C34" s="122"/>
      <c r="D34" s="122"/>
      <c r="E34" s="122"/>
      <c r="F34" s="122"/>
      <c r="G34" s="122"/>
      <c r="H34" s="122"/>
      <c r="I34" s="122"/>
      <c r="J34" s="122"/>
      <c r="K34" s="122"/>
      <c r="L34" s="122"/>
      <c r="M34" s="80"/>
      <c r="N34" s="80"/>
    </row>
    <row r="35" spans="1:14" x14ac:dyDescent="0.3">
      <c r="A35" s="131"/>
      <c r="B35" s="134"/>
      <c r="C35" s="122"/>
      <c r="D35" s="122"/>
      <c r="E35" s="122"/>
      <c r="F35" s="122"/>
      <c r="G35" s="122"/>
      <c r="H35" s="122"/>
      <c r="I35" s="122"/>
      <c r="J35" s="122"/>
      <c r="K35" s="122"/>
      <c r="L35" s="122"/>
      <c r="M35" s="80"/>
      <c r="N35" s="80"/>
    </row>
    <row r="36" spans="1:14" x14ac:dyDescent="0.3">
      <c r="A36" s="131"/>
      <c r="B36" s="134"/>
      <c r="C36" s="122"/>
      <c r="D36" s="122"/>
      <c r="E36" s="122"/>
      <c r="F36" s="122"/>
      <c r="G36" s="122"/>
      <c r="H36" s="122"/>
      <c r="I36" s="122"/>
      <c r="J36" s="122"/>
      <c r="K36" s="122"/>
      <c r="L36" s="122"/>
      <c r="M36" s="80"/>
      <c r="N36" s="80"/>
    </row>
    <row r="37" spans="1:14" x14ac:dyDescent="0.3">
      <c r="A37" s="132"/>
      <c r="B37" s="135"/>
      <c r="C37" s="122"/>
      <c r="D37" s="122"/>
      <c r="E37" s="122"/>
      <c r="F37" s="122"/>
      <c r="G37" s="122"/>
      <c r="H37" s="122"/>
      <c r="I37" s="122"/>
      <c r="J37" s="122"/>
      <c r="K37" s="122"/>
      <c r="L37" s="122"/>
      <c r="M37" s="80"/>
      <c r="N37" s="80"/>
    </row>
    <row r="38" spans="1:14" s="45" customFormat="1" x14ac:dyDescent="0.3">
      <c r="A38" s="46"/>
      <c r="B38" s="46"/>
      <c r="C38" s="46"/>
      <c r="D38" s="46"/>
      <c r="E38" s="46"/>
      <c r="F38" s="46"/>
      <c r="G38" s="46"/>
      <c r="H38" s="46"/>
      <c r="I38" s="46"/>
      <c r="J38" s="46"/>
      <c r="K38" s="46"/>
      <c r="L38" s="46"/>
      <c r="M38" s="46"/>
      <c r="N38" s="46"/>
    </row>
    <row r="39" spans="1:14" x14ac:dyDescent="0.3">
      <c r="A39" s="123" t="s">
        <v>168</v>
      </c>
      <c r="B39" s="123" t="s">
        <v>170</v>
      </c>
      <c r="C39" s="123"/>
      <c r="D39" s="123"/>
      <c r="E39" s="123"/>
      <c r="F39" s="123"/>
      <c r="G39" s="123"/>
      <c r="H39" s="123"/>
      <c r="I39" s="123"/>
      <c r="J39" s="123"/>
      <c r="K39" s="123"/>
      <c r="L39" s="123"/>
      <c r="M39" s="81"/>
      <c r="N39" s="81"/>
    </row>
    <row r="40" spans="1:14" x14ac:dyDescent="0.3">
      <c r="A40" s="123"/>
      <c r="B40" s="123"/>
      <c r="C40" s="123"/>
      <c r="D40" s="123"/>
      <c r="E40" s="123"/>
      <c r="F40" s="123"/>
      <c r="G40" s="123"/>
      <c r="H40" s="123"/>
      <c r="I40" s="123"/>
      <c r="J40" s="123"/>
      <c r="K40" s="123"/>
      <c r="L40" s="123"/>
      <c r="M40" s="81"/>
      <c r="N40" s="81"/>
    </row>
    <row r="41" spans="1:14" x14ac:dyDescent="0.3">
      <c r="A41" s="123"/>
      <c r="B41" s="123"/>
      <c r="C41" s="123"/>
      <c r="D41" s="123"/>
      <c r="E41" s="123"/>
      <c r="F41" s="123"/>
      <c r="G41" s="123"/>
      <c r="H41" s="123"/>
      <c r="I41" s="123"/>
      <c r="J41" s="123"/>
      <c r="K41" s="123"/>
      <c r="L41" s="123"/>
      <c r="M41" s="81"/>
      <c r="N41" s="81"/>
    </row>
    <row r="42" spans="1:14" x14ac:dyDescent="0.3">
      <c r="A42" s="123"/>
      <c r="B42" s="123"/>
      <c r="C42" s="123"/>
      <c r="D42" s="123"/>
      <c r="E42" s="123"/>
      <c r="F42" s="123"/>
      <c r="G42" s="123"/>
      <c r="H42" s="123"/>
      <c r="I42" s="123"/>
      <c r="J42" s="123"/>
      <c r="K42" s="123"/>
      <c r="L42" s="123"/>
      <c r="M42" s="81"/>
      <c r="N42" s="81"/>
    </row>
    <row r="43" spans="1:14" x14ac:dyDescent="0.3">
      <c r="A43" s="123"/>
      <c r="B43" s="123"/>
      <c r="C43" s="123"/>
      <c r="D43" s="123"/>
      <c r="E43" s="123"/>
      <c r="F43" s="123"/>
      <c r="G43" s="123"/>
      <c r="H43" s="123"/>
      <c r="I43" s="123"/>
      <c r="J43" s="123"/>
      <c r="K43" s="123"/>
      <c r="L43" s="123"/>
      <c r="M43" s="81"/>
      <c r="N43" s="81"/>
    </row>
    <row r="44" spans="1:14" x14ac:dyDescent="0.3">
      <c r="A44" s="123"/>
      <c r="B44" s="123"/>
      <c r="C44" s="123"/>
      <c r="D44" s="123"/>
      <c r="E44" s="123"/>
      <c r="F44" s="123"/>
      <c r="G44" s="123"/>
      <c r="H44" s="123"/>
      <c r="I44" s="123"/>
      <c r="J44" s="123"/>
      <c r="K44" s="123"/>
      <c r="L44" s="123"/>
      <c r="M44" s="81" t="s">
        <v>160</v>
      </c>
      <c r="N44" s="81">
        <v>12</v>
      </c>
    </row>
    <row r="45" spans="1:14" x14ac:dyDescent="0.3">
      <c r="A45" s="123"/>
      <c r="B45" s="123"/>
      <c r="C45" s="123"/>
      <c r="D45" s="123"/>
      <c r="E45" s="123"/>
      <c r="F45" s="123"/>
      <c r="G45" s="123"/>
      <c r="H45" s="123"/>
      <c r="I45" s="123"/>
      <c r="J45" s="123"/>
      <c r="K45" s="123"/>
      <c r="L45" s="123"/>
      <c r="M45" s="81" t="s">
        <v>161</v>
      </c>
      <c r="N45" s="81">
        <v>4</v>
      </c>
    </row>
    <row r="46" spans="1:14" x14ac:dyDescent="0.3">
      <c r="A46" s="123"/>
      <c r="B46" s="123"/>
      <c r="C46" s="123"/>
      <c r="D46" s="123"/>
      <c r="E46" s="123"/>
      <c r="F46" s="123"/>
      <c r="G46" s="123"/>
      <c r="H46" s="123"/>
      <c r="I46" s="123"/>
      <c r="J46" s="123"/>
      <c r="K46" s="123"/>
      <c r="L46" s="123"/>
      <c r="M46" s="81" t="s">
        <v>162</v>
      </c>
      <c r="N46" s="81"/>
    </row>
    <row r="47" spans="1:14" x14ac:dyDescent="0.3">
      <c r="A47" s="124"/>
      <c r="B47" s="123"/>
      <c r="C47" s="123"/>
      <c r="D47" s="123"/>
      <c r="E47" s="123"/>
      <c r="F47" s="123"/>
      <c r="G47" s="123"/>
      <c r="H47" s="123"/>
      <c r="I47" s="123"/>
      <c r="J47" s="123"/>
      <c r="K47" s="123"/>
      <c r="L47" s="123"/>
      <c r="M47" s="81" t="s">
        <v>163</v>
      </c>
      <c r="N47" s="81"/>
    </row>
    <row r="48" spans="1:14" x14ac:dyDescent="0.3">
      <c r="A48" s="123" t="s">
        <v>169</v>
      </c>
      <c r="B48" s="123"/>
      <c r="C48" s="123"/>
      <c r="D48" s="123"/>
      <c r="E48" s="123"/>
      <c r="F48" s="123"/>
      <c r="G48" s="123"/>
      <c r="H48" s="123"/>
      <c r="I48" s="123"/>
      <c r="J48" s="123"/>
      <c r="K48" s="123"/>
      <c r="L48" s="123"/>
      <c r="M48" s="81"/>
      <c r="N48" s="81"/>
    </row>
    <row r="49" spans="1:14" x14ac:dyDescent="0.3">
      <c r="A49" s="123"/>
      <c r="B49" s="123"/>
      <c r="C49" s="123"/>
      <c r="D49" s="123"/>
      <c r="E49" s="123"/>
      <c r="F49" s="123"/>
      <c r="G49" s="123"/>
      <c r="H49" s="123"/>
      <c r="I49" s="123"/>
      <c r="J49" s="123"/>
      <c r="K49" s="123"/>
      <c r="L49" s="123"/>
      <c r="M49" s="81"/>
      <c r="N49" s="81"/>
    </row>
    <row r="50" spans="1:14" x14ac:dyDescent="0.3">
      <c r="A50" s="123"/>
      <c r="B50" s="123"/>
      <c r="C50" s="123"/>
      <c r="D50" s="123"/>
      <c r="E50" s="123"/>
      <c r="F50" s="123"/>
      <c r="G50" s="123"/>
      <c r="H50" s="123"/>
      <c r="I50" s="123"/>
      <c r="J50" s="123"/>
      <c r="K50" s="123"/>
      <c r="L50" s="123"/>
      <c r="M50" s="81"/>
      <c r="N50" s="81"/>
    </row>
    <row r="51" spans="1:14" x14ac:dyDescent="0.3">
      <c r="A51" s="123"/>
      <c r="B51" s="123"/>
      <c r="C51" s="123"/>
      <c r="D51" s="123"/>
      <c r="E51" s="123"/>
      <c r="F51" s="123"/>
      <c r="G51" s="123"/>
      <c r="H51" s="123"/>
      <c r="I51" s="123"/>
      <c r="J51" s="123"/>
      <c r="K51" s="123"/>
      <c r="L51" s="123"/>
      <c r="M51" s="81"/>
      <c r="N51" s="81"/>
    </row>
    <row r="52" spans="1:14" x14ac:dyDescent="0.3">
      <c r="A52" s="123"/>
      <c r="B52" s="123"/>
      <c r="C52" s="123"/>
      <c r="D52" s="123"/>
      <c r="E52" s="123"/>
      <c r="F52" s="123"/>
      <c r="G52" s="123"/>
      <c r="H52" s="123"/>
      <c r="I52" s="123"/>
      <c r="J52" s="123"/>
      <c r="K52" s="123"/>
      <c r="L52" s="123"/>
      <c r="M52" s="81"/>
      <c r="N52" s="81"/>
    </row>
    <row r="53" spans="1:14" x14ac:dyDescent="0.3">
      <c r="A53" s="123"/>
      <c r="B53" s="123"/>
      <c r="C53" s="123"/>
      <c r="D53" s="123"/>
      <c r="E53" s="123"/>
      <c r="F53" s="123"/>
      <c r="G53" s="123"/>
      <c r="H53" s="123"/>
      <c r="I53" s="123"/>
      <c r="J53" s="123"/>
      <c r="K53" s="123"/>
      <c r="L53" s="123"/>
      <c r="M53" s="81"/>
      <c r="N53" s="81"/>
    </row>
    <row r="54" spans="1:14" x14ac:dyDescent="0.3">
      <c r="A54" s="123"/>
      <c r="B54" s="123"/>
      <c r="C54" s="123"/>
      <c r="D54" s="123"/>
      <c r="E54" s="123"/>
      <c r="F54" s="123"/>
      <c r="G54" s="123"/>
      <c r="H54" s="123"/>
      <c r="I54" s="123"/>
      <c r="J54" s="123"/>
      <c r="K54" s="123"/>
      <c r="L54" s="123"/>
      <c r="M54" s="81"/>
      <c r="N54" s="81"/>
    </row>
    <row r="55" spans="1:14" x14ac:dyDescent="0.3">
      <c r="A55" s="123"/>
      <c r="B55" s="123"/>
      <c r="C55" s="123"/>
      <c r="D55" s="123"/>
      <c r="E55" s="123"/>
      <c r="F55" s="123"/>
      <c r="G55" s="123"/>
      <c r="H55" s="123"/>
      <c r="I55" s="123"/>
      <c r="J55" s="123"/>
      <c r="K55" s="123"/>
      <c r="L55" s="123"/>
      <c r="M55" s="81"/>
      <c r="N55" s="81"/>
    </row>
    <row r="56" spans="1:14" ht="15" thickBot="1" x14ac:dyDescent="0.35">
      <c r="A56" s="125"/>
      <c r="B56" s="123"/>
      <c r="C56" s="123"/>
      <c r="D56" s="123"/>
      <c r="E56" s="123"/>
      <c r="F56" s="123"/>
      <c r="G56" s="123"/>
      <c r="H56" s="123"/>
      <c r="I56" s="123"/>
      <c r="J56" s="123"/>
      <c r="K56" s="123"/>
      <c r="L56" s="123"/>
      <c r="M56" s="81"/>
      <c r="N56" s="81"/>
    </row>
    <row r="57" spans="1:14" x14ac:dyDescent="0.3">
      <c r="A57" s="46"/>
      <c r="B57" s="46"/>
      <c r="C57" s="46"/>
      <c r="D57" s="46"/>
      <c r="E57" s="46"/>
      <c r="F57" s="46"/>
      <c r="G57" s="46"/>
      <c r="H57" s="46"/>
      <c r="I57" s="46"/>
      <c r="J57" s="46"/>
      <c r="K57" s="46"/>
      <c r="L57" s="46"/>
      <c r="M57" s="46"/>
      <c r="N57" s="46"/>
    </row>
    <row r="58" spans="1:14" s="33" customFormat="1" x14ac:dyDescent="0.3"/>
  </sheetData>
  <mergeCells count="18">
    <mergeCell ref="M1:N1"/>
    <mergeCell ref="M2:N2"/>
    <mergeCell ref="M3:N3"/>
    <mergeCell ref="B1:L3"/>
    <mergeCell ref="A1:A3"/>
    <mergeCell ref="M26:N26"/>
    <mergeCell ref="A39:A47"/>
    <mergeCell ref="A48:A56"/>
    <mergeCell ref="B39:B56"/>
    <mergeCell ref="B5:B20"/>
    <mergeCell ref="A5:A12"/>
    <mergeCell ref="A13:A20"/>
    <mergeCell ref="C5:L20"/>
    <mergeCell ref="A22:A29"/>
    <mergeCell ref="A30:A37"/>
    <mergeCell ref="B22:B37"/>
    <mergeCell ref="C39:L56"/>
    <mergeCell ref="C22:L37"/>
  </mergeCells>
  <pageMargins left="0.7" right="0.7" top="0.75" bottom="0.75" header="0.3" footer="0.3"/>
  <pageSetup scale="64" orientation="portrait" r:id="rId1"/>
  <colBreaks count="1" manualBreakCount="1">
    <brk id="2"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PLAN DE CAPACITACION </vt:lpstr>
      <vt:lpstr>COBERTURA POR CARGOS </vt:lpstr>
      <vt:lpstr>INDICADORES </vt:lpstr>
      <vt:lpstr>'COBERTURA POR CARGOS '!Área_de_impresión</vt:lpstr>
      <vt:lpstr>'INDICADORES '!Área_de_impresión</vt:lpstr>
      <vt:lpstr>'PLAN DE CAPACITACION '!Área_de_impresión</vt:lpstr>
      <vt:lpstr>'PLAN DE CAPACITACION '!Títulos_a_imprimir</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 Alberto Jurado Diaz</dc:creator>
  <cp:lastModifiedBy>Usuario</cp:lastModifiedBy>
  <cp:lastPrinted>2018-02-06T13:12:27Z</cp:lastPrinted>
  <dcterms:created xsi:type="dcterms:W3CDTF">2016-12-09T20:42:35Z</dcterms:created>
  <dcterms:modified xsi:type="dcterms:W3CDTF">2023-05-11T21:30:27Z</dcterms:modified>
</cp:coreProperties>
</file>