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9A3D301D-3431-4E8E-9B2D-E911AC47FD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G35" i="1" s="1"/>
  <c r="F36" i="1"/>
  <c r="F37" i="1"/>
  <c r="G37" i="1" s="1"/>
  <c r="F5" i="1"/>
  <c r="G36" i="1" l="1"/>
  <c r="G34" i="1"/>
  <c r="G33" i="1"/>
  <c r="G32" i="1"/>
  <c r="G31" i="1"/>
  <c r="G30" i="1"/>
  <c r="N11" i="1"/>
  <c r="M10" i="1"/>
  <c r="N10" i="1" s="1"/>
  <c r="L17" i="1" l="1"/>
  <c r="L16" i="1"/>
  <c r="G9" i="1"/>
  <c r="G10" i="1"/>
  <c r="G11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6" i="1"/>
  <c r="L11" i="1" l="1"/>
  <c r="L12" i="1"/>
  <c r="M12" i="1" s="1"/>
  <c r="N12" i="1" s="1"/>
  <c r="G8" i="1"/>
  <c r="L9" i="1"/>
  <c r="M9" i="1" s="1"/>
  <c r="N9" i="1" s="1"/>
  <c r="G12" i="1"/>
  <c r="F38" i="1"/>
  <c r="G38" i="1" s="1"/>
</calcChain>
</file>

<file path=xl/sharedStrings.xml><?xml version="1.0" encoding="utf-8"?>
<sst xmlns="http://schemas.openxmlformats.org/spreadsheetml/2006/main" count="84" uniqueCount="52">
  <si>
    <t>S.No</t>
  </si>
  <si>
    <t>Room Name</t>
  </si>
  <si>
    <t>Pre/Post Operative Ward</t>
  </si>
  <si>
    <t>Dr. Change Room-1</t>
  </si>
  <si>
    <t>Dr. Change Room-2</t>
  </si>
  <si>
    <t>Dr. Toilet</t>
  </si>
  <si>
    <t>IVF-OT</t>
  </si>
  <si>
    <t>Minor-OT</t>
  </si>
  <si>
    <t>Embryology Lab</t>
  </si>
  <si>
    <t>Cryo Room</t>
  </si>
  <si>
    <t>Andrology Lab</t>
  </si>
  <si>
    <t>Manifold Room</t>
  </si>
  <si>
    <t>Sperm Collection Room</t>
  </si>
  <si>
    <t>Blood Collection &amp; Injection Room</t>
  </si>
  <si>
    <t>P. Change Room</t>
  </si>
  <si>
    <t>F. Staff Change Room</t>
  </si>
  <si>
    <t>M. Staff Change Room</t>
  </si>
  <si>
    <t>Store Room</t>
  </si>
  <si>
    <t>Counselling Room -1</t>
  </si>
  <si>
    <t>Counselling Room -2</t>
  </si>
  <si>
    <t>Toilet @ Counselling Room -2</t>
  </si>
  <si>
    <t>Ultra Sound Room</t>
  </si>
  <si>
    <t>AutoClave Room</t>
  </si>
  <si>
    <t xml:space="preserve">Record Room </t>
  </si>
  <si>
    <t>Reception Room</t>
  </si>
  <si>
    <t>MCH - Gandhi Hospital</t>
  </si>
  <si>
    <t>Area (m^2)</t>
  </si>
  <si>
    <t>Area (ft^2)</t>
  </si>
  <si>
    <t>Vinyl Flooring</t>
  </si>
  <si>
    <t>Wall Panels</t>
  </si>
  <si>
    <t>Ceiling Panels</t>
  </si>
  <si>
    <t>Total area</t>
  </si>
  <si>
    <t>False Ceiling</t>
  </si>
  <si>
    <t>Sterile area Corridor</t>
  </si>
  <si>
    <t>Semi sterile area Corridor</t>
  </si>
  <si>
    <t>Corridor3</t>
  </si>
  <si>
    <t>Main entry Corridor</t>
  </si>
  <si>
    <t>Corridor @ Manifold Room</t>
  </si>
  <si>
    <t>Corridor @ Staff Change Rooms</t>
  </si>
  <si>
    <t>Corridor @ Dr. Change Rooms</t>
  </si>
  <si>
    <t>Corridor @ Counselling Rooms</t>
  </si>
  <si>
    <t>Toilet @ Sperm collection room</t>
  </si>
  <si>
    <t>Reception</t>
  </si>
  <si>
    <t>UPS Room</t>
  </si>
  <si>
    <t>Main corridor infront of Store room</t>
  </si>
  <si>
    <t>Corridor infront of store room</t>
  </si>
  <si>
    <t>Corridor @ Pre/Post operative ward</t>
  </si>
  <si>
    <t>IVF-GANDHI MCH</t>
  </si>
  <si>
    <t>Length N</t>
  </si>
  <si>
    <t>Width W</t>
  </si>
  <si>
    <t>Toilet @ Sperm Collection</t>
  </si>
  <si>
    <t>Dimensions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</si>
</sst>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9"/>
  <sheetViews>
    <sheetView workbookViewId="0">
      <selection activeCell="J33" sqref="J33"/>
    </sheetView>
  </sheetViews>
  <sheetFormatPr defaultRowHeight="14.4" x14ac:dyDescent="0.3"/>
  <cols>
    <col min="3" max="3" width="25.5546875" customWidth="1"/>
    <col min="4" max="4" width="12.33203125" bestFit="1" customWidth="1"/>
    <col min="5" max="5" width="11.6640625" bestFit="1" customWidth="1"/>
    <col min="12" max="12" width="13.109375" customWidth="1"/>
  </cols>
  <sheetData>
    <row r="2" spans="2:14" x14ac:dyDescent="0.3">
      <c r="B2" s="8" t="s">
        <v>25</v>
      </c>
      <c r="C2" s="8"/>
      <c r="D2" s="8"/>
      <c r="E2" s="8"/>
      <c r="F2" s="8"/>
      <c r="G2" s="8"/>
    </row>
    <row r="3" spans="2:14" x14ac:dyDescent="0.3">
      <c r="B3" s="8" t="s">
        <v>0</v>
      </c>
      <c r="C3" s="8" t="s">
        <v>1</v>
      </c>
      <c r="D3" s="8" t="s">
        <v>51</v>
      </c>
      <c r="E3" s="8"/>
      <c r="F3" s="8" t="s">
        <v>26</v>
      </c>
      <c r="G3" s="8" t="s">
        <v>27</v>
      </c>
    </row>
    <row r="4" spans="2:14" x14ac:dyDescent="0.3">
      <c r="B4" s="8"/>
      <c r="C4" s="8"/>
      <c r="D4" s="3" t="s">
        <v>48</v>
      </c>
      <c r="E4" s="3" t="s">
        <v>49</v>
      </c>
      <c r="F4" s="8"/>
      <c r="G4" s="8"/>
    </row>
    <row r="5" spans="2:14" x14ac:dyDescent="0.3">
      <c r="B5" s="3"/>
      <c r="C5" s="3" t="s">
        <v>43</v>
      </c>
      <c r="D5" s="3">
        <v>2.9209999999999998</v>
      </c>
      <c r="E5" s="3">
        <v>3.1459999999999999</v>
      </c>
      <c r="F5" s="3">
        <f>D5*E5</f>
        <v>9.1894659999999995</v>
      </c>
      <c r="G5" s="3"/>
    </row>
    <row r="6" spans="2:14" x14ac:dyDescent="0.3">
      <c r="B6" s="3">
        <v>1</v>
      </c>
      <c r="C6" s="3" t="s">
        <v>2</v>
      </c>
      <c r="D6" s="3">
        <v>6.0289999999999999</v>
      </c>
      <c r="E6" s="3">
        <v>6.4589999999999996</v>
      </c>
      <c r="F6" s="3">
        <f t="shared" ref="F6:F37" si="0">D6*E6</f>
        <v>38.941310999999999</v>
      </c>
      <c r="G6" s="4">
        <f>F6*10.7639</f>
        <v>419.1603774729</v>
      </c>
    </row>
    <row r="7" spans="2:14" x14ac:dyDescent="0.3">
      <c r="B7" s="3"/>
      <c r="C7" s="3" t="s">
        <v>17</v>
      </c>
      <c r="D7" s="3">
        <v>2.9430000000000001</v>
      </c>
      <c r="E7" s="3">
        <v>2.1909999999999998</v>
      </c>
      <c r="F7" s="3">
        <f t="shared" si="0"/>
        <v>6.4481129999999993</v>
      </c>
      <c r="G7" s="4">
        <v>0</v>
      </c>
    </row>
    <row r="8" spans="2:14" x14ac:dyDescent="0.3">
      <c r="B8" s="3">
        <v>2</v>
      </c>
      <c r="C8" s="3" t="s">
        <v>3</v>
      </c>
      <c r="D8" s="3">
        <v>1.4430000000000001</v>
      </c>
      <c r="E8" s="3">
        <v>1.43</v>
      </c>
      <c r="F8" s="3">
        <f t="shared" si="0"/>
        <v>2.0634899999999998</v>
      </c>
      <c r="G8" s="4">
        <f t="shared" ref="G8:G38" si="1">F8*10.7639</f>
        <v>22.211200010999999</v>
      </c>
    </row>
    <row r="9" spans="2:14" x14ac:dyDescent="0.3">
      <c r="B9" s="3">
        <v>3</v>
      </c>
      <c r="C9" s="3" t="s">
        <v>4</v>
      </c>
      <c r="D9" s="3">
        <v>1.4670000000000001</v>
      </c>
      <c r="E9" s="3">
        <v>1.4319999999999999</v>
      </c>
      <c r="F9" s="3">
        <f t="shared" si="0"/>
        <v>2.1007440000000002</v>
      </c>
      <c r="G9" s="4">
        <f t="shared" si="1"/>
        <v>22.612198341599999</v>
      </c>
      <c r="J9" s="7" t="s">
        <v>28</v>
      </c>
      <c r="K9" s="7"/>
      <c r="L9" s="1">
        <f>F13+F12+F11+F14+F15</f>
        <v>100.36051099999999</v>
      </c>
      <c r="M9" s="1">
        <f>L9+18.9</f>
        <v>119.26051099999998</v>
      </c>
      <c r="N9">
        <f>M9*10.763</f>
        <v>1283.6008798929997</v>
      </c>
    </row>
    <row r="10" spans="2:14" x14ac:dyDescent="0.3">
      <c r="B10" s="3">
        <v>4</v>
      </c>
      <c r="C10" s="3" t="s">
        <v>5</v>
      </c>
      <c r="D10" s="3">
        <v>4.6609999999999996</v>
      </c>
      <c r="E10" s="3">
        <v>1.8819999999999999</v>
      </c>
      <c r="F10" s="3">
        <f t="shared" si="0"/>
        <v>8.7720019999999987</v>
      </c>
      <c r="G10" s="4">
        <f t="shared" si="1"/>
        <v>94.420952327799981</v>
      </c>
      <c r="J10" s="7" t="s">
        <v>29</v>
      </c>
      <c r="K10" s="7"/>
      <c r="L10" s="1">
        <v>72.105999999999995</v>
      </c>
      <c r="M10" s="1">
        <f>L10-6.3</f>
        <v>65.805999999999997</v>
      </c>
      <c r="N10">
        <f>M10*10.763</f>
        <v>708.26997799999992</v>
      </c>
    </row>
    <row r="11" spans="2:14" x14ac:dyDescent="0.3">
      <c r="B11" s="3">
        <v>5</v>
      </c>
      <c r="C11" s="3" t="s">
        <v>7</v>
      </c>
      <c r="D11" s="3">
        <v>4.1159999999999997</v>
      </c>
      <c r="E11" s="3">
        <v>6.4359999999999999</v>
      </c>
      <c r="F11" s="3">
        <f t="shared" si="0"/>
        <v>26.490575999999997</v>
      </c>
      <c r="G11" s="4">
        <f t="shared" si="1"/>
        <v>285.14191100639994</v>
      </c>
      <c r="J11" s="7" t="s">
        <v>30</v>
      </c>
      <c r="K11" s="7"/>
      <c r="L11" s="1">
        <f>F12+F13</f>
        <v>52.330865000000003</v>
      </c>
      <c r="M11">
        <v>55.122999999999998</v>
      </c>
      <c r="N11">
        <f>M11*10.763</f>
        <v>593.28884899999991</v>
      </c>
    </row>
    <row r="12" spans="2:14" x14ac:dyDescent="0.3">
      <c r="B12" s="3">
        <v>6</v>
      </c>
      <c r="C12" s="3" t="s">
        <v>6</v>
      </c>
      <c r="D12" s="3">
        <v>3.9169999999999998</v>
      </c>
      <c r="E12" s="3">
        <v>6.4450000000000003</v>
      </c>
      <c r="F12" s="3">
        <f t="shared" si="0"/>
        <v>25.245065</v>
      </c>
      <c r="G12" s="4">
        <f t="shared" si="1"/>
        <v>271.7353551535</v>
      </c>
      <c r="J12" s="7" t="s">
        <v>32</v>
      </c>
      <c r="K12" s="7"/>
      <c r="L12" s="1" t="e">
        <f>F8+F9+F11+F14+F15+F17+F18+F19+F21+F22+F23+#REF!+F24+F25+F27+#REF!+F28+F29</f>
        <v>#REF!</v>
      </c>
      <c r="M12" s="1" t="e">
        <f>L12+21.84+65.7</f>
        <v>#REF!</v>
      </c>
      <c r="N12" t="e">
        <f t="shared" ref="N12" si="2">M12*10.763</f>
        <v>#REF!</v>
      </c>
    </row>
    <row r="13" spans="2:14" x14ac:dyDescent="0.3">
      <c r="B13" s="3">
        <v>7</v>
      </c>
      <c r="C13" s="3" t="s">
        <v>8</v>
      </c>
      <c r="D13" s="3">
        <v>4.2</v>
      </c>
      <c r="E13" s="3">
        <v>6.4489999999999998</v>
      </c>
      <c r="F13" s="3">
        <f t="shared" si="0"/>
        <v>27.085799999999999</v>
      </c>
      <c r="G13" s="4">
        <f t="shared" si="1"/>
        <v>291.54884261999996</v>
      </c>
    </row>
    <row r="14" spans="2:14" x14ac:dyDescent="0.3">
      <c r="B14" s="3">
        <v>8</v>
      </c>
      <c r="C14" s="3" t="s">
        <v>9</v>
      </c>
      <c r="D14" s="3">
        <v>2.8940000000000001</v>
      </c>
      <c r="E14" s="3">
        <v>1.593</v>
      </c>
      <c r="F14" s="3">
        <f t="shared" si="0"/>
        <v>4.6101419999999997</v>
      </c>
      <c r="G14" s="4">
        <f t="shared" si="1"/>
        <v>49.623107473799998</v>
      </c>
    </row>
    <row r="15" spans="2:14" x14ac:dyDescent="0.3">
      <c r="B15" s="3">
        <v>9</v>
      </c>
      <c r="C15" s="3" t="s">
        <v>10</v>
      </c>
      <c r="D15" s="3">
        <v>4.101</v>
      </c>
      <c r="E15" s="3">
        <v>4.1280000000000001</v>
      </c>
      <c r="F15" s="3">
        <f t="shared" si="0"/>
        <v>16.928927999999999</v>
      </c>
      <c r="G15" s="4">
        <f t="shared" si="1"/>
        <v>182.2212880992</v>
      </c>
      <c r="I15" s="2"/>
    </row>
    <row r="16" spans="2:14" x14ac:dyDescent="0.3">
      <c r="B16" s="3">
        <v>10</v>
      </c>
      <c r="C16" s="3" t="s">
        <v>50</v>
      </c>
      <c r="D16" s="3">
        <v>1.129</v>
      </c>
      <c r="E16" s="3">
        <v>1.591</v>
      </c>
      <c r="F16" s="3">
        <f t="shared" si="0"/>
        <v>1.7962389999999999</v>
      </c>
      <c r="G16" s="4">
        <f t="shared" si="1"/>
        <v>19.334536972099997</v>
      </c>
      <c r="I16" s="2"/>
      <c r="L16">
        <f>1.2+1.73+1.73+1.73+0.2</f>
        <v>6.5900000000000007</v>
      </c>
    </row>
    <row r="17" spans="2:12" x14ac:dyDescent="0.3">
      <c r="B17" s="3">
        <v>11</v>
      </c>
      <c r="C17" s="3" t="s">
        <v>11</v>
      </c>
      <c r="D17" s="3">
        <v>2.1659999999999999</v>
      </c>
      <c r="E17" s="3">
        <v>3.157</v>
      </c>
      <c r="F17" s="3">
        <f t="shared" si="0"/>
        <v>6.8380619999999999</v>
      </c>
      <c r="G17" s="4">
        <f t="shared" si="1"/>
        <v>73.60421556179999</v>
      </c>
      <c r="L17">
        <f>2.45+1.2+2.18+3+0.3+0.2</f>
        <v>9.33</v>
      </c>
    </row>
    <row r="18" spans="2:12" x14ac:dyDescent="0.3">
      <c r="B18" s="3">
        <v>12</v>
      </c>
      <c r="C18" s="3" t="s">
        <v>12</v>
      </c>
      <c r="D18" s="3">
        <v>3.2160000000000002</v>
      </c>
      <c r="E18" s="3">
        <v>3.2669999999999999</v>
      </c>
      <c r="F18" s="3">
        <f t="shared" si="0"/>
        <v>10.506672</v>
      </c>
      <c r="G18" s="4">
        <f t="shared" si="1"/>
        <v>113.0927667408</v>
      </c>
      <c r="I18" s="2"/>
    </row>
    <row r="19" spans="2:12" ht="28.8" x14ac:dyDescent="0.3">
      <c r="B19" s="3">
        <v>13</v>
      </c>
      <c r="C19" s="3" t="s">
        <v>13</v>
      </c>
      <c r="D19" s="3">
        <v>2.5569999999999999</v>
      </c>
      <c r="E19" s="3">
        <v>3.29</v>
      </c>
      <c r="F19" s="3">
        <f t="shared" si="0"/>
        <v>8.4125300000000003</v>
      </c>
      <c r="G19" s="4">
        <f t="shared" si="1"/>
        <v>90.551631666999995</v>
      </c>
      <c r="I19" s="2"/>
    </row>
    <row r="20" spans="2:12" x14ac:dyDescent="0.3">
      <c r="B20" s="3"/>
      <c r="C20" s="3" t="s">
        <v>22</v>
      </c>
      <c r="D20" s="3">
        <v>2.5819999999999999</v>
      </c>
      <c r="E20" s="3">
        <v>3.286</v>
      </c>
      <c r="F20" s="3">
        <f t="shared" si="0"/>
        <v>8.4844519999999992</v>
      </c>
      <c r="G20" s="4">
        <f t="shared" si="1"/>
        <v>91.325792882799988</v>
      </c>
      <c r="I20" s="2"/>
    </row>
    <row r="21" spans="2:12" x14ac:dyDescent="0.3">
      <c r="B21" s="3">
        <v>14</v>
      </c>
      <c r="C21" s="3" t="s">
        <v>14</v>
      </c>
      <c r="D21" s="3">
        <v>1.6579999999999999</v>
      </c>
      <c r="E21" s="3">
        <v>1.8260000000000001</v>
      </c>
      <c r="F21" s="3">
        <f t="shared" si="0"/>
        <v>3.0275080000000001</v>
      </c>
      <c r="G21" s="4">
        <f t="shared" si="1"/>
        <v>32.587793361199999</v>
      </c>
    </row>
    <row r="22" spans="2:12" x14ac:dyDescent="0.3">
      <c r="B22" s="3">
        <v>15</v>
      </c>
      <c r="C22" s="3" t="s">
        <v>15</v>
      </c>
      <c r="D22" s="3">
        <v>1.625</v>
      </c>
      <c r="E22" s="3">
        <v>1.8260000000000001</v>
      </c>
      <c r="F22" s="3">
        <f t="shared" si="0"/>
        <v>2.9672499999999999</v>
      </c>
      <c r="G22" s="4">
        <f t="shared" si="1"/>
        <v>31.939182274999997</v>
      </c>
    </row>
    <row r="23" spans="2:12" x14ac:dyDescent="0.3">
      <c r="B23" s="3">
        <v>16</v>
      </c>
      <c r="C23" s="3" t="s">
        <v>16</v>
      </c>
      <c r="D23" s="3">
        <v>1.651</v>
      </c>
      <c r="E23" s="3">
        <v>1.8280000000000001</v>
      </c>
      <c r="F23" s="3">
        <f t="shared" si="0"/>
        <v>3.0180280000000002</v>
      </c>
      <c r="G23" s="4">
        <f t="shared" si="1"/>
        <v>32.4857515892</v>
      </c>
    </row>
    <row r="24" spans="2:12" x14ac:dyDescent="0.3">
      <c r="B24" s="3">
        <v>18</v>
      </c>
      <c r="C24" s="3" t="s">
        <v>18</v>
      </c>
      <c r="D24" s="3">
        <v>2.407</v>
      </c>
      <c r="E24" s="3">
        <v>3.1230000000000002</v>
      </c>
      <c r="F24" s="3">
        <f t="shared" si="0"/>
        <v>7.5170610000000009</v>
      </c>
      <c r="G24" s="4">
        <f t="shared" si="1"/>
        <v>80.912892897900008</v>
      </c>
    </row>
    <row r="25" spans="2:12" x14ac:dyDescent="0.3">
      <c r="B25" s="3">
        <v>19</v>
      </c>
      <c r="C25" s="3" t="s">
        <v>19</v>
      </c>
      <c r="D25" s="3">
        <v>2.4009999999999998</v>
      </c>
      <c r="E25" s="3">
        <v>3.34</v>
      </c>
      <c r="F25" s="3">
        <f t="shared" si="0"/>
        <v>8.0193399999999997</v>
      </c>
      <c r="G25" s="4">
        <f t="shared" si="1"/>
        <v>86.319373825999989</v>
      </c>
    </row>
    <row r="26" spans="2:12" x14ac:dyDescent="0.3">
      <c r="B26" s="3">
        <v>20</v>
      </c>
      <c r="C26" s="3" t="s">
        <v>20</v>
      </c>
      <c r="D26" s="3">
        <v>1.2030000000000001</v>
      </c>
      <c r="E26" s="3">
        <v>1.4510000000000001</v>
      </c>
      <c r="F26" s="3">
        <f t="shared" si="0"/>
        <v>1.7455530000000001</v>
      </c>
      <c r="G26" s="4">
        <f t="shared" si="1"/>
        <v>18.788957936700001</v>
      </c>
    </row>
    <row r="27" spans="2:12" x14ac:dyDescent="0.3">
      <c r="B27" s="3">
        <v>21</v>
      </c>
      <c r="C27" s="3" t="s">
        <v>21</v>
      </c>
      <c r="D27" s="3">
        <v>2.1459999999999999</v>
      </c>
      <c r="E27" s="3">
        <v>4.4690000000000003</v>
      </c>
      <c r="F27" s="3">
        <f t="shared" si="0"/>
        <v>9.5904740000000004</v>
      </c>
      <c r="G27" s="4">
        <f t="shared" si="1"/>
        <v>103.2309030886</v>
      </c>
    </row>
    <row r="28" spans="2:12" x14ac:dyDescent="0.3">
      <c r="B28" s="3">
        <v>23</v>
      </c>
      <c r="C28" s="3" t="s">
        <v>23</v>
      </c>
      <c r="D28" s="3">
        <v>2.1640000000000001</v>
      </c>
      <c r="E28" s="3">
        <v>1.9470000000000001</v>
      </c>
      <c r="F28" s="3">
        <f t="shared" si="0"/>
        <v>4.2133080000000005</v>
      </c>
      <c r="G28" s="4">
        <f t="shared" si="1"/>
        <v>45.351625981200002</v>
      </c>
    </row>
    <row r="29" spans="2:12" x14ac:dyDescent="0.3">
      <c r="B29" s="3">
        <v>24</v>
      </c>
      <c r="C29" s="3" t="s">
        <v>24</v>
      </c>
      <c r="D29" s="3">
        <v>2.9279999999999999</v>
      </c>
      <c r="E29" s="3">
        <v>3.4180000000000001</v>
      </c>
      <c r="F29" s="3">
        <f t="shared" si="0"/>
        <v>10.007904</v>
      </c>
      <c r="G29" s="4">
        <f t="shared" si="1"/>
        <v>107.72407786559999</v>
      </c>
    </row>
    <row r="30" spans="2:12" x14ac:dyDescent="0.3">
      <c r="B30" s="3">
        <v>25</v>
      </c>
      <c r="C30" s="3" t="s">
        <v>33</v>
      </c>
      <c r="D30" s="3">
        <v>6.2569999999999997</v>
      </c>
      <c r="E30" s="3">
        <v>2.9609999999999999</v>
      </c>
      <c r="F30" s="3">
        <f t="shared" si="0"/>
        <v>18.526976999999999</v>
      </c>
      <c r="G30" s="4">
        <f t="shared" si="1"/>
        <v>199.42252773029998</v>
      </c>
    </row>
    <row r="31" spans="2:12" x14ac:dyDescent="0.3">
      <c r="B31" s="3">
        <v>26</v>
      </c>
      <c r="C31" s="3" t="s">
        <v>34</v>
      </c>
      <c r="D31" s="3">
        <v>6.4420000000000002</v>
      </c>
      <c r="E31" s="3">
        <v>2.9449999999999998</v>
      </c>
      <c r="F31" s="3">
        <f t="shared" si="0"/>
        <v>18.971689999999999</v>
      </c>
      <c r="G31" s="4">
        <f t="shared" si="1"/>
        <v>204.20937399099998</v>
      </c>
    </row>
    <row r="32" spans="2:12" x14ac:dyDescent="0.3">
      <c r="B32" s="3">
        <v>27</v>
      </c>
      <c r="C32" s="3" t="s">
        <v>35</v>
      </c>
      <c r="D32" s="3">
        <v>9.2330000000000005</v>
      </c>
      <c r="E32" s="3">
        <v>2.9409999999999998</v>
      </c>
      <c r="F32" s="3">
        <f t="shared" si="0"/>
        <v>27.154253000000001</v>
      </c>
      <c r="G32" s="4">
        <f t="shared" si="1"/>
        <v>292.28566386670002</v>
      </c>
    </row>
    <row r="33" spans="2:7" x14ac:dyDescent="0.3">
      <c r="B33" s="3">
        <v>28</v>
      </c>
      <c r="C33" s="3" t="s">
        <v>36</v>
      </c>
      <c r="D33" s="3">
        <v>2.9319999999999999</v>
      </c>
      <c r="E33" s="3">
        <v>6.31</v>
      </c>
      <c r="F33" s="3">
        <f t="shared" si="0"/>
        <v>18.500919999999997</v>
      </c>
      <c r="G33" s="4">
        <f t="shared" si="1"/>
        <v>199.14205278799997</v>
      </c>
    </row>
    <row r="34" spans="2:7" x14ac:dyDescent="0.3">
      <c r="B34" s="3">
        <v>29</v>
      </c>
      <c r="C34" s="3" t="s">
        <v>37</v>
      </c>
      <c r="D34" s="3">
        <v>3.3</v>
      </c>
      <c r="E34" s="3">
        <v>1.2</v>
      </c>
      <c r="F34" s="3">
        <f t="shared" si="0"/>
        <v>3.9599999999999995</v>
      </c>
      <c r="G34" s="4">
        <f t="shared" si="1"/>
        <v>42.625043999999995</v>
      </c>
    </row>
    <row r="35" spans="2:7" ht="28.8" x14ac:dyDescent="0.3">
      <c r="B35" s="3">
        <v>30</v>
      </c>
      <c r="C35" s="3" t="s">
        <v>38</v>
      </c>
      <c r="D35" s="3">
        <v>5.2</v>
      </c>
      <c r="E35" s="3">
        <v>1.17</v>
      </c>
      <c r="F35" s="3">
        <f t="shared" si="0"/>
        <v>6.0839999999999996</v>
      </c>
      <c r="G35" s="4">
        <f t="shared" si="1"/>
        <v>65.487567599999991</v>
      </c>
    </row>
    <row r="36" spans="2:7" ht="28.8" x14ac:dyDescent="0.3">
      <c r="B36" s="3">
        <v>31</v>
      </c>
      <c r="C36" s="3" t="s">
        <v>39</v>
      </c>
      <c r="D36" s="3">
        <v>3.05</v>
      </c>
      <c r="E36" s="3">
        <v>0.74</v>
      </c>
      <c r="F36" s="3">
        <f t="shared" si="0"/>
        <v>2.2569999999999997</v>
      </c>
      <c r="G36" s="4">
        <f t="shared" si="1"/>
        <v>24.294122299999994</v>
      </c>
    </row>
    <row r="37" spans="2:7" ht="28.8" x14ac:dyDescent="0.3">
      <c r="B37" s="3">
        <v>32</v>
      </c>
      <c r="C37" s="3" t="s">
        <v>40</v>
      </c>
      <c r="D37" s="3">
        <v>5.0999999999999996</v>
      </c>
      <c r="E37" s="3">
        <v>1.2</v>
      </c>
      <c r="F37" s="3">
        <f t="shared" si="0"/>
        <v>6.1199999999999992</v>
      </c>
      <c r="G37" s="4">
        <f t="shared" si="1"/>
        <v>65.875067999999985</v>
      </c>
    </row>
    <row r="38" spans="2:7" x14ac:dyDescent="0.3">
      <c r="B38" s="3">
        <v>33</v>
      </c>
      <c r="C38" s="8" t="s">
        <v>31</v>
      </c>
      <c r="D38" s="8"/>
      <c r="E38" s="8"/>
      <c r="F38" s="4">
        <f>SUM(F6:F37)</f>
        <v>346.40539200000006</v>
      </c>
      <c r="G38" s="4">
        <f t="shared" si="1"/>
        <v>3728.6729989488003</v>
      </c>
    </row>
    <row r="39" spans="2:7" x14ac:dyDescent="0.3">
      <c r="G39" s="1"/>
    </row>
  </sheetData>
  <mergeCells count="11">
    <mergeCell ref="J12:K12"/>
    <mergeCell ref="B2:G2"/>
    <mergeCell ref="C38:E38"/>
    <mergeCell ref="G3:G4"/>
    <mergeCell ref="J9:K9"/>
    <mergeCell ref="J10:K10"/>
    <mergeCell ref="J11:K11"/>
    <mergeCell ref="B3:B4"/>
    <mergeCell ref="C3:C4"/>
    <mergeCell ref="D3:E3"/>
    <mergeCell ref="F3:F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tabSelected="1" workbookViewId="0">
      <selection activeCell="C2" sqref="C2:C3"/>
    </sheetView>
  </sheetViews>
  <sheetFormatPr defaultRowHeight="14.4" x14ac:dyDescent="0.3"/>
  <cols>
    <col min="1" max="1" width="4.88671875" bestFit="1" customWidth="1"/>
    <col min="2" max="2" width="29.6640625" bestFit="1" customWidth="1"/>
    <col min="3" max="3" width="10.6640625" customWidth="1"/>
    <col min="4" max="4" width="9.5546875" customWidth="1"/>
    <col min="5" max="5" width="9.44140625" customWidth="1"/>
    <col min="6" max="6" width="11.5546875" customWidth="1"/>
  </cols>
  <sheetData>
    <row r="1" spans="1:7" x14ac:dyDescent="0.3">
      <c r="A1" s="9" t="s">
        <v>47</v>
      </c>
      <c r="B1" s="9"/>
      <c r="C1" s="9"/>
      <c r="D1" s="9"/>
      <c r="E1" s="9"/>
      <c r="F1" s="9"/>
      <c r="G1" s="6"/>
    </row>
    <row r="2" spans="1:7" x14ac:dyDescent="0.3">
      <c r="A2" s="8" t="s">
        <v>0</v>
      </c>
      <c r="B2" s="8" t="s">
        <v>1</v>
      </c>
      <c r="C2" s="9"/>
      <c r="D2" s="10"/>
      <c r="E2" s="10"/>
      <c r="F2" s="11"/>
      <c r="G2" s="6"/>
    </row>
    <row r="3" spans="1:7" x14ac:dyDescent="0.3">
      <c r="A3" s="8"/>
      <c r="B3" s="8"/>
      <c r="C3" s="9"/>
      <c r="D3" s="5"/>
      <c r="E3" s="5"/>
      <c r="F3" s="11"/>
      <c r="G3" s="6"/>
    </row>
    <row r="4" spans="1:7" x14ac:dyDescent="0.3">
      <c r="A4" s="3">
        <v>1</v>
      </c>
      <c r="B4" s="3" t="s">
        <v>2</v>
      </c>
      <c r="C4" s="6"/>
      <c r="D4" s="6"/>
      <c r="E4" s="6"/>
      <c r="F4" s="6"/>
      <c r="G4" s="6"/>
    </row>
    <row r="5" spans="1:7" ht="28.8" x14ac:dyDescent="0.3">
      <c r="A5" s="3">
        <v>2</v>
      </c>
      <c r="B5" s="3" t="s">
        <v>44</v>
      </c>
      <c r="C5" s="6"/>
      <c r="D5" s="6"/>
      <c r="E5" s="6"/>
      <c r="F5" s="6"/>
      <c r="G5" s="6"/>
    </row>
    <row r="6" spans="1:7" x14ac:dyDescent="0.3">
      <c r="A6" s="3">
        <v>3</v>
      </c>
      <c r="B6" s="3" t="s">
        <v>3</v>
      </c>
      <c r="C6" s="6"/>
      <c r="D6" s="6"/>
      <c r="E6" s="6"/>
      <c r="F6" s="6"/>
      <c r="G6" s="6"/>
    </row>
    <row r="7" spans="1:7" x14ac:dyDescent="0.3">
      <c r="A7" s="3">
        <v>4</v>
      </c>
      <c r="B7" s="3" t="s">
        <v>4</v>
      </c>
      <c r="C7" s="6"/>
      <c r="D7" s="6"/>
      <c r="E7" s="6"/>
      <c r="F7" s="6"/>
      <c r="G7" s="6"/>
    </row>
    <row r="8" spans="1:7" x14ac:dyDescent="0.3">
      <c r="A8" s="3">
        <v>5</v>
      </c>
      <c r="B8" s="3" t="s">
        <v>5</v>
      </c>
      <c r="C8" s="6"/>
      <c r="D8" s="6"/>
      <c r="E8" s="6"/>
      <c r="F8" s="6"/>
      <c r="G8" s="6"/>
    </row>
    <row r="9" spans="1:7" x14ac:dyDescent="0.3">
      <c r="A9" s="3">
        <v>6</v>
      </c>
      <c r="B9" s="3" t="s">
        <v>17</v>
      </c>
      <c r="C9" s="6"/>
      <c r="D9" s="6"/>
      <c r="E9" s="6"/>
      <c r="F9" s="6"/>
      <c r="G9" s="6"/>
    </row>
    <row r="10" spans="1:7" x14ac:dyDescent="0.3">
      <c r="A10" s="3">
        <v>7</v>
      </c>
      <c r="B10" s="3" t="s">
        <v>7</v>
      </c>
      <c r="C10" s="6"/>
      <c r="D10" s="6"/>
      <c r="E10" s="6"/>
      <c r="F10" s="6"/>
      <c r="G10" s="6"/>
    </row>
    <row r="11" spans="1:7" x14ac:dyDescent="0.3">
      <c r="A11" s="3">
        <v>8</v>
      </c>
      <c r="B11" s="3" t="s">
        <v>6</v>
      </c>
      <c r="C11" s="6"/>
      <c r="D11" s="6"/>
      <c r="E11" s="6"/>
      <c r="F11" s="6"/>
      <c r="G11" s="6"/>
    </row>
    <row r="12" spans="1:7" x14ac:dyDescent="0.3">
      <c r="A12" s="3">
        <v>9</v>
      </c>
      <c r="B12" s="3" t="s">
        <v>8</v>
      </c>
      <c r="C12" s="6"/>
      <c r="D12" s="6"/>
      <c r="E12" s="6"/>
      <c r="F12" s="6"/>
      <c r="G12" s="6"/>
    </row>
    <row r="13" spans="1:7" x14ac:dyDescent="0.3">
      <c r="A13" s="3">
        <v>10</v>
      </c>
      <c r="B13" s="3" t="s">
        <v>9</v>
      </c>
      <c r="C13" s="6"/>
      <c r="D13" s="6"/>
      <c r="E13" s="6"/>
      <c r="F13" s="6"/>
      <c r="G13" s="6"/>
    </row>
    <row r="14" spans="1:7" x14ac:dyDescent="0.3">
      <c r="A14" s="3">
        <v>11</v>
      </c>
      <c r="B14" s="3" t="s">
        <v>10</v>
      </c>
      <c r="C14" s="6"/>
      <c r="D14" s="6"/>
      <c r="E14" s="6"/>
      <c r="F14" s="6"/>
      <c r="G14" s="6"/>
    </row>
    <row r="15" spans="1:7" x14ac:dyDescent="0.3">
      <c r="A15" s="3">
        <v>12</v>
      </c>
      <c r="B15" s="3" t="s">
        <v>11</v>
      </c>
      <c r="C15" s="6"/>
      <c r="D15" s="6"/>
      <c r="E15" s="6"/>
      <c r="F15" s="6"/>
      <c r="G15" s="6"/>
    </row>
    <row r="16" spans="1:7" x14ac:dyDescent="0.3">
      <c r="A16" s="3">
        <v>13</v>
      </c>
      <c r="B16" s="3" t="s">
        <v>12</v>
      </c>
      <c r="C16" s="6"/>
      <c r="D16" s="6"/>
      <c r="E16" s="6"/>
      <c r="F16" s="6"/>
      <c r="G16" s="6"/>
    </row>
    <row r="17" spans="1:7" x14ac:dyDescent="0.3">
      <c r="A17" s="3">
        <v>14</v>
      </c>
      <c r="B17" s="3" t="s">
        <v>41</v>
      </c>
      <c r="C17" s="6"/>
      <c r="D17" s="6"/>
      <c r="E17" s="6"/>
      <c r="F17" s="6"/>
      <c r="G17" s="6"/>
    </row>
    <row r="18" spans="1:7" x14ac:dyDescent="0.3">
      <c r="A18" s="3">
        <v>15</v>
      </c>
      <c r="B18" s="3" t="s">
        <v>13</v>
      </c>
      <c r="C18" s="6"/>
      <c r="D18" s="6"/>
      <c r="E18" s="6"/>
      <c r="F18" s="6"/>
      <c r="G18" s="6"/>
    </row>
    <row r="19" spans="1:7" x14ac:dyDescent="0.3">
      <c r="A19" s="3">
        <v>16</v>
      </c>
      <c r="B19" s="3" t="s">
        <v>22</v>
      </c>
      <c r="C19" s="6"/>
      <c r="D19" s="6"/>
      <c r="E19" s="6"/>
      <c r="F19" s="6"/>
      <c r="G19" s="6"/>
    </row>
    <row r="20" spans="1:7" x14ac:dyDescent="0.3">
      <c r="A20" s="3">
        <v>17</v>
      </c>
      <c r="B20" s="3" t="s">
        <v>14</v>
      </c>
      <c r="C20" s="6"/>
      <c r="D20" s="6"/>
      <c r="E20" s="6"/>
      <c r="F20" s="6"/>
      <c r="G20" s="6"/>
    </row>
    <row r="21" spans="1:7" x14ac:dyDescent="0.3">
      <c r="A21" s="3">
        <v>18</v>
      </c>
      <c r="B21" s="3" t="s">
        <v>15</v>
      </c>
      <c r="C21" s="6"/>
      <c r="D21" s="6"/>
      <c r="E21" s="6"/>
      <c r="F21" s="6"/>
      <c r="G21" s="6"/>
    </row>
    <row r="22" spans="1:7" x14ac:dyDescent="0.3">
      <c r="A22" s="3">
        <v>19</v>
      </c>
      <c r="B22" s="3" t="s">
        <v>16</v>
      </c>
      <c r="C22" s="6"/>
      <c r="D22" s="6"/>
      <c r="E22" s="6"/>
      <c r="F22" s="6"/>
      <c r="G22" s="6"/>
    </row>
    <row r="23" spans="1:7" x14ac:dyDescent="0.3">
      <c r="A23" s="3">
        <v>20</v>
      </c>
      <c r="B23" s="3" t="s">
        <v>18</v>
      </c>
      <c r="C23" s="6"/>
      <c r="D23" s="6"/>
      <c r="E23" s="6"/>
      <c r="F23" s="6"/>
      <c r="G23" s="6"/>
    </row>
    <row r="24" spans="1:7" x14ac:dyDescent="0.3">
      <c r="A24" s="3">
        <v>21</v>
      </c>
      <c r="B24" s="3" t="s">
        <v>19</v>
      </c>
      <c r="C24" s="6"/>
      <c r="D24" s="6"/>
      <c r="E24" s="6"/>
      <c r="F24" s="6"/>
      <c r="G24" s="6"/>
    </row>
    <row r="25" spans="1:7" x14ac:dyDescent="0.3">
      <c r="A25" s="3">
        <v>22</v>
      </c>
      <c r="B25" s="3" t="s">
        <v>20</v>
      </c>
      <c r="C25" s="6"/>
      <c r="D25" s="6"/>
      <c r="E25" s="6"/>
      <c r="F25" s="6"/>
      <c r="G25" s="6"/>
    </row>
    <row r="26" spans="1:7" x14ac:dyDescent="0.3">
      <c r="A26" s="3">
        <v>23</v>
      </c>
      <c r="B26" s="3" t="s">
        <v>21</v>
      </c>
      <c r="C26" s="6"/>
      <c r="D26" s="6"/>
      <c r="E26" s="6"/>
      <c r="F26" s="6"/>
      <c r="G26" s="6"/>
    </row>
    <row r="27" spans="1:7" x14ac:dyDescent="0.3">
      <c r="A27" s="3">
        <v>24</v>
      </c>
      <c r="B27" s="3" t="s">
        <v>23</v>
      </c>
      <c r="C27" s="6"/>
      <c r="D27" s="6"/>
      <c r="E27" s="6"/>
      <c r="F27" s="6"/>
      <c r="G27" s="6"/>
    </row>
    <row r="28" spans="1:7" x14ac:dyDescent="0.3">
      <c r="A28" s="3">
        <v>25</v>
      </c>
      <c r="B28" s="3" t="s">
        <v>42</v>
      </c>
      <c r="C28" s="6"/>
      <c r="D28" s="6"/>
      <c r="E28" s="6"/>
      <c r="F28" s="6"/>
      <c r="G28" s="6"/>
    </row>
    <row r="29" spans="1:7" x14ac:dyDescent="0.3">
      <c r="A29" s="3">
        <v>26</v>
      </c>
      <c r="B29" s="3" t="s">
        <v>43</v>
      </c>
      <c r="C29" s="6"/>
      <c r="D29" s="6"/>
      <c r="E29" s="6"/>
      <c r="F29" s="6"/>
      <c r="G29" s="6"/>
    </row>
    <row r="30" spans="1:7" x14ac:dyDescent="0.3">
      <c r="A30" s="3">
        <v>27</v>
      </c>
      <c r="B30" s="3" t="s">
        <v>33</v>
      </c>
      <c r="C30" s="6"/>
      <c r="D30" s="6"/>
      <c r="E30" s="6"/>
      <c r="F30" s="6"/>
      <c r="G30" s="6"/>
    </row>
    <row r="31" spans="1:7" x14ac:dyDescent="0.3">
      <c r="A31" s="3">
        <v>28</v>
      </c>
      <c r="B31" s="3" t="s">
        <v>34</v>
      </c>
      <c r="C31" s="6"/>
      <c r="D31" s="6"/>
      <c r="E31" s="6"/>
      <c r="F31" s="6"/>
      <c r="G31" s="6"/>
    </row>
    <row r="32" spans="1:7" ht="28.8" x14ac:dyDescent="0.3">
      <c r="A32" s="3">
        <v>29</v>
      </c>
      <c r="B32" s="3" t="s">
        <v>46</v>
      </c>
      <c r="C32" s="6"/>
      <c r="D32" s="6"/>
      <c r="E32" s="6"/>
      <c r="F32" s="6"/>
      <c r="G32" s="6"/>
    </row>
    <row r="33" spans="1:7" x14ac:dyDescent="0.3">
      <c r="A33" s="3">
        <v>30</v>
      </c>
      <c r="B33" s="3" t="s">
        <v>36</v>
      </c>
      <c r="C33" s="6"/>
      <c r="D33" s="6"/>
      <c r="E33" s="6"/>
      <c r="F33" s="6"/>
      <c r="G33" s="6"/>
    </row>
    <row r="34" spans="1:7" x14ac:dyDescent="0.3">
      <c r="A34" s="3">
        <v>31</v>
      </c>
      <c r="B34" s="3" t="s">
        <v>37</v>
      </c>
      <c r="C34" s="6"/>
      <c r="D34" s="6"/>
      <c r="E34" s="6"/>
      <c r="F34" s="6"/>
      <c r="G34" s="6"/>
    </row>
    <row r="35" spans="1:7" x14ac:dyDescent="0.3">
      <c r="A35" s="3">
        <v>32</v>
      </c>
      <c r="B35" s="3" t="s">
        <v>38</v>
      </c>
      <c r="C35" s="6"/>
      <c r="D35" s="6"/>
      <c r="E35" s="6"/>
      <c r="F35" s="6"/>
      <c r="G35" s="6"/>
    </row>
    <row r="36" spans="1:7" x14ac:dyDescent="0.3">
      <c r="A36" s="3">
        <v>33</v>
      </c>
      <c r="B36" s="3" t="s">
        <v>45</v>
      </c>
      <c r="C36" s="6"/>
      <c r="D36" s="6"/>
      <c r="E36" s="6"/>
      <c r="F36" s="6"/>
      <c r="G36" s="6"/>
    </row>
    <row r="37" spans="1:7" x14ac:dyDescent="0.3">
      <c r="A37" s="3">
        <v>34</v>
      </c>
      <c r="B37" s="3" t="s">
        <v>39</v>
      </c>
      <c r="C37" s="6"/>
      <c r="D37" s="6"/>
      <c r="E37" s="6"/>
      <c r="F37" s="6"/>
      <c r="G37" s="6"/>
    </row>
    <row r="38" spans="1:7" x14ac:dyDescent="0.3">
      <c r="A38" s="3">
        <v>35</v>
      </c>
      <c r="B38" s="3" t="s">
        <v>40</v>
      </c>
      <c r="C38" s="6"/>
      <c r="D38" s="6"/>
      <c r="E38" s="6"/>
      <c r="F38" s="6"/>
      <c r="G38" s="6"/>
    </row>
    <row r="39" spans="1:7" x14ac:dyDescent="0.3">
      <c r="A39" s="3">
        <v>36</v>
      </c>
      <c r="B39" s="6"/>
      <c r="C39" s="6"/>
      <c r="D39" s="6"/>
      <c r="E39" s="6"/>
      <c r="F39" s="6"/>
      <c r="G39" s="6"/>
    </row>
    <row r="40" spans="1:7" x14ac:dyDescent="0.3">
      <c r="A40" s="3">
        <v>37</v>
      </c>
      <c r="B40" s="6"/>
      <c r="C40" s="6"/>
      <c r="D40" s="6"/>
      <c r="E40" s="6"/>
      <c r="F40" s="6"/>
      <c r="G40" s="6"/>
    </row>
    <row r="41" spans="1:7" x14ac:dyDescent="0.3">
      <c r="A41" s="3">
        <v>38</v>
      </c>
      <c r="B41" s="6"/>
      <c r="C41" s="6"/>
      <c r="D41" s="6"/>
      <c r="E41" s="6"/>
      <c r="F41" s="6"/>
      <c r="G41" s="6"/>
    </row>
    <row r="42" spans="1:7" x14ac:dyDescent="0.3">
      <c r="A42" s="3">
        <v>39</v>
      </c>
      <c r="B42" s="6"/>
      <c r="C42" s="6"/>
      <c r="D42" s="6"/>
      <c r="E42" s="6"/>
      <c r="F42" s="6"/>
      <c r="G42" s="6"/>
    </row>
    <row r="43" spans="1:7" x14ac:dyDescent="0.3">
      <c r="A43" s="3">
        <v>40</v>
      </c>
      <c r="B43" s="6"/>
      <c r="C43" s="6"/>
      <c r="D43" s="6"/>
      <c r="E43" s="6"/>
      <c r="F43" s="6"/>
      <c r="G43" s="6"/>
    </row>
    <row r="44" spans="1:7" x14ac:dyDescent="0.3">
      <c r="A44" s="3">
        <v>41</v>
      </c>
      <c r="B44" s="6"/>
      <c r="C44" s="6"/>
      <c r="D44" s="6"/>
      <c r="E44" s="6"/>
      <c r="F44" s="6"/>
      <c r="G44" s="6"/>
    </row>
    <row r="45" spans="1:7" x14ac:dyDescent="0.3">
      <c r="A45" s="3">
        <v>42</v>
      </c>
      <c r="B45" s="6"/>
      <c r="C45" s="6"/>
      <c r="D45" s="6"/>
      <c r="E45" s="6"/>
      <c r="F45" s="6"/>
      <c r="G45" s="6"/>
    </row>
    <row r="46" spans="1:7" x14ac:dyDescent="0.3">
      <c r="A46" s="3">
        <v>43</v>
      </c>
      <c r="B46" s="6"/>
      <c r="C46" s="6"/>
      <c r="D46" s="6"/>
      <c r="E46" s="6"/>
      <c r="F46" s="6"/>
      <c r="G46" s="6"/>
    </row>
    <row r="47" spans="1:7" x14ac:dyDescent="0.3">
      <c r="A47" s="3">
        <v>44</v>
      </c>
      <c r="B47" s="6"/>
      <c r="C47" s="6"/>
      <c r="D47" s="6"/>
      <c r="E47" s="6"/>
      <c r="F47" s="6"/>
      <c r="G47" s="6"/>
    </row>
  </sheetData>
  <mergeCells count="4">
    <mergeCell ref="A1:F1"/>
    <mergeCell ref="A2:A3"/>
    <mergeCell ref="B2:B3"/>
    <mergeCell ref="C2:C3"/>
  </mergeCells>
  <pageMargins left="0.31496062992125984" right="0.23622047244094491" top="0.15748031496062992" bottom="0.15748031496062992" header="0.31496062992125984" footer="0.31496062992125984"/>
  <pageSetup paperSize="9" scale="1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2023-09-22T11:50:56Z</dcterms:modified>
</cp:coreProperties>
</file>