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71DE29D-8CEC-4270-A88E-5A32AD38A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5" i="1"/>
  <c r="F6" i="1"/>
  <c r="F7" i="1"/>
  <c r="F8" i="1"/>
  <c r="F40" i="1" s="1"/>
  <c r="H37" i="1" s="1"/>
  <c r="H38" i="1" s="1"/>
  <c r="H40" i="1" s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P34" i="1"/>
  <c r="P35" i="1"/>
  <c r="P36" i="1"/>
  <c r="P33" i="1"/>
  <c r="N34" i="1"/>
  <c r="N35" i="1"/>
  <c r="N36" i="1"/>
  <c r="N33" i="1"/>
  <c r="H39" i="1"/>
  <c r="F5" i="1"/>
</calcChain>
</file>

<file path=xl/sharedStrings.xml><?xml version="1.0" encoding="utf-8"?>
<sst xmlns="http://schemas.openxmlformats.org/spreadsheetml/2006/main" count="46" uniqueCount="46">
  <si>
    <t>S.No</t>
  </si>
  <si>
    <t>Room Name</t>
  </si>
  <si>
    <t>Dimensions (mm)</t>
  </si>
  <si>
    <t>Length</t>
  </si>
  <si>
    <t>Width</t>
  </si>
  <si>
    <t>Reception/Registration</t>
  </si>
  <si>
    <t>Toilet @ Clean Material Store</t>
  </si>
  <si>
    <t>Clean Material Store</t>
  </si>
  <si>
    <t xml:space="preserve">UltraSound </t>
  </si>
  <si>
    <t>Counselling Room -1</t>
  </si>
  <si>
    <t>Counselling Room -2</t>
  </si>
  <si>
    <t xml:space="preserve">AutoClave </t>
  </si>
  <si>
    <t>Blood Collection/Injection Room</t>
  </si>
  <si>
    <t>ManiFold Room</t>
  </si>
  <si>
    <t>Store Room</t>
  </si>
  <si>
    <t>IVF - OT</t>
  </si>
  <si>
    <t>Embriology Room</t>
  </si>
  <si>
    <t>Minor - OT</t>
  </si>
  <si>
    <t>Cryo Room</t>
  </si>
  <si>
    <t>Andrology Lab</t>
  </si>
  <si>
    <t>Sperm Collectionn Room</t>
  </si>
  <si>
    <t>Electrical/UPS</t>
  </si>
  <si>
    <t>Toilet @ Sperm Collection Room</t>
  </si>
  <si>
    <t>Toilet @ Dr. Change Room</t>
  </si>
  <si>
    <t>Dr. Change Room -1</t>
  </si>
  <si>
    <t>Dr. Change Room -2</t>
  </si>
  <si>
    <t>P. Change Room</t>
  </si>
  <si>
    <t>Nurse Change Room</t>
  </si>
  <si>
    <t>Toilet @ Nurse Change Room</t>
  </si>
  <si>
    <t>Toilet @ F. Staff Change Room</t>
  </si>
  <si>
    <t>F. Staff Change Room</t>
  </si>
  <si>
    <t>M. Staff Change Room</t>
  </si>
  <si>
    <t>Waiting Area</t>
  </si>
  <si>
    <t>Pre Operative Ward -1</t>
  </si>
  <si>
    <t>Pre Operative Ward -2</t>
  </si>
  <si>
    <t>Toilet @ Pre Operative Ward -2</t>
  </si>
  <si>
    <t>IVF - Petlaburj</t>
  </si>
  <si>
    <t>Corridor - A</t>
  </si>
  <si>
    <t>Corridor - B</t>
  </si>
  <si>
    <t>Corridor - C</t>
  </si>
  <si>
    <t>Corridor - D</t>
  </si>
  <si>
    <t>Corridor - Entrance</t>
  </si>
  <si>
    <t>Corridor - semi sterile</t>
  </si>
  <si>
    <t>Corridor - sterile</t>
  </si>
  <si>
    <t>Corridor - reception</t>
  </si>
  <si>
    <t>Area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</si>
</sst>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workbookViewId="0">
      <selection activeCell="R14" sqref="R14"/>
    </sheetView>
  </sheetViews>
  <sheetFormatPr defaultRowHeight="14.4" x14ac:dyDescent="0.3"/>
  <cols>
    <col min="3" max="3" width="25.44140625" customWidth="1"/>
    <col min="11" max="11" width="6.88671875" customWidth="1"/>
    <col min="12" max="12" width="14" customWidth="1"/>
  </cols>
  <sheetData>
    <row r="2" spans="2:16" x14ac:dyDescent="0.3">
      <c r="B2" s="6" t="s">
        <v>36</v>
      </c>
      <c r="C2" s="7"/>
      <c r="D2" s="7"/>
      <c r="E2" s="7"/>
      <c r="F2" s="8"/>
    </row>
    <row r="3" spans="2:16" x14ac:dyDescent="0.3">
      <c r="B3" s="4" t="s">
        <v>0</v>
      </c>
      <c r="C3" s="4" t="s">
        <v>1</v>
      </c>
      <c r="D3" s="4" t="s">
        <v>2</v>
      </c>
      <c r="E3" s="4"/>
      <c r="F3" s="9" t="s">
        <v>45</v>
      </c>
    </row>
    <row r="4" spans="2:16" x14ac:dyDescent="0.3">
      <c r="B4" s="4"/>
      <c r="C4" s="4"/>
      <c r="D4" s="1" t="s">
        <v>3</v>
      </c>
      <c r="E4" s="1" t="s">
        <v>4</v>
      </c>
      <c r="F4" s="10"/>
    </row>
    <row r="5" spans="2:16" x14ac:dyDescent="0.3">
      <c r="B5" s="1">
        <v>1</v>
      </c>
      <c r="C5" s="1" t="s">
        <v>5</v>
      </c>
      <c r="D5" s="1">
        <v>3145</v>
      </c>
      <c r="E5" s="1">
        <v>3200</v>
      </c>
      <c r="F5" s="5">
        <f>E5*D5/10^6</f>
        <v>10.064</v>
      </c>
      <c r="I5" s="1">
        <v>3145</v>
      </c>
      <c r="J5">
        <v>100</v>
      </c>
      <c r="K5">
        <v>2</v>
      </c>
      <c r="L5">
        <f>(I5*J5*K5)/10^6</f>
        <v>0.629</v>
      </c>
      <c r="M5" s="1">
        <v>3200</v>
      </c>
      <c r="N5">
        <v>100</v>
      </c>
      <c r="O5">
        <v>2</v>
      </c>
      <c r="P5">
        <f>(M5*N5*O5)/10^6</f>
        <v>0.64</v>
      </c>
    </row>
    <row r="6" spans="2:16" x14ac:dyDescent="0.3">
      <c r="B6" s="1">
        <v>2</v>
      </c>
      <c r="C6" s="1" t="s">
        <v>6</v>
      </c>
      <c r="D6" s="1">
        <v>1200</v>
      </c>
      <c r="E6" s="1">
        <v>1800</v>
      </c>
      <c r="F6" s="5">
        <f t="shared" ref="F6:F39" si="0">E6*D6/10^6</f>
        <v>2.16</v>
      </c>
      <c r="I6" s="1">
        <v>1200</v>
      </c>
      <c r="J6">
        <v>100</v>
      </c>
      <c r="K6">
        <v>2</v>
      </c>
      <c r="L6">
        <f t="shared" ref="L6:L29" si="1">(I6*J6*K6)/10^6</f>
        <v>0.24</v>
      </c>
      <c r="M6" s="1">
        <v>1800</v>
      </c>
      <c r="N6">
        <v>100</v>
      </c>
      <c r="O6">
        <v>2</v>
      </c>
      <c r="P6">
        <f t="shared" ref="P6:P29" si="2">(M6*N6*O6)/10^6</f>
        <v>0.36</v>
      </c>
    </row>
    <row r="7" spans="2:16" x14ac:dyDescent="0.3">
      <c r="B7" s="1">
        <v>3</v>
      </c>
      <c r="C7" s="1" t="s">
        <v>7</v>
      </c>
      <c r="D7" s="1">
        <v>2390</v>
      </c>
      <c r="E7" s="1">
        <v>1800</v>
      </c>
      <c r="F7" s="5">
        <f t="shared" si="0"/>
        <v>4.3019999999999996</v>
      </c>
      <c r="I7" s="1">
        <v>2390</v>
      </c>
      <c r="J7">
        <v>100</v>
      </c>
      <c r="K7">
        <v>2</v>
      </c>
      <c r="L7">
        <f t="shared" si="1"/>
        <v>0.47799999999999998</v>
      </c>
      <c r="M7" s="1">
        <v>1800</v>
      </c>
      <c r="N7">
        <v>100</v>
      </c>
      <c r="O7">
        <v>2</v>
      </c>
      <c r="P7">
        <f t="shared" si="2"/>
        <v>0.36</v>
      </c>
    </row>
    <row r="8" spans="2:16" x14ac:dyDescent="0.3">
      <c r="B8" s="1">
        <v>4</v>
      </c>
      <c r="C8" s="1" t="s">
        <v>8</v>
      </c>
      <c r="D8" s="1">
        <v>3535</v>
      </c>
      <c r="E8" s="1">
        <v>3350</v>
      </c>
      <c r="F8" s="5">
        <f t="shared" si="0"/>
        <v>11.84225</v>
      </c>
      <c r="I8" s="1">
        <v>3535</v>
      </c>
      <c r="J8">
        <v>100</v>
      </c>
      <c r="K8">
        <v>2</v>
      </c>
      <c r="L8">
        <f t="shared" si="1"/>
        <v>0.70699999999999996</v>
      </c>
      <c r="M8" s="1">
        <v>3350</v>
      </c>
      <c r="N8">
        <v>100</v>
      </c>
      <c r="O8">
        <v>2</v>
      </c>
      <c r="P8">
        <f t="shared" si="2"/>
        <v>0.67</v>
      </c>
    </row>
    <row r="9" spans="2:16" x14ac:dyDescent="0.3">
      <c r="B9" s="1">
        <v>5</v>
      </c>
      <c r="C9" s="1" t="s">
        <v>9</v>
      </c>
      <c r="D9" s="1">
        <v>2962</v>
      </c>
      <c r="E9" s="1">
        <v>3000</v>
      </c>
      <c r="F9" s="5">
        <f t="shared" si="0"/>
        <v>8.8859999999999992</v>
      </c>
      <c r="I9" s="1">
        <v>2962</v>
      </c>
      <c r="J9">
        <v>100</v>
      </c>
      <c r="K9">
        <v>2</v>
      </c>
      <c r="L9">
        <f t="shared" si="1"/>
        <v>0.59240000000000004</v>
      </c>
      <c r="M9" s="1">
        <v>3000</v>
      </c>
      <c r="N9">
        <v>100</v>
      </c>
      <c r="O9">
        <v>2</v>
      </c>
      <c r="P9">
        <f t="shared" si="2"/>
        <v>0.6</v>
      </c>
    </row>
    <row r="10" spans="2:16" x14ac:dyDescent="0.3">
      <c r="B10" s="1">
        <v>6</v>
      </c>
      <c r="C10" s="1" t="s">
        <v>10</v>
      </c>
      <c r="D10" s="1">
        <v>2963</v>
      </c>
      <c r="E10" s="1">
        <v>3000</v>
      </c>
      <c r="F10" s="5">
        <f t="shared" si="0"/>
        <v>8.8889999999999993</v>
      </c>
      <c r="I10" s="1">
        <v>2963</v>
      </c>
      <c r="J10">
        <v>100</v>
      </c>
      <c r="K10">
        <v>2</v>
      </c>
      <c r="L10">
        <f t="shared" si="1"/>
        <v>0.59260000000000002</v>
      </c>
      <c r="M10" s="1">
        <v>3000</v>
      </c>
      <c r="N10">
        <v>100</v>
      </c>
      <c r="O10">
        <v>2</v>
      </c>
      <c r="P10">
        <f t="shared" si="2"/>
        <v>0.6</v>
      </c>
    </row>
    <row r="11" spans="2:16" x14ac:dyDescent="0.3">
      <c r="B11" s="1">
        <v>7</v>
      </c>
      <c r="C11" s="1" t="s">
        <v>11</v>
      </c>
      <c r="D11" s="1">
        <v>3585</v>
      </c>
      <c r="E11" s="1">
        <v>2500</v>
      </c>
      <c r="F11" s="5">
        <f t="shared" si="0"/>
        <v>8.9625000000000004</v>
      </c>
      <c r="I11" s="1">
        <v>3585</v>
      </c>
      <c r="J11">
        <v>100</v>
      </c>
      <c r="K11">
        <v>2</v>
      </c>
      <c r="L11">
        <f t="shared" si="1"/>
        <v>0.71699999999999997</v>
      </c>
      <c r="M11" s="1">
        <v>2500</v>
      </c>
      <c r="N11">
        <v>100</v>
      </c>
      <c r="O11">
        <v>2</v>
      </c>
      <c r="P11">
        <f t="shared" si="2"/>
        <v>0.5</v>
      </c>
    </row>
    <row r="12" spans="2:16" ht="28.8" x14ac:dyDescent="0.3">
      <c r="B12" s="1">
        <v>8</v>
      </c>
      <c r="C12" s="1" t="s">
        <v>12</v>
      </c>
      <c r="D12" s="1">
        <v>2085</v>
      </c>
      <c r="E12" s="1">
        <v>3850</v>
      </c>
      <c r="F12" s="5">
        <f t="shared" si="0"/>
        <v>8.0272500000000004</v>
      </c>
      <c r="I12" s="1">
        <v>2085</v>
      </c>
      <c r="J12">
        <v>100</v>
      </c>
      <c r="K12">
        <v>2</v>
      </c>
      <c r="L12">
        <f t="shared" si="1"/>
        <v>0.41699999999999998</v>
      </c>
      <c r="M12" s="1">
        <v>3850</v>
      </c>
      <c r="N12">
        <v>100</v>
      </c>
      <c r="O12">
        <v>2</v>
      </c>
      <c r="P12">
        <f t="shared" si="2"/>
        <v>0.77</v>
      </c>
    </row>
    <row r="13" spans="2:16" x14ac:dyDescent="0.3">
      <c r="B13" s="1">
        <v>9</v>
      </c>
      <c r="C13" s="1" t="s">
        <v>33</v>
      </c>
      <c r="D13" s="1">
        <v>3435</v>
      </c>
      <c r="E13" s="1">
        <v>6350</v>
      </c>
      <c r="F13" s="5">
        <f t="shared" si="0"/>
        <v>21.812249999999999</v>
      </c>
      <c r="I13" s="1">
        <v>3435</v>
      </c>
      <c r="J13">
        <v>100</v>
      </c>
      <c r="K13">
        <v>2</v>
      </c>
      <c r="L13">
        <f t="shared" si="1"/>
        <v>0.68700000000000006</v>
      </c>
      <c r="M13" s="1">
        <v>6350</v>
      </c>
      <c r="N13">
        <v>100</v>
      </c>
      <c r="O13">
        <v>2</v>
      </c>
      <c r="P13">
        <f t="shared" si="2"/>
        <v>1.27</v>
      </c>
    </row>
    <row r="14" spans="2:16" x14ac:dyDescent="0.3">
      <c r="B14" s="1">
        <v>10</v>
      </c>
      <c r="C14" s="1" t="s">
        <v>13</v>
      </c>
      <c r="D14" s="1">
        <v>3435</v>
      </c>
      <c r="E14" s="1">
        <v>2500</v>
      </c>
      <c r="F14" s="5">
        <f t="shared" si="0"/>
        <v>8.5875000000000004</v>
      </c>
      <c r="I14" s="1">
        <v>3435</v>
      </c>
      <c r="J14">
        <v>100</v>
      </c>
      <c r="K14">
        <v>2</v>
      </c>
      <c r="L14">
        <f t="shared" si="1"/>
        <v>0.68700000000000006</v>
      </c>
      <c r="M14" s="1">
        <v>2500</v>
      </c>
      <c r="N14">
        <v>100</v>
      </c>
      <c r="O14">
        <v>2</v>
      </c>
      <c r="P14">
        <f t="shared" si="2"/>
        <v>0.5</v>
      </c>
    </row>
    <row r="15" spans="2:16" x14ac:dyDescent="0.3">
      <c r="B15" s="1">
        <v>11</v>
      </c>
      <c r="C15" s="1" t="s">
        <v>14</v>
      </c>
      <c r="D15" s="1">
        <v>2120</v>
      </c>
      <c r="E15" s="1">
        <v>3850</v>
      </c>
      <c r="F15" s="5">
        <f t="shared" si="0"/>
        <v>8.1620000000000008</v>
      </c>
      <c r="I15" s="1">
        <v>2120</v>
      </c>
      <c r="J15">
        <v>100</v>
      </c>
      <c r="K15">
        <v>2</v>
      </c>
      <c r="L15">
        <f t="shared" si="1"/>
        <v>0.42399999999999999</v>
      </c>
      <c r="M15" s="1">
        <v>3850</v>
      </c>
      <c r="N15">
        <v>100</v>
      </c>
      <c r="O15">
        <v>2</v>
      </c>
      <c r="P15">
        <f t="shared" si="2"/>
        <v>0.77</v>
      </c>
    </row>
    <row r="16" spans="2:16" x14ac:dyDescent="0.3">
      <c r="B16" s="1">
        <v>12</v>
      </c>
      <c r="C16" s="1" t="s">
        <v>15</v>
      </c>
      <c r="D16" s="1">
        <v>5915</v>
      </c>
      <c r="E16" s="1">
        <v>6350</v>
      </c>
      <c r="F16" s="5">
        <f t="shared" si="0"/>
        <v>37.560250000000003</v>
      </c>
      <c r="I16" s="1">
        <v>3770</v>
      </c>
      <c r="J16">
        <v>100</v>
      </c>
      <c r="K16">
        <v>2</v>
      </c>
      <c r="L16">
        <f t="shared" si="1"/>
        <v>0.754</v>
      </c>
      <c r="M16" s="1">
        <v>6465</v>
      </c>
      <c r="N16">
        <v>100</v>
      </c>
      <c r="O16">
        <v>2</v>
      </c>
      <c r="P16">
        <f t="shared" si="2"/>
        <v>1.2929999999999999</v>
      </c>
    </row>
    <row r="17" spans="2:16" x14ac:dyDescent="0.3">
      <c r="B17" s="1">
        <v>13</v>
      </c>
      <c r="C17" s="1" t="s">
        <v>16</v>
      </c>
      <c r="D17" s="1">
        <v>5025</v>
      </c>
      <c r="E17" s="1">
        <v>6350</v>
      </c>
      <c r="F17" s="5">
        <f t="shared" si="0"/>
        <v>31.908750000000001</v>
      </c>
      <c r="I17" s="1">
        <v>1200</v>
      </c>
      <c r="J17">
        <v>100</v>
      </c>
      <c r="K17">
        <v>2</v>
      </c>
      <c r="L17">
        <f t="shared" si="1"/>
        <v>0.24</v>
      </c>
      <c r="M17" s="1">
        <v>1800</v>
      </c>
      <c r="N17">
        <v>100</v>
      </c>
      <c r="O17">
        <v>2</v>
      </c>
      <c r="P17">
        <f t="shared" si="2"/>
        <v>0.36</v>
      </c>
    </row>
    <row r="18" spans="2:16" x14ac:dyDescent="0.3">
      <c r="B18" s="1">
        <v>14</v>
      </c>
      <c r="C18" s="1" t="s">
        <v>21</v>
      </c>
      <c r="D18" s="1">
        <v>3400</v>
      </c>
      <c r="E18" s="1">
        <v>3060</v>
      </c>
      <c r="F18" s="5">
        <f t="shared" si="0"/>
        <v>10.404</v>
      </c>
      <c r="I18" s="1">
        <v>3585</v>
      </c>
      <c r="J18">
        <v>100</v>
      </c>
      <c r="K18">
        <v>2</v>
      </c>
      <c r="L18">
        <f t="shared" si="1"/>
        <v>0.71699999999999997</v>
      </c>
      <c r="M18" s="1">
        <v>6465</v>
      </c>
      <c r="N18">
        <v>100</v>
      </c>
      <c r="O18">
        <v>2</v>
      </c>
      <c r="P18">
        <f t="shared" si="2"/>
        <v>1.2929999999999999</v>
      </c>
    </row>
    <row r="19" spans="2:16" x14ac:dyDescent="0.3">
      <c r="B19" s="1">
        <v>15</v>
      </c>
      <c r="C19" s="1" t="s">
        <v>17</v>
      </c>
      <c r="D19" s="1">
        <v>5025</v>
      </c>
      <c r="E19" s="1">
        <v>6350</v>
      </c>
      <c r="F19" s="5">
        <f t="shared" si="0"/>
        <v>31.908750000000001</v>
      </c>
      <c r="I19" s="1">
        <v>1200</v>
      </c>
      <c r="J19">
        <v>100</v>
      </c>
      <c r="K19">
        <v>2</v>
      </c>
      <c r="L19">
        <f t="shared" si="1"/>
        <v>0.24</v>
      </c>
      <c r="M19" s="1">
        <v>1800</v>
      </c>
      <c r="N19">
        <v>100</v>
      </c>
      <c r="O19">
        <v>2</v>
      </c>
      <c r="P19">
        <f t="shared" si="2"/>
        <v>0.36</v>
      </c>
    </row>
    <row r="20" spans="2:16" x14ac:dyDescent="0.3">
      <c r="B20" s="1">
        <v>16</v>
      </c>
      <c r="C20" s="1" t="s">
        <v>18</v>
      </c>
      <c r="D20" s="1">
        <v>2215</v>
      </c>
      <c r="E20" s="1">
        <v>2800</v>
      </c>
      <c r="F20" s="5">
        <f t="shared" si="0"/>
        <v>6.202</v>
      </c>
      <c r="I20" s="1">
        <v>1200</v>
      </c>
      <c r="J20">
        <v>100</v>
      </c>
      <c r="K20">
        <v>2</v>
      </c>
      <c r="L20">
        <f t="shared" si="1"/>
        <v>0.24</v>
      </c>
      <c r="M20" s="1">
        <v>1800</v>
      </c>
      <c r="N20">
        <v>100</v>
      </c>
      <c r="O20">
        <v>2</v>
      </c>
      <c r="P20">
        <f t="shared" si="2"/>
        <v>0.36</v>
      </c>
    </row>
    <row r="21" spans="2:16" x14ac:dyDescent="0.3">
      <c r="B21" s="1">
        <v>17</v>
      </c>
      <c r="C21" s="1" t="s">
        <v>19</v>
      </c>
      <c r="D21" s="1">
        <v>5730</v>
      </c>
      <c r="E21" s="1">
        <v>6465</v>
      </c>
      <c r="F21" s="5">
        <f t="shared" si="0"/>
        <v>37.044449999999998</v>
      </c>
      <c r="I21" s="1">
        <v>2270</v>
      </c>
      <c r="J21">
        <v>100</v>
      </c>
      <c r="K21">
        <v>2</v>
      </c>
      <c r="L21">
        <f t="shared" si="1"/>
        <v>0.45400000000000001</v>
      </c>
      <c r="M21" s="1">
        <v>3200</v>
      </c>
      <c r="N21">
        <v>100</v>
      </c>
      <c r="O21">
        <v>2</v>
      </c>
      <c r="P21">
        <f t="shared" si="2"/>
        <v>0.64</v>
      </c>
    </row>
    <row r="22" spans="2:16" x14ac:dyDescent="0.3">
      <c r="B22" s="1">
        <v>18</v>
      </c>
      <c r="C22" s="1" t="s">
        <v>20</v>
      </c>
      <c r="D22" s="1">
        <v>3770</v>
      </c>
      <c r="E22" s="1">
        <v>6465</v>
      </c>
      <c r="F22" s="5">
        <f t="shared" si="0"/>
        <v>24.373049999999999</v>
      </c>
      <c r="I22" s="1">
        <v>2270</v>
      </c>
      <c r="J22">
        <v>100</v>
      </c>
      <c r="K22">
        <v>2</v>
      </c>
      <c r="L22">
        <f t="shared" si="1"/>
        <v>0.45400000000000001</v>
      </c>
      <c r="M22" s="1">
        <v>3200</v>
      </c>
      <c r="N22">
        <v>100</v>
      </c>
      <c r="O22">
        <v>2</v>
      </c>
      <c r="P22">
        <f t="shared" si="2"/>
        <v>0.64</v>
      </c>
    </row>
    <row r="23" spans="2:16" ht="28.8" x14ac:dyDescent="0.3">
      <c r="B23" s="1">
        <v>19</v>
      </c>
      <c r="C23" s="1" t="s">
        <v>22</v>
      </c>
      <c r="D23" s="1">
        <v>1200</v>
      </c>
      <c r="E23" s="1">
        <v>1800</v>
      </c>
      <c r="F23" s="5">
        <f t="shared" si="0"/>
        <v>2.16</v>
      </c>
      <c r="I23" s="1">
        <v>2170</v>
      </c>
      <c r="J23">
        <v>100</v>
      </c>
      <c r="K23">
        <v>2</v>
      </c>
      <c r="L23">
        <f t="shared" si="1"/>
        <v>0.434</v>
      </c>
      <c r="M23" s="1">
        <v>3200</v>
      </c>
      <c r="N23">
        <v>100</v>
      </c>
      <c r="O23">
        <v>2</v>
      </c>
      <c r="P23">
        <f t="shared" si="2"/>
        <v>0.64</v>
      </c>
    </row>
    <row r="24" spans="2:16" x14ac:dyDescent="0.3">
      <c r="B24" s="1">
        <v>20</v>
      </c>
      <c r="C24" s="1" t="s">
        <v>34</v>
      </c>
      <c r="D24" s="1">
        <v>3585</v>
      </c>
      <c r="E24" s="1">
        <v>6465</v>
      </c>
      <c r="F24" s="5">
        <f t="shared" si="0"/>
        <v>23.177025</v>
      </c>
      <c r="I24" s="1">
        <v>2170</v>
      </c>
      <c r="J24">
        <v>100</v>
      </c>
      <c r="K24">
        <v>2</v>
      </c>
      <c r="L24">
        <f t="shared" si="1"/>
        <v>0.434</v>
      </c>
      <c r="M24" s="1">
        <v>3200</v>
      </c>
      <c r="N24">
        <v>100</v>
      </c>
      <c r="O24">
        <v>2</v>
      </c>
      <c r="P24">
        <f t="shared" si="2"/>
        <v>0.64</v>
      </c>
    </row>
    <row r="25" spans="2:16" ht="28.8" x14ac:dyDescent="0.3">
      <c r="B25" s="1">
        <v>21</v>
      </c>
      <c r="C25" s="1" t="s">
        <v>35</v>
      </c>
      <c r="D25" s="1">
        <v>1200</v>
      </c>
      <c r="E25" s="1">
        <v>1800</v>
      </c>
      <c r="F25" s="5">
        <f t="shared" si="0"/>
        <v>2.16</v>
      </c>
      <c r="I25" s="1">
        <v>1200</v>
      </c>
      <c r="J25">
        <v>100</v>
      </c>
      <c r="K25">
        <v>2</v>
      </c>
      <c r="L25">
        <f t="shared" si="1"/>
        <v>0.24</v>
      </c>
      <c r="M25" s="1">
        <v>1800</v>
      </c>
      <c r="N25">
        <v>100</v>
      </c>
      <c r="O25">
        <v>2</v>
      </c>
      <c r="P25">
        <f t="shared" si="2"/>
        <v>0.36</v>
      </c>
    </row>
    <row r="26" spans="2:16" x14ac:dyDescent="0.3">
      <c r="B26" s="1">
        <v>22</v>
      </c>
      <c r="C26" s="1" t="s">
        <v>23</v>
      </c>
      <c r="D26" s="1">
        <v>1200</v>
      </c>
      <c r="E26" s="1">
        <v>1800</v>
      </c>
      <c r="F26" s="5">
        <f t="shared" si="0"/>
        <v>2.16</v>
      </c>
      <c r="I26" s="1">
        <v>1200</v>
      </c>
      <c r="J26">
        <v>100</v>
      </c>
      <c r="K26">
        <v>2</v>
      </c>
      <c r="L26">
        <f t="shared" si="1"/>
        <v>0.24</v>
      </c>
      <c r="M26" s="1">
        <v>1800</v>
      </c>
      <c r="N26">
        <v>100</v>
      </c>
      <c r="O26">
        <v>2</v>
      </c>
      <c r="P26">
        <f t="shared" si="2"/>
        <v>0.36</v>
      </c>
    </row>
    <row r="27" spans="2:16" x14ac:dyDescent="0.3">
      <c r="B27" s="1">
        <v>23</v>
      </c>
      <c r="C27" s="1" t="s">
        <v>24</v>
      </c>
      <c r="D27" s="1">
        <v>2270</v>
      </c>
      <c r="E27" s="1">
        <v>3200</v>
      </c>
      <c r="F27" s="5">
        <f t="shared" si="0"/>
        <v>7.2640000000000002</v>
      </c>
      <c r="I27" s="1">
        <v>2085</v>
      </c>
      <c r="J27">
        <v>100</v>
      </c>
      <c r="K27">
        <v>2</v>
      </c>
      <c r="L27">
        <f t="shared" si="1"/>
        <v>0.41699999999999998</v>
      </c>
      <c r="M27" s="1">
        <v>3200</v>
      </c>
      <c r="N27">
        <v>100</v>
      </c>
      <c r="O27">
        <v>2</v>
      </c>
      <c r="P27">
        <f t="shared" si="2"/>
        <v>0.64</v>
      </c>
    </row>
    <row r="28" spans="2:16" x14ac:dyDescent="0.3">
      <c r="B28" s="1">
        <v>24</v>
      </c>
      <c r="C28" s="1" t="s">
        <v>25</v>
      </c>
      <c r="D28" s="1">
        <v>2270</v>
      </c>
      <c r="E28" s="1">
        <v>3200</v>
      </c>
      <c r="F28" s="5">
        <f t="shared" si="0"/>
        <v>7.2640000000000002</v>
      </c>
      <c r="I28" s="1">
        <v>2085</v>
      </c>
      <c r="J28">
        <v>100</v>
      </c>
      <c r="K28">
        <v>2</v>
      </c>
      <c r="L28">
        <f t="shared" si="1"/>
        <v>0.41699999999999998</v>
      </c>
      <c r="M28" s="1">
        <v>3200</v>
      </c>
      <c r="N28">
        <v>100</v>
      </c>
      <c r="O28">
        <v>2</v>
      </c>
      <c r="P28">
        <f t="shared" si="2"/>
        <v>0.64</v>
      </c>
    </row>
    <row r="29" spans="2:16" x14ac:dyDescent="0.3">
      <c r="B29" s="1">
        <v>25</v>
      </c>
      <c r="C29" s="1" t="s">
        <v>26</v>
      </c>
      <c r="D29" s="1">
        <v>2170</v>
      </c>
      <c r="E29" s="1">
        <v>3200</v>
      </c>
      <c r="F29" s="5">
        <f t="shared" si="0"/>
        <v>6.944</v>
      </c>
      <c r="I29" s="1">
        <v>3330</v>
      </c>
      <c r="J29">
        <v>100</v>
      </c>
      <c r="K29">
        <v>2</v>
      </c>
      <c r="L29">
        <f t="shared" si="1"/>
        <v>0.66600000000000004</v>
      </c>
      <c r="M29" s="1">
        <v>3200</v>
      </c>
      <c r="N29">
        <v>100</v>
      </c>
      <c r="O29">
        <v>2</v>
      </c>
      <c r="P29">
        <f t="shared" si="2"/>
        <v>0.64</v>
      </c>
    </row>
    <row r="30" spans="2:16" x14ac:dyDescent="0.3">
      <c r="B30" s="1">
        <v>26</v>
      </c>
      <c r="C30" s="1" t="s">
        <v>27</v>
      </c>
      <c r="D30" s="1">
        <v>2170</v>
      </c>
      <c r="E30" s="1">
        <v>3200</v>
      </c>
      <c r="F30" s="5">
        <f t="shared" si="0"/>
        <v>6.944</v>
      </c>
    </row>
    <row r="31" spans="2:16" x14ac:dyDescent="0.3">
      <c r="B31" s="1">
        <v>27</v>
      </c>
      <c r="C31" s="1" t="s">
        <v>28</v>
      </c>
      <c r="D31" s="1">
        <v>1200</v>
      </c>
      <c r="E31" s="1">
        <v>1800</v>
      </c>
      <c r="F31" s="5">
        <f t="shared" si="0"/>
        <v>2.16</v>
      </c>
    </row>
    <row r="32" spans="2:16" ht="28.8" x14ac:dyDescent="0.3">
      <c r="B32" s="1">
        <v>28</v>
      </c>
      <c r="C32" s="1" t="s">
        <v>29</v>
      </c>
      <c r="D32" s="1">
        <v>1200</v>
      </c>
      <c r="E32" s="1">
        <v>1800</v>
      </c>
      <c r="F32" s="5">
        <f t="shared" si="0"/>
        <v>2.16</v>
      </c>
    </row>
    <row r="33" spans="2:16" x14ac:dyDescent="0.3">
      <c r="B33" s="1">
        <v>29</v>
      </c>
      <c r="C33" s="1" t="s">
        <v>30</v>
      </c>
      <c r="D33" s="1">
        <v>2085</v>
      </c>
      <c r="E33" s="1">
        <v>3200</v>
      </c>
      <c r="F33" s="5">
        <f t="shared" si="0"/>
        <v>6.6719999999999997</v>
      </c>
      <c r="K33" s="2" t="s">
        <v>37</v>
      </c>
      <c r="L33" s="3">
        <v>7120</v>
      </c>
      <c r="M33">
        <v>1500</v>
      </c>
      <c r="N33">
        <f>M33*L33/10^6</f>
        <v>10.68</v>
      </c>
      <c r="O33">
        <v>2</v>
      </c>
      <c r="P33">
        <f>O33*N33</f>
        <v>21.36</v>
      </c>
    </row>
    <row r="34" spans="2:16" x14ac:dyDescent="0.3">
      <c r="B34" s="1">
        <v>30</v>
      </c>
      <c r="C34" s="1" t="s">
        <v>31</v>
      </c>
      <c r="D34" s="1">
        <v>2085</v>
      </c>
      <c r="E34" s="1">
        <v>3200</v>
      </c>
      <c r="F34" s="5">
        <f t="shared" si="0"/>
        <v>6.6719999999999997</v>
      </c>
      <c r="K34" s="3" t="s">
        <v>38</v>
      </c>
      <c r="L34" s="3">
        <v>10920</v>
      </c>
      <c r="M34">
        <v>1500</v>
      </c>
      <c r="N34">
        <f t="shared" ref="N34:N36" si="3">M34*L34/10^6</f>
        <v>16.38</v>
      </c>
      <c r="O34">
        <v>2</v>
      </c>
      <c r="P34">
        <f t="shared" ref="P34:P36" si="4">O34*N34</f>
        <v>32.76</v>
      </c>
    </row>
    <row r="35" spans="2:16" x14ac:dyDescent="0.3">
      <c r="B35" s="1">
        <v>31</v>
      </c>
      <c r="C35" s="1" t="s">
        <v>32</v>
      </c>
      <c r="D35" s="1">
        <v>3330</v>
      </c>
      <c r="E35" s="1">
        <v>3200</v>
      </c>
      <c r="F35" s="5">
        <f t="shared" si="0"/>
        <v>10.656000000000001</v>
      </c>
      <c r="K35" s="3" t="s">
        <v>39</v>
      </c>
      <c r="L35" s="3">
        <v>10870</v>
      </c>
      <c r="M35">
        <v>1500</v>
      </c>
      <c r="N35">
        <f t="shared" si="3"/>
        <v>16.305</v>
      </c>
      <c r="O35">
        <v>2</v>
      </c>
      <c r="P35">
        <f t="shared" si="4"/>
        <v>32.61</v>
      </c>
    </row>
    <row r="36" spans="2:16" x14ac:dyDescent="0.3">
      <c r="B36" s="5"/>
      <c r="C36" s="1" t="s">
        <v>41</v>
      </c>
      <c r="D36" s="1">
        <v>7120</v>
      </c>
      <c r="E36" s="1">
        <v>2400</v>
      </c>
      <c r="F36" s="5">
        <f t="shared" si="0"/>
        <v>17.088000000000001</v>
      </c>
      <c r="K36" s="3" t="s">
        <v>40</v>
      </c>
      <c r="L36" s="3">
        <v>5780</v>
      </c>
      <c r="M36">
        <v>1500</v>
      </c>
      <c r="N36">
        <f t="shared" si="3"/>
        <v>8.67</v>
      </c>
      <c r="O36">
        <v>2</v>
      </c>
      <c r="P36">
        <f t="shared" si="4"/>
        <v>17.34</v>
      </c>
    </row>
    <row r="37" spans="2:16" x14ac:dyDescent="0.3">
      <c r="B37" s="5"/>
      <c r="C37" s="1" t="s">
        <v>42</v>
      </c>
      <c r="D37" s="1">
        <v>10920</v>
      </c>
      <c r="E37" s="1">
        <v>2400</v>
      </c>
      <c r="F37" s="5">
        <f t="shared" si="0"/>
        <v>26.207999999999998</v>
      </c>
      <c r="H37">
        <f>F40</f>
        <v>450.74502500000028</v>
      </c>
    </row>
    <row r="38" spans="2:16" x14ac:dyDescent="0.3">
      <c r="B38" s="5"/>
      <c r="C38" s="1" t="s">
        <v>43</v>
      </c>
      <c r="D38" s="1">
        <v>10870</v>
      </c>
      <c r="E38" s="1">
        <v>2400</v>
      </c>
      <c r="F38" s="5">
        <f t="shared" si="0"/>
        <v>26.088000000000001</v>
      </c>
      <c r="H38">
        <f>H37-F16-F17</f>
        <v>381.27602500000029</v>
      </c>
    </row>
    <row r="39" spans="2:16" x14ac:dyDescent="0.3">
      <c r="B39" s="5"/>
      <c r="C39" s="1" t="s">
        <v>44</v>
      </c>
      <c r="D39" s="1">
        <v>5780</v>
      </c>
      <c r="E39" s="1">
        <v>2400</v>
      </c>
      <c r="F39" s="5">
        <f t="shared" si="0"/>
        <v>13.872</v>
      </c>
      <c r="H39">
        <f>6*2.16</f>
        <v>12.96</v>
      </c>
    </row>
    <row r="40" spans="2:16" x14ac:dyDescent="0.3">
      <c r="B40" s="5"/>
      <c r="C40" s="5"/>
      <c r="D40" s="5"/>
      <c r="E40" s="5"/>
      <c r="F40" s="5">
        <f>SUM(F5:F39)</f>
        <v>450.74502500000028</v>
      </c>
      <c r="H40">
        <f>H38-H39</f>
        <v>368.31602500000031</v>
      </c>
    </row>
  </sheetData>
  <mergeCells count="5">
    <mergeCell ref="B3:B4"/>
    <mergeCell ref="C3:C4"/>
    <mergeCell ref="D3:E3"/>
    <mergeCell ref="B2:F2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2023-09-09T13:41:49Z</dcterms:modified>
</cp:coreProperties>
</file>