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20" windowWidth="15135" windowHeight="7635"/>
  </bookViews>
  <sheets>
    <sheet name="Prices" sheetId="19" r:id="rId1"/>
  </sheets>
  <definedNames>
    <definedName name="_xlnm.Print_Area" localSheetId="0">Prices!$A$1:$I$115</definedName>
  </definedNames>
  <calcPr calcId="125725"/>
</workbook>
</file>

<file path=xl/calcChain.xml><?xml version="1.0" encoding="utf-8"?>
<calcChain xmlns="http://schemas.openxmlformats.org/spreadsheetml/2006/main">
  <c r="H44" i="19"/>
  <c r="G32"/>
  <c r="H32" s="1"/>
  <c r="G31"/>
  <c r="H31" s="1"/>
  <c r="G30"/>
  <c r="H30" s="1"/>
  <c r="G29"/>
  <c r="H29" s="1"/>
  <c r="A25" l="1"/>
  <c r="A24"/>
  <c r="H40"/>
  <c r="H39"/>
  <c r="H42" l="1"/>
  <c r="H25" l="1"/>
  <c r="H24"/>
  <c r="H22"/>
  <c r="H38"/>
  <c r="H27" l="1"/>
  <c r="A27" l="1"/>
  <c r="H17" l="1"/>
  <c r="A17"/>
  <c r="H43" l="1"/>
  <c r="H41"/>
  <c r="H37"/>
  <c r="H36"/>
  <c r="H35"/>
  <c r="H34"/>
  <c r="H23"/>
  <c r="H21"/>
  <c r="H19"/>
  <c r="H47" l="1"/>
  <c r="H50" s="1"/>
  <c r="A34"/>
  <c r="A35" s="1"/>
  <c r="A36" s="1"/>
  <c r="A37" s="1"/>
  <c r="A38" s="1"/>
  <c r="A29"/>
  <c r="A30" s="1"/>
  <c r="A31" s="1"/>
  <c r="A32" s="1"/>
  <c r="A19"/>
  <c r="A21"/>
  <c r="A22" s="1"/>
  <c r="A23" s="1"/>
  <c r="A39" l="1"/>
  <c r="A40" s="1"/>
  <c r="A41" s="1"/>
  <c r="A42" s="1"/>
</calcChain>
</file>

<file path=xl/sharedStrings.xml><?xml version="1.0" encoding="utf-8"?>
<sst xmlns="http://schemas.openxmlformats.org/spreadsheetml/2006/main" count="121" uniqueCount="100">
  <si>
    <t>Nos</t>
  </si>
  <si>
    <t xml:space="preserve"> </t>
  </si>
  <si>
    <t>S.No</t>
  </si>
  <si>
    <t>Qty</t>
  </si>
  <si>
    <t>AHLADA CLEAN ROOM TECH PRIVATE LIMITED</t>
  </si>
  <si>
    <t>Hyderabad - 501401, Telangana, India</t>
  </si>
  <si>
    <t>CLIENT</t>
  </si>
  <si>
    <t>ADDRESS</t>
  </si>
  <si>
    <t>PROJECT</t>
  </si>
  <si>
    <t>OFFER NO</t>
  </si>
  <si>
    <t>OFFER DATE</t>
  </si>
  <si>
    <t>KIND ATTN</t>
  </si>
  <si>
    <t>Material Description</t>
  </si>
  <si>
    <t>Unit Rate</t>
  </si>
  <si>
    <t>Total Amount</t>
  </si>
  <si>
    <t>Units</t>
  </si>
  <si>
    <t>Terms &amp; Conditions</t>
  </si>
  <si>
    <t>Unloading, Shifting and Storage</t>
  </si>
  <si>
    <t xml:space="preserve">GST       </t>
  </si>
  <si>
    <t xml:space="preserve">Packing </t>
  </si>
  <si>
    <t>Payment Terms for Supply</t>
  </si>
  <si>
    <t>Payment Terms for Service</t>
  </si>
  <si>
    <t>Transportation</t>
  </si>
  <si>
    <t>Insurance</t>
  </si>
  <si>
    <t>Delivery</t>
  </si>
  <si>
    <t>Offer Validity</t>
  </si>
  <si>
    <t>Warranty</t>
  </si>
  <si>
    <t>Prices are subject to vary as per price escalation of raw material in the market</t>
  </si>
  <si>
    <t>FOR AHLADA CLEAN ROOM TECH PVT LTD</t>
  </si>
  <si>
    <t xml:space="preserve">: Included with Polythene Sheet &amp; Corrugated Sheet. </t>
  </si>
  <si>
    <t xml:space="preserve">  Wooden Packing Charges Extra at Actual to your Account</t>
  </si>
  <si>
    <t>: your site shall be your responsibility and arranged by you at your cost</t>
  </si>
  <si>
    <t>: To your Account</t>
  </si>
  <si>
    <t xml:space="preserve">  commercially clear Purchase order and advance payment</t>
  </si>
  <si>
    <t>: 1 Week</t>
  </si>
  <si>
    <t>: 12 Months from the Date of Supply</t>
  </si>
  <si>
    <t>Authorised Signatory</t>
  </si>
  <si>
    <t>CONTACT PERSON</t>
  </si>
  <si>
    <t>CONTACT NO</t>
  </si>
  <si>
    <t>MAIL ID</t>
  </si>
  <si>
    <t xml:space="preserve">: </t>
  </si>
  <si>
    <r>
      <rPr>
        <b/>
        <sz val="13"/>
        <rFont val="Calibri"/>
        <family val="2"/>
        <scheme val="minor"/>
      </rPr>
      <t>ADDRESS :</t>
    </r>
    <r>
      <rPr>
        <sz val="13"/>
        <rFont val="Calibri"/>
        <family val="2"/>
        <scheme val="minor"/>
      </rPr>
      <t xml:space="preserve"> Sy No. 687 Part, Gundlapochampalli, Medchal - Malkajgiri Dist, </t>
    </r>
  </si>
  <si>
    <r>
      <rPr>
        <b/>
        <sz val="13"/>
        <rFont val="Calibri"/>
        <family val="2"/>
        <scheme val="minor"/>
      </rPr>
      <t>GSTIN :</t>
    </r>
    <r>
      <rPr>
        <sz val="13"/>
        <rFont val="Calibri"/>
        <family val="2"/>
        <scheme val="minor"/>
      </rPr>
      <t xml:space="preserve"> 36AAQCA4826R1ZU</t>
    </r>
  </si>
  <si>
    <t>HSN / SAC Code</t>
  </si>
  <si>
    <t>Sqmt</t>
  </si>
  <si>
    <t>Installation Charges</t>
  </si>
  <si>
    <t>TOTAL AMOUNT - Supply</t>
  </si>
  <si>
    <t>Rmt</t>
  </si>
  <si>
    <t>: On Pro Rata Basis - Immedaitely</t>
  </si>
  <si>
    <t>Aluminium Extruded Male &amp; Female Coving Powder Coated R70 ( Int &amp; Ext )</t>
  </si>
  <si>
    <t>Accessories</t>
  </si>
  <si>
    <t>2D &amp; 3D Cornners</t>
  </si>
  <si>
    <t>50mm thick double skin False cealing panels of skin thick 0.8mm GPSP (120GSM Zinc Coated ) Sheet. PUF as infill material Density 40-42 Kg/Cu mtr with both side powder coating of thickness 60-70 microns.with suitable Ceiling grid and supporting hardware. Joints shall be sealed with cleanroom compatible silicon</t>
  </si>
  <si>
    <t>Ceiling Panels  50mm Thick (Powder Coated)</t>
  </si>
  <si>
    <t>Hardware</t>
  </si>
  <si>
    <t>SS Ball baring hinges of size 102x76x3mm - Dorset</t>
  </si>
  <si>
    <t>Dead Lock with Both side key operating lock-ML 100D+CL206 - Dorset</t>
  </si>
  <si>
    <t>Concealed automatic door drop seal</t>
  </si>
  <si>
    <t xml:space="preserve">: Unloading of the material, Shifting to requied area &amp; storage and security of material on receipt at </t>
  </si>
  <si>
    <t>: Extra At Actuals / Vehicle Client Scope</t>
  </si>
  <si>
    <r>
      <rPr>
        <b/>
        <sz val="13"/>
        <color indexed="8"/>
        <rFont val="Calibri"/>
        <family val="2"/>
        <scheme val="minor"/>
      </rPr>
      <t xml:space="preserve">MAIL ID : </t>
    </r>
    <r>
      <rPr>
        <sz val="13"/>
        <color indexed="8"/>
        <rFont val="Calibri"/>
        <family val="2"/>
        <scheme val="minor"/>
      </rPr>
      <t>sales@ahladacleanroom.com</t>
    </r>
  </si>
  <si>
    <t>TOTAL AMOUNT (Supply + Installation Charges) - Basic</t>
  </si>
  <si>
    <t>: @ 18% Extra As Applicable</t>
  </si>
  <si>
    <r>
      <t xml:space="preserve">HVAC and Electrical cutouts </t>
    </r>
    <r>
      <rPr>
        <sz val="13"/>
        <color theme="1"/>
        <rFont val="Calibri"/>
        <family val="2"/>
        <scheme val="minor"/>
      </rPr>
      <t xml:space="preserve"> (Approx Qty)</t>
    </r>
  </si>
  <si>
    <t>SS D-Handle 19X254mm on Both Sides - Dorset</t>
  </si>
  <si>
    <t>Bank Name</t>
  </si>
  <si>
    <t>: IDFC First Bank</t>
  </si>
  <si>
    <t>Account No : 10078799632</t>
  </si>
  <si>
    <t>IFSC Code</t>
  </si>
  <si>
    <t>: IDFB0080203</t>
  </si>
  <si>
    <t>Address       : Paradise Secunderabad Branch,</t>
  </si>
  <si>
    <t>Legend Crystal, First Floor, Hyderabad - 500003</t>
  </si>
  <si>
    <t>QUOTATION</t>
  </si>
  <si>
    <t>Wall Panels 50mm Thick (Powder Coated)</t>
  </si>
  <si>
    <t>GI Powder Coated Scientific Doors (0.8mm shutter sheet thk &amp; 1.2mm frame sheet thk with Single Rebate and Honeycomb Infill)</t>
  </si>
  <si>
    <t>Door Closer Standard Arm 9903 - Ryobi</t>
  </si>
  <si>
    <t>Cutouts</t>
  </si>
  <si>
    <t>Concealed Flush Bolt 300mm - Ahlada</t>
  </si>
  <si>
    <t xml:space="preserve">50mm thick double skin wall panels of skin thick 0.8mm GPSP (120GSM Zinc Coated ) Sheet. PUF as infill material Density 40-42 Kg/Cu mtr with both side powder coating of thickness 60-70 microns including Bottom track &amp; silicon sealent etc. </t>
  </si>
  <si>
    <t>External 90deg Coving Powder Coated</t>
  </si>
  <si>
    <t>L-Angle (30x230mm)</t>
  </si>
  <si>
    <t>Double Glazed Clear Toughened Glass of size 300x300x6mm with Both side Adhesive tape, Silicon sealent &amp; Black Border</t>
  </si>
  <si>
    <t>: 22-06-2023</t>
  </si>
  <si>
    <t>SS304 Kick Plates upto 350mmht - Ahlada</t>
  </si>
  <si>
    <t>: 100% Advance with PO</t>
  </si>
  <si>
    <t>: Asta Infra Projects Pvt Ltd</t>
  </si>
  <si>
    <t>: Mr. A.Mallikarjun</t>
  </si>
  <si>
    <t>: +91 9963994994</t>
  </si>
  <si>
    <t>: mallikarjun@ahladacleanroom.com</t>
  </si>
  <si>
    <t xml:space="preserve">Top "C" Section Size of 20x53x20  </t>
  </si>
  <si>
    <t>Single Leaf Door 1000x2100mm - Sterile Room</t>
  </si>
  <si>
    <t>Triple Point Locking Panic Bar - Geze</t>
  </si>
  <si>
    <t>External Trim - Geze</t>
  </si>
  <si>
    <t xml:space="preserve">: Minimum 4 - 6 weeks from the date of receipt of Drawings Approval along with technically &amp; </t>
  </si>
  <si>
    <t>: MGM, Warangal</t>
  </si>
  <si>
    <t>: IVF Center in 2nd floor</t>
  </si>
  <si>
    <t>Double Leaf Door 1500x2100mm - Sterile Room</t>
  </si>
  <si>
    <t>Double Leaf Door 1500x2100mm - Emergency Exit</t>
  </si>
  <si>
    <t>Double Leaf Door 1500x2100mm</t>
  </si>
  <si>
    <t>: ACTPL/QUO/ASTA/0282/23-24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</si>
</sst>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22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3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sz val="13"/>
      <color rgb="FF0FA9A5"/>
      <name val="Calibri"/>
      <family val="2"/>
      <scheme val="minor"/>
    </font>
    <font>
      <b/>
      <sz val="13"/>
      <color rgb="FF0D959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7030A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rgb="FF7030A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</cellStyleXfs>
  <cellXfs count="153">
    <xf numFmtId="0" fontId="0" fillId="0" borderId="0" xfId="0"/>
    <xf numFmtId="0" fontId="7" fillId="0" borderId="0" xfId="0" applyFont="1" applyFill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righ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43" fontId="16" fillId="3" borderId="1" xfId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3" fontId="18" fillId="2" borderId="1" xfId="1" applyFont="1" applyFill="1" applyBorder="1" applyAlignment="1">
      <alignment horizontal="right"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43" fontId="9" fillId="0" borderId="0" xfId="1" applyFont="1" applyFill="1" applyBorder="1" applyAlignment="1">
      <alignment vertical="center"/>
    </xf>
    <xf numFmtId="43" fontId="18" fillId="0" borderId="0" xfId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0" fontId="9" fillId="0" borderId="5" xfId="0" applyNumberFormat="1" applyFont="1" applyFill="1" applyBorder="1" applyAlignment="1">
      <alignment horizontal="left" vertical="center"/>
    </xf>
    <xf numFmtId="0" fontId="9" fillId="0" borderId="8" xfId="0" applyNumberFormat="1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3" fontId="9" fillId="0" borderId="1" xfId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3" fontId="5" fillId="0" borderId="0" xfId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vertical="center"/>
    </xf>
    <xf numFmtId="43" fontId="9" fillId="0" borderId="8" xfId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43" fontId="7" fillId="0" borderId="0" xfId="1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43" fontId="9" fillId="0" borderId="3" xfId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vertical="center" wrapText="1"/>
    </xf>
    <xf numFmtId="2" fontId="9" fillId="0" borderId="1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/>
    </xf>
    <xf numFmtId="0" fontId="10" fillId="0" borderId="3" xfId="0" applyFont="1" applyFill="1" applyBorder="1" applyAlignment="1"/>
    <xf numFmtId="0" fontId="13" fillId="0" borderId="3" xfId="0" applyFont="1" applyFill="1" applyBorder="1" applyAlignment="1"/>
    <xf numFmtId="0" fontId="10" fillId="0" borderId="4" xfId="0" applyFont="1" applyFill="1" applyBorder="1" applyAlignment="1"/>
    <xf numFmtId="0" fontId="12" fillId="0" borderId="5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6" xfId="0" applyFont="1" applyFill="1" applyBorder="1" applyAlignment="1"/>
    <xf numFmtId="14" fontId="13" fillId="0" borderId="0" xfId="0" applyNumberFormat="1" applyFont="1" applyFill="1" applyBorder="1" applyAlignment="1">
      <alignment horizontal="left"/>
    </xf>
    <xf numFmtId="0" fontId="10" fillId="0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3" fillId="0" borderId="6" xfId="0" applyFont="1" applyFill="1" applyBorder="1" applyAlignment="1"/>
    <xf numFmtId="0" fontId="10" fillId="0" borderId="5" xfId="0" applyFont="1" applyFill="1" applyBorder="1" applyAlignment="1"/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0" fillId="0" borderId="9" xfId="0" applyFont="1" applyFill="1" applyBorder="1" applyAlignment="1"/>
    <xf numFmtId="2" fontId="9" fillId="0" borderId="1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2" fontId="9" fillId="4" borderId="1" xfId="0" applyNumberFormat="1" applyFont="1" applyFill="1" applyBorder="1" applyAlignment="1">
      <alignment horizontal="right" vertical="center" wrapText="1"/>
    </xf>
    <xf numFmtId="2" fontId="20" fillId="4" borderId="1" xfId="0" applyNumberFormat="1" applyFont="1" applyFill="1" applyBorder="1" applyAlignment="1">
      <alignment vertical="center" wrapText="1"/>
    </xf>
    <xf numFmtId="2" fontId="9" fillId="0" borderId="1" xfId="1" applyNumberFormat="1" applyFont="1" applyFill="1" applyBorder="1" applyAlignment="1">
      <alignment horizontal="right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2" xfId="0" applyNumberFormat="1" applyFont="1" applyFill="1" applyBorder="1" applyAlignment="1">
      <alignment horizontal="left" vertical="center"/>
    </xf>
    <xf numFmtId="0" fontId="12" fillId="0" borderId="3" xfId="0" applyNumberFormat="1" applyFont="1" applyFill="1" applyBorder="1" applyAlignment="1">
      <alignment horizontal="left" vertical="center"/>
    </xf>
    <xf numFmtId="0" fontId="13" fillId="0" borderId="3" xfId="0" applyNumberFormat="1" applyFont="1" applyFill="1" applyBorder="1" applyAlignment="1">
      <alignment horizontal="left" vertical="center"/>
    </xf>
    <xf numFmtId="0" fontId="13" fillId="0" borderId="13" xfId="0" applyNumberFormat="1" applyFont="1" applyFill="1" applyBorder="1" applyAlignment="1">
      <alignment horizontal="left" vertical="center"/>
    </xf>
    <xf numFmtId="0" fontId="13" fillId="0" borderId="5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14" xfId="0" applyNumberFormat="1" applyFont="1" applyFill="1" applyBorder="1" applyAlignment="1">
      <alignment horizontal="left" vertical="center"/>
    </xf>
    <xf numFmtId="0" fontId="13" fillId="0" borderId="14" xfId="1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12" fillId="0" borderId="8" xfId="0" applyNumberFormat="1" applyFont="1" applyFill="1" applyBorder="1" applyAlignment="1">
      <alignment horizontal="left" vertical="center"/>
    </xf>
    <xf numFmtId="0" fontId="13" fillId="0" borderId="8" xfId="0" applyNumberFormat="1" applyFont="1" applyFill="1" applyBorder="1" applyAlignment="1">
      <alignment horizontal="left" vertical="center"/>
    </xf>
    <xf numFmtId="0" fontId="13" fillId="0" borderId="15" xfId="1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43" fontId="9" fillId="0" borderId="1" xfId="1" applyFont="1" applyFill="1" applyBorder="1" applyAlignment="1">
      <alignment horizontal="right" vertical="center" wrapText="1"/>
    </xf>
    <xf numFmtId="0" fontId="18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2" applyFont="1" applyFill="1" applyBorder="1" applyAlignment="1"/>
    <xf numFmtId="49" fontId="10" fillId="0" borderId="0" xfId="3" applyNumberFormat="1" applyFont="1" applyFill="1" applyBorder="1" applyAlignment="1"/>
    <xf numFmtId="2" fontId="9" fillId="0" borderId="1" xfId="0" applyNumberFormat="1" applyFon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12" xfId="0" applyFont="1" applyFill="1" applyBorder="1" applyAlignment="1" applyProtection="1">
      <alignment horizontal="left" vertical="center" wrapText="1"/>
      <protection locked="0"/>
    </xf>
    <xf numFmtId="0" fontId="9" fillId="0" borderId="11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 wrapText="1"/>
    </xf>
    <xf numFmtId="0" fontId="17" fillId="0" borderId="12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  <color rgb="FF6600CC"/>
      <color rgb="FF0D9592"/>
      <color rgb="FF0EA29E"/>
      <color rgb="FF0FA9A5"/>
      <color rgb="FF0FADA9"/>
      <color rgb="FF11BBB7"/>
      <color rgb="FF0000CC"/>
      <color rgb="FFCC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2</xdr:row>
      <xdr:rowOff>76201</xdr:rowOff>
    </xdr:from>
    <xdr:to>
      <xdr:col>3</xdr:col>
      <xdr:colOff>457200</xdr:colOff>
      <xdr:row>4</xdr:row>
      <xdr:rowOff>228600</xdr:rowOff>
    </xdr:to>
    <xdr:pic>
      <xdr:nvPicPr>
        <xdr:cNvPr id="3" name="Picture 10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581026"/>
          <a:ext cx="2981324" cy="685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I122"/>
  <sheetViews>
    <sheetView tabSelected="1" zoomScaleNormal="100" zoomScaleSheetLayoutView="100" workbookViewId="0">
      <selection activeCell="E15" sqref="E15"/>
    </sheetView>
  </sheetViews>
  <sheetFormatPr defaultRowHeight="15.75"/>
  <cols>
    <col min="1" max="1" width="6.140625" style="2" customWidth="1"/>
    <col min="2" max="2" width="7.7109375" style="2" customWidth="1"/>
    <col min="3" max="3" width="24.7109375" style="53" customWidth="1"/>
    <col min="4" max="4" width="52" style="53" customWidth="1"/>
    <col min="5" max="6" width="9.5703125" style="3" customWidth="1"/>
    <col min="7" max="7" width="13" style="1" customWidth="1"/>
    <col min="8" max="8" width="19.85546875" style="54" bestFit="1" customWidth="1"/>
    <col min="9" max="9" width="13.7109375" style="1" customWidth="1"/>
    <col min="10" max="16384" width="9.140625" style="1"/>
  </cols>
  <sheetData>
    <row r="1" spans="1:9" s="37" customFormat="1" ht="18.75" customHeight="1">
      <c r="A1" s="33"/>
      <c r="B1" s="33"/>
      <c r="C1" s="34"/>
      <c r="D1" s="34"/>
      <c r="E1" s="4"/>
      <c r="F1" s="35"/>
      <c r="G1" s="35"/>
      <c r="H1" s="36"/>
    </row>
    <row r="2" spans="1:9" s="37" customFormat="1" ht="21" customHeight="1">
      <c r="A2" s="127" t="s">
        <v>72</v>
      </c>
      <c r="B2" s="128"/>
      <c r="C2" s="128"/>
      <c r="D2" s="128"/>
      <c r="E2" s="128"/>
      <c r="F2" s="128"/>
      <c r="G2" s="128"/>
      <c r="H2" s="128"/>
      <c r="I2" s="129"/>
    </row>
    <row r="3" spans="1:9" s="37" customFormat="1" ht="21" customHeight="1">
      <c r="A3" s="38"/>
      <c r="B3" s="39"/>
      <c r="C3" s="40"/>
      <c r="D3" s="40"/>
      <c r="E3" s="71" t="s">
        <v>6</v>
      </c>
      <c r="F3" s="72"/>
      <c r="G3" s="73" t="s">
        <v>85</v>
      </c>
      <c r="H3" s="72"/>
      <c r="I3" s="74"/>
    </row>
    <row r="4" spans="1:9" s="37" customFormat="1" ht="21" customHeight="1">
      <c r="A4" s="41"/>
      <c r="B4" s="39"/>
      <c r="C4" s="40"/>
      <c r="D4" s="40"/>
      <c r="E4" s="75" t="s">
        <v>7</v>
      </c>
      <c r="F4" s="76"/>
      <c r="G4" s="77" t="s">
        <v>94</v>
      </c>
      <c r="H4" s="76"/>
      <c r="I4" s="78"/>
    </row>
    <row r="5" spans="1:9" s="37" customFormat="1" ht="21" customHeight="1">
      <c r="A5" s="38"/>
      <c r="B5" s="39"/>
      <c r="C5" s="40"/>
      <c r="D5" s="40"/>
      <c r="E5" s="75" t="s">
        <v>8</v>
      </c>
      <c r="F5" s="76"/>
      <c r="G5" s="77" t="s">
        <v>95</v>
      </c>
      <c r="H5" s="76"/>
      <c r="I5" s="78"/>
    </row>
    <row r="6" spans="1:9" s="37" customFormat="1" ht="21" customHeight="1">
      <c r="A6" s="42" t="s">
        <v>4</v>
      </c>
      <c r="B6" s="21"/>
      <c r="C6" s="40"/>
      <c r="D6" s="40"/>
      <c r="E6" s="75" t="s">
        <v>9</v>
      </c>
      <c r="F6" s="76"/>
      <c r="G6" s="77" t="s">
        <v>99</v>
      </c>
      <c r="H6" s="76"/>
      <c r="I6" s="78"/>
    </row>
    <row r="7" spans="1:9" s="37" customFormat="1" ht="21" customHeight="1">
      <c r="A7" s="98" t="s">
        <v>41</v>
      </c>
      <c r="B7" s="21"/>
      <c r="C7" s="40"/>
      <c r="D7" s="40"/>
      <c r="E7" s="75" t="s">
        <v>10</v>
      </c>
      <c r="F7" s="76"/>
      <c r="G7" s="79" t="s">
        <v>82</v>
      </c>
      <c r="H7" s="76"/>
      <c r="I7" s="78"/>
    </row>
    <row r="8" spans="1:9" s="37" customFormat="1" ht="21" customHeight="1">
      <c r="A8" s="98" t="s">
        <v>5</v>
      </c>
      <c r="B8" s="21"/>
      <c r="C8" s="40"/>
      <c r="D8" s="40"/>
      <c r="E8" s="75" t="s">
        <v>11</v>
      </c>
      <c r="F8" s="76"/>
      <c r="G8" s="77" t="s">
        <v>40</v>
      </c>
      <c r="H8" s="76"/>
      <c r="I8" s="78"/>
    </row>
    <row r="9" spans="1:9" s="37" customFormat="1" ht="21" customHeight="1">
      <c r="A9" s="98" t="s">
        <v>42</v>
      </c>
      <c r="B9" s="99"/>
      <c r="C9" s="40"/>
      <c r="D9" s="40"/>
      <c r="E9" s="80"/>
      <c r="F9" s="76"/>
      <c r="G9" s="76"/>
      <c r="H9" s="76"/>
      <c r="I9" s="78"/>
    </row>
    <row r="10" spans="1:9" s="37" customFormat="1" ht="21" customHeight="1">
      <c r="A10" s="38" t="s">
        <v>60</v>
      </c>
      <c r="B10" s="99"/>
      <c r="C10" s="100"/>
      <c r="D10" s="101"/>
      <c r="E10" s="115"/>
      <c r="F10" s="116"/>
      <c r="G10" s="116"/>
      <c r="H10" s="116"/>
      <c r="I10" s="117"/>
    </row>
    <row r="11" spans="1:9" s="37" customFormat="1" ht="21" customHeight="1">
      <c r="A11" s="102" t="s">
        <v>65</v>
      </c>
      <c r="B11" s="103"/>
      <c r="C11" s="104" t="s">
        <v>66</v>
      </c>
      <c r="D11" s="105" t="s">
        <v>67</v>
      </c>
      <c r="E11" s="81" t="s">
        <v>37</v>
      </c>
      <c r="F11" s="72"/>
      <c r="G11" s="120" t="s">
        <v>86</v>
      </c>
      <c r="H11" s="72"/>
      <c r="I11" s="83"/>
    </row>
    <row r="12" spans="1:9" s="37" customFormat="1" ht="21" customHeight="1">
      <c r="A12" s="106" t="s">
        <v>68</v>
      </c>
      <c r="B12" s="107"/>
      <c r="C12" s="108" t="s">
        <v>69</v>
      </c>
      <c r="D12" s="109" t="s">
        <v>70</v>
      </c>
      <c r="E12" s="82" t="s">
        <v>38</v>
      </c>
      <c r="F12" s="76"/>
      <c r="G12" s="121" t="s">
        <v>87</v>
      </c>
      <c r="H12" s="76"/>
      <c r="I12" s="83"/>
    </row>
    <row r="13" spans="1:9" s="37" customFormat="1" ht="21" customHeight="1">
      <c r="A13" s="106"/>
      <c r="B13" s="107"/>
      <c r="C13" s="108"/>
      <c r="D13" s="110" t="s">
        <v>71</v>
      </c>
      <c r="E13" s="84" t="s">
        <v>39</v>
      </c>
      <c r="F13" s="76"/>
      <c r="G13" s="121" t="s">
        <v>88</v>
      </c>
      <c r="H13" s="76"/>
      <c r="I13" s="83"/>
    </row>
    <row r="14" spans="1:9" s="37" customFormat="1" ht="21" customHeight="1">
      <c r="A14" s="111"/>
      <c r="B14" s="112"/>
      <c r="C14" s="113"/>
      <c r="D14" s="114"/>
      <c r="E14" s="85"/>
      <c r="F14" s="86"/>
      <c r="G14" s="86"/>
      <c r="H14" s="86"/>
      <c r="I14" s="87"/>
    </row>
    <row r="15" spans="1:9" ht="35.25" customHeight="1">
      <c r="A15" s="6" t="s">
        <v>2</v>
      </c>
      <c r="B15" s="130" t="s">
        <v>12</v>
      </c>
      <c r="C15" s="131"/>
      <c r="D15" s="132"/>
      <c r="E15" s="7" t="s">
        <v>3</v>
      </c>
      <c r="F15" s="6" t="s">
        <v>15</v>
      </c>
      <c r="G15" s="6" t="s">
        <v>13</v>
      </c>
      <c r="H15" s="8" t="s">
        <v>14</v>
      </c>
      <c r="I15" s="7" t="s">
        <v>43</v>
      </c>
    </row>
    <row r="16" spans="1:9" ht="21.75" customHeight="1">
      <c r="A16" s="26">
        <v>1</v>
      </c>
      <c r="B16" s="136" t="s">
        <v>73</v>
      </c>
      <c r="C16" s="137"/>
      <c r="D16" s="138"/>
      <c r="E16" s="27"/>
      <c r="F16" s="27"/>
      <c r="G16" s="67"/>
      <c r="H16" s="28"/>
      <c r="I16" s="43"/>
    </row>
    <row r="17" spans="1:9" ht="68.25" customHeight="1">
      <c r="A17" s="29">
        <f>A16+0.1</f>
        <v>1.1000000000000001</v>
      </c>
      <c r="B17" s="133" t="s">
        <v>78</v>
      </c>
      <c r="C17" s="134"/>
      <c r="D17" s="135"/>
      <c r="E17" s="30">
        <v>146</v>
      </c>
      <c r="F17" s="27" t="s">
        <v>44</v>
      </c>
      <c r="G17" s="91">
        <v>3800</v>
      </c>
      <c r="H17" s="28">
        <f>G17*E17</f>
        <v>554800</v>
      </c>
      <c r="I17" s="31">
        <v>73089090</v>
      </c>
    </row>
    <row r="18" spans="1:9" ht="21.75" customHeight="1">
      <c r="A18" s="26">
        <v>2</v>
      </c>
      <c r="B18" s="64" t="s">
        <v>53</v>
      </c>
      <c r="C18" s="32"/>
      <c r="D18" s="63"/>
      <c r="E18" s="30"/>
      <c r="F18" s="27"/>
      <c r="G18" s="68"/>
      <c r="H18" s="28"/>
      <c r="I18" s="31"/>
    </row>
    <row r="19" spans="1:9" ht="72.75" customHeight="1">
      <c r="A19" s="29">
        <f>A18+0.1</f>
        <v>2.1</v>
      </c>
      <c r="B19" s="133" t="s">
        <v>52</v>
      </c>
      <c r="C19" s="134"/>
      <c r="D19" s="135"/>
      <c r="E19" s="30">
        <v>58</v>
      </c>
      <c r="F19" s="27" t="s">
        <v>44</v>
      </c>
      <c r="G19" s="88">
        <v>3900</v>
      </c>
      <c r="H19" s="88">
        <f>G19*E19</f>
        <v>226200</v>
      </c>
      <c r="I19" s="31">
        <v>73089090</v>
      </c>
    </row>
    <row r="20" spans="1:9" ht="21.75" customHeight="1">
      <c r="A20" s="26">
        <v>3</v>
      </c>
      <c r="B20" s="145" t="s">
        <v>50</v>
      </c>
      <c r="C20" s="148"/>
      <c r="D20" s="149"/>
      <c r="E20" s="30"/>
      <c r="F20" s="27"/>
      <c r="G20" s="68"/>
      <c r="H20" s="28"/>
      <c r="I20" s="31"/>
    </row>
    <row r="21" spans="1:9" ht="21.75" customHeight="1">
      <c r="A21" s="29">
        <f t="shared" ref="A21:A27" si="0">A20+0.1</f>
        <v>3.1</v>
      </c>
      <c r="B21" s="133" t="s">
        <v>49</v>
      </c>
      <c r="C21" s="134"/>
      <c r="D21" s="135"/>
      <c r="E21" s="30">
        <v>140</v>
      </c>
      <c r="F21" s="27" t="s">
        <v>47</v>
      </c>
      <c r="G21" s="91">
        <v>480</v>
      </c>
      <c r="H21" s="88">
        <f t="shared" ref="H21:H23" si="1">G21*E21</f>
        <v>67200</v>
      </c>
      <c r="I21" s="31">
        <v>73089090</v>
      </c>
    </row>
    <row r="22" spans="1:9" ht="21.75" customHeight="1">
      <c r="A22" s="29">
        <f t="shared" si="0"/>
        <v>3.2</v>
      </c>
      <c r="B22" s="133" t="s">
        <v>79</v>
      </c>
      <c r="C22" s="134"/>
      <c r="D22" s="135"/>
      <c r="E22" s="30">
        <v>37</v>
      </c>
      <c r="F22" s="27" t="s">
        <v>47</v>
      </c>
      <c r="G22" s="91">
        <v>580</v>
      </c>
      <c r="H22" s="88">
        <f t="shared" si="1"/>
        <v>21460</v>
      </c>
      <c r="I22" s="31">
        <v>73089090</v>
      </c>
    </row>
    <row r="23" spans="1:9" ht="21.75" customHeight="1">
      <c r="A23" s="29">
        <f t="shared" si="0"/>
        <v>3.3000000000000003</v>
      </c>
      <c r="B23" s="133" t="s">
        <v>51</v>
      </c>
      <c r="C23" s="148"/>
      <c r="D23" s="149"/>
      <c r="E23" s="30">
        <v>32</v>
      </c>
      <c r="F23" s="27" t="s">
        <v>0</v>
      </c>
      <c r="G23" s="91">
        <v>300</v>
      </c>
      <c r="H23" s="88">
        <f t="shared" si="1"/>
        <v>9600</v>
      </c>
      <c r="I23" s="31">
        <v>73089090</v>
      </c>
    </row>
    <row r="24" spans="1:9" ht="21.75" customHeight="1">
      <c r="A24" s="29">
        <f t="shared" si="0"/>
        <v>3.4000000000000004</v>
      </c>
      <c r="B24" s="133" t="s">
        <v>80</v>
      </c>
      <c r="C24" s="148"/>
      <c r="D24" s="149"/>
      <c r="E24" s="30">
        <v>12</v>
      </c>
      <c r="F24" s="27" t="s">
        <v>47</v>
      </c>
      <c r="G24" s="91">
        <v>220</v>
      </c>
      <c r="H24" s="88">
        <f t="shared" ref="H24:H25" si="2">G24*E24</f>
        <v>2640</v>
      </c>
      <c r="I24" s="31">
        <v>73089090</v>
      </c>
    </row>
    <row r="25" spans="1:9" ht="21.75" customHeight="1">
      <c r="A25" s="29">
        <f t="shared" si="0"/>
        <v>3.5000000000000004</v>
      </c>
      <c r="B25" s="133" t="s">
        <v>89</v>
      </c>
      <c r="C25" s="148"/>
      <c r="D25" s="149"/>
      <c r="E25" s="30">
        <v>25</v>
      </c>
      <c r="F25" s="27" t="s">
        <v>47</v>
      </c>
      <c r="G25" s="91">
        <v>220</v>
      </c>
      <c r="H25" s="88">
        <f t="shared" si="2"/>
        <v>5500</v>
      </c>
      <c r="I25" s="31">
        <v>73089090</v>
      </c>
    </row>
    <row r="26" spans="1:9" ht="21.75" customHeight="1">
      <c r="A26" s="26">
        <v>4</v>
      </c>
      <c r="B26" s="145" t="s">
        <v>76</v>
      </c>
      <c r="C26" s="146"/>
      <c r="D26" s="147"/>
      <c r="E26" s="30"/>
      <c r="F26" s="27"/>
      <c r="G26" s="68"/>
      <c r="H26" s="28"/>
      <c r="I26" s="31"/>
    </row>
    <row r="27" spans="1:9" ht="21.75" customHeight="1">
      <c r="A27" s="29">
        <f t="shared" si="0"/>
        <v>4.0999999999999996</v>
      </c>
      <c r="B27" s="142" t="s">
        <v>63</v>
      </c>
      <c r="C27" s="148"/>
      <c r="D27" s="149"/>
      <c r="E27" s="70">
        <v>50</v>
      </c>
      <c r="F27" s="27" t="s">
        <v>0</v>
      </c>
      <c r="G27" s="91">
        <v>450</v>
      </c>
      <c r="H27" s="118">
        <f>G27*E27</f>
        <v>22500</v>
      </c>
      <c r="I27" s="31">
        <v>73089090</v>
      </c>
    </row>
    <row r="28" spans="1:9" ht="34.5" customHeight="1">
      <c r="A28" s="26">
        <v>5</v>
      </c>
      <c r="B28" s="145" t="s">
        <v>74</v>
      </c>
      <c r="C28" s="146"/>
      <c r="D28" s="147"/>
      <c r="E28" s="27"/>
      <c r="F28" s="27"/>
      <c r="G28" s="67"/>
      <c r="H28" s="28"/>
      <c r="I28" s="5"/>
    </row>
    <row r="29" spans="1:9" ht="21.75" customHeight="1">
      <c r="A29" s="29">
        <f>A28+0.1</f>
        <v>5.0999999999999996</v>
      </c>
      <c r="B29" s="150" t="s">
        <v>98</v>
      </c>
      <c r="C29" s="151"/>
      <c r="D29" s="152"/>
      <c r="E29" s="30">
        <v>2</v>
      </c>
      <c r="F29" s="27" t="s">
        <v>0</v>
      </c>
      <c r="G29" s="92">
        <f>1.5*2.1*4800</f>
        <v>15120.000000000002</v>
      </c>
      <c r="H29" s="88">
        <f t="shared" ref="H29:H32" si="3">G29*E29</f>
        <v>30240.000000000004</v>
      </c>
      <c r="I29" s="5">
        <v>73083000</v>
      </c>
    </row>
    <row r="30" spans="1:9" ht="21.75" customHeight="1">
      <c r="A30" s="29">
        <f>A29+0.1</f>
        <v>5.1999999999999993</v>
      </c>
      <c r="B30" s="150" t="s">
        <v>96</v>
      </c>
      <c r="C30" s="151"/>
      <c r="D30" s="152"/>
      <c r="E30" s="30">
        <v>2</v>
      </c>
      <c r="F30" s="27" t="s">
        <v>0</v>
      </c>
      <c r="G30" s="92">
        <f>1.5*2.1*4800</f>
        <v>15120.000000000002</v>
      </c>
      <c r="H30" s="88">
        <f t="shared" si="3"/>
        <v>30240.000000000004</v>
      </c>
      <c r="I30" s="5">
        <v>73083000</v>
      </c>
    </row>
    <row r="31" spans="1:9" ht="21.75" customHeight="1">
      <c r="A31" s="29">
        <f>A30+0.1</f>
        <v>5.2999999999999989</v>
      </c>
      <c r="B31" s="150" t="s">
        <v>97</v>
      </c>
      <c r="C31" s="151"/>
      <c r="D31" s="152"/>
      <c r="E31" s="30">
        <v>1</v>
      </c>
      <c r="F31" s="27" t="s">
        <v>0</v>
      </c>
      <c r="G31" s="92">
        <f>1.5*2.1*4800</f>
        <v>15120.000000000002</v>
      </c>
      <c r="H31" s="88">
        <f t="shared" si="3"/>
        <v>15120.000000000002</v>
      </c>
      <c r="I31" s="5">
        <v>73083000</v>
      </c>
    </row>
    <row r="32" spans="1:9" ht="21.75" customHeight="1">
      <c r="A32" s="29">
        <f>A31+0.1</f>
        <v>5.3999999999999986</v>
      </c>
      <c r="B32" s="150" t="s">
        <v>90</v>
      </c>
      <c r="C32" s="151"/>
      <c r="D32" s="152"/>
      <c r="E32" s="30">
        <v>1</v>
      </c>
      <c r="F32" s="27" t="s">
        <v>0</v>
      </c>
      <c r="G32" s="92">
        <f>1*2.1*4800</f>
        <v>10080</v>
      </c>
      <c r="H32" s="88">
        <f t="shared" si="3"/>
        <v>10080</v>
      </c>
      <c r="I32" s="5">
        <v>73083000</v>
      </c>
    </row>
    <row r="33" spans="1:9" ht="21.75" customHeight="1">
      <c r="A33" s="26">
        <v>6</v>
      </c>
      <c r="B33" s="136" t="s">
        <v>54</v>
      </c>
      <c r="C33" s="137"/>
      <c r="D33" s="138"/>
      <c r="E33" s="27"/>
      <c r="F33" s="27"/>
      <c r="G33" s="27"/>
      <c r="H33" s="28"/>
      <c r="I33" s="5"/>
    </row>
    <row r="34" spans="1:9" ht="21.75" customHeight="1">
      <c r="A34" s="94">
        <f t="shared" ref="A34:A42" si="4">A33+0.1</f>
        <v>6.1</v>
      </c>
      <c r="B34" s="139" t="s">
        <v>55</v>
      </c>
      <c r="C34" s="140"/>
      <c r="D34" s="141"/>
      <c r="E34" s="27">
        <v>33</v>
      </c>
      <c r="F34" s="27" t="s">
        <v>0</v>
      </c>
      <c r="G34" s="93">
        <v>257</v>
      </c>
      <c r="H34" s="88">
        <f t="shared" ref="H34:H43" si="5">G34*E34</f>
        <v>8481</v>
      </c>
      <c r="I34" s="5">
        <v>83026000</v>
      </c>
    </row>
    <row r="35" spans="1:9" ht="21.75" customHeight="1">
      <c r="A35" s="94">
        <f t="shared" si="4"/>
        <v>6.1999999999999993</v>
      </c>
      <c r="B35" s="139" t="s">
        <v>75</v>
      </c>
      <c r="C35" s="140"/>
      <c r="D35" s="141"/>
      <c r="E35" s="27">
        <v>6</v>
      </c>
      <c r="F35" s="27" t="s">
        <v>0</v>
      </c>
      <c r="G35" s="93">
        <v>1586</v>
      </c>
      <c r="H35" s="88">
        <f t="shared" si="5"/>
        <v>9516</v>
      </c>
      <c r="I35" s="5">
        <v>83026000</v>
      </c>
    </row>
    <row r="36" spans="1:9" ht="21.75" customHeight="1">
      <c r="A36" s="94">
        <f t="shared" si="4"/>
        <v>6.2999999999999989</v>
      </c>
      <c r="B36" s="139" t="s">
        <v>56</v>
      </c>
      <c r="C36" s="140"/>
      <c r="D36" s="141"/>
      <c r="E36" s="27">
        <v>5</v>
      </c>
      <c r="F36" s="27" t="s">
        <v>0</v>
      </c>
      <c r="G36" s="88">
        <v>1701</v>
      </c>
      <c r="H36" s="88">
        <f t="shared" si="5"/>
        <v>8505</v>
      </c>
      <c r="I36" s="5">
        <v>83011000</v>
      </c>
    </row>
    <row r="37" spans="1:9" ht="21.75" customHeight="1">
      <c r="A37" s="94">
        <f t="shared" si="4"/>
        <v>6.3999999999999986</v>
      </c>
      <c r="B37" s="139" t="s">
        <v>64</v>
      </c>
      <c r="C37" s="140"/>
      <c r="D37" s="141"/>
      <c r="E37" s="27">
        <v>9</v>
      </c>
      <c r="F37" s="27" t="s">
        <v>0</v>
      </c>
      <c r="G37" s="93">
        <v>1000</v>
      </c>
      <c r="H37" s="88">
        <f t="shared" si="5"/>
        <v>9000</v>
      </c>
      <c r="I37" s="5">
        <v>83024110</v>
      </c>
    </row>
    <row r="38" spans="1:9" ht="21.75" customHeight="1">
      <c r="A38" s="94">
        <f t="shared" si="4"/>
        <v>6.4999999999999982</v>
      </c>
      <c r="B38" s="139" t="s">
        <v>77</v>
      </c>
      <c r="C38" s="140"/>
      <c r="D38" s="141"/>
      <c r="E38" s="27">
        <v>4</v>
      </c>
      <c r="F38" s="27" t="s">
        <v>0</v>
      </c>
      <c r="G38" s="93">
        <v>775</v>
      </c>
      <c r="H38" s="88">
        <f t="shared" ref="H38" si="6">G38*E38</f>
        <v>3100</v>
      </c>
      <c r="I38" s="5">
        <v>83026000</v>
      </c>
    </row>
    <row r="39" spans="1:9" ht="21.75" customHeight="1">
      <c r="A39" s="94">
        <f t="shared" si="4"/>
        <v>6.5999999999999979</v>
      </c>
      <c r="B39" s="139" t="s">
        <v>91</v>
      </c>
      <c r="C39" s="140"/>
      <c r="D39" s="141"/>
      <c r="E39" s="27">
        <v>1</v>
      </c>
      <c r="F39" s="27" t="s">
        <v>0</v>
      </c>
      <c r="G39" s="93">
        <v>13500</v>
      </c>
      <c r="H39" s="88">
        <f t="shared" ref="H39:H40" si="7">G39*E39</f>
        <v>13500</v>
      </c>
      <c r="I39" s="5">
        <v>83026000</v>
      </c>
    </row>
    <row r="40" spans="1:9" ht="21.75" customHeight="1">
      <c r="A40" s="94">
        <f t="shared" si="4"/>
        <v>6.6999999999999975</v>
      </c>
      <c r="B40" s="139" t="s">
        <v>92</v>
      </c>
      <c r="C40" s="140"/>
      <c r="D40" s="141"/>
      <c r="E40" s="27">
        <v>1</v>
      </c>
      <c r="F40" s="27" t="s">
        <v>0</v>
      </c>
      <c r="G40" s="93">
        <v>4700</v>
      </c>
      <c r="H40" s="88">
        <f t="shared" si="7"/>
        <v>4700</v>
      </c>
      <c r="I40" s="5">
        <v>83026000</v>
      </c>
    </row>
    <row r="41" spans="1:9" ht="21.75" customHeight="1">
      <c r="A41" s="94">
        <f t="shared" si="4"/>
        <v>6.7999999999999972</v>
      </c>
      <c r="B41" s="139" t="s">
        <v>57</v>
      </c>
      <c r="C41" s="140"/>
      <c r="D41" s="141"/>
      <c r="E41" s="27">
        <v>11</v>
      </c>
      <c r="F41" s="27" t="s">
        <v>0</v>
      </c>
      <c r="G41" s="93">
        <v>2010</v>
      </c>
      <c r="H41" s="88">
        <f t="shared" si="5"/>
        <v>22110</v>
      </c>
      <c r="I41" s="5">
        <v>83024190</v>
      </c>
    </row>
    <row r="42" spans="1:9" ht="21.75" customHeight="1">
      <c r="A42" s="94">
        <f t="shared" si="4"/>
        <v>6.8999999999999968</v>
      </c>
      <c r="B42" s="139" t="s">
        <v>83</v>
      </c>
      <c r="C42" s="140"/>
      <c r="D42" s="141"/>
      <c r="E42" s="27">
        <v>11</v>
      </c>
      <c r="F42" s="27" t="s">
        <v>0</v>
      </c>
      <c r="G42" s="93">
        <v>1900</v>
      </c>
      <c r="H42" s="88">
        <f t="shared" si="5"/>
        <v>20900</v>
      </c>
      <c r="I42" s="31">
        <v>73089090</v>
      </c>
    </row>
    <row r="43" spans="1:9" ht="35.25" customHeight="1">
      <c r="A43" s="122">
        <v>6.1</v>
      </c>
      <c r="B43" s="142" t="s">
        <v>81</v>
      </c>
      <c r="C43" s="143"/>
      <c r="D43" s="144"/>
      <c r="E43" s="70">
        <v>11</v>
      </c>
      <c r="F43" s="27" t="s">
        <v>0</v>
      </c>
      <c r="G43" s="93">
        <v>1100</v>
      </c>
      <c r="H43" s="88">
        <f t="shared" si="5"/>
        <v>12100</v>
      </c>
      <c r="I43" s="5">
        <v>70071900</v>
      </c>
    </row>
    <row r="44" spans="1:9" ht="21" customHeight="1">
      <c r="A44" s="9"/>
      <c r="B44" s="124" t="s">
        <v>46</v>
      </c>
      <c r="C44" s="125"/>
      <c r="D44" s="126"/>
      <c r="E44" s="123" t="s">
        <v>1</v>
      </c>
      <c r="F44" s="123"/>
      <c r="G44" s="10"/>
      <c r="H44" s="11">
        <f>SUM(H16:H43)</f>
        <v>1107492</v>
      </c>
      <c r="I44" s="44"/>
    </row>
    <row r="45" spans="1:9" ht="17.25">
      <c r="A45" s="56"/>
      <c r="B45" s="57"/>
      <c r="C45" s="58"/>
      <c r="D45" s="58"/>
      <c r="E45" s="59"/>
      <c r="F45" s="59"/>
      <c r="G45" s="60"/>
      <c r="H45" s="61"/>
      <c r="I45" s="62"/>
    </row>
    <row r="46" spans="1:9" ht="17.25">
      <c r="A46" s="12"/>
      <c r="B46" s="13"/>
      <c r="C46" s="14"/>
      <c r="D46" s="14"/>
      <c r="E46" s="15"/>
      <c r="F46" s="15"/>
      <c r="G46" s="16"/>
      <c r="H46" s="17"/>
      <c r="I46" s="45"/>
    </row>
    <row r="47" spans="1:9" ht="17.25">
      <c r="A47" s="9"/>
      <c r="B47" s="124" t="s">
        <v>45</v>
      </c>
      <c r="C47" s="125"/>
      <c r="D47" s="126"/>
      <c r="E47" s="123" t="s">
        <v>1</v>
      </c>
      <c r="F47" s="123"/>
      <c r="G47" s="10"/>
      <c r="H47" s="11">
        <f>H44*13%</f>
        <v>143973.96</v>
      </c>
      <c r="I47" s="66">
        <v>998719</v>
      </c>
    </row>
    <row r="48" spans="1:9" ht="17.25">
      <c r="A48" s="56"/>
      <c r="B48" s="57"/>
      <c r="C48" s="58"/>
      <c r="D48" s="58"/>
      <c r="E48" s="59"/>
      <c r="F48" s="59"/>
      <c r="G48" s="60"/>
      <c r="H48" s="61"/>
      <c r="I48" s="62"/>
    </row>
    <row r="49" spans="1:9" ht="17.25">
      <c r="A49" s="95"/>
      <c r="B49" s="96"/>
      <c r="C49" s="97"/>
      <c r="D49" s="97"/>
      <c r="E49" s="25"/>
      <c r="F49" s="25"/>
      <c r="G49" s="50"/>
      <c r="H49" s="51"/>
      <c r="I49" s="52"/>
    </row>
    <row r="50" spans="1:9" ht="17.25">
      <c r="A50" s="9"/>
      <c r="B50" s="124" t="s">
        <v>61</v>
      </c>
      <c r="C50" s="125"/>
      <c r="D50" s="126"/>
      <c r="E50" s="123" t="s">
        <v>1</v>
      </c>
      <c r="F50" s="123"/>
      <c r="G50" s="10"/>
      <c r="H50" s="11">
        <f>SUM(H44:H49)</f>
        <v>1251465.96</v>
      </c>
      <c r="I50" s="44"/>
    </row>
    <row r="51" spans="1:9" ht="18" customHeight="1">
      <c r="A51" s="56"/>
      <c r="B51" s="57"/>
      <c r="C51" s="58"/>
      <c r="D51" s="58"/>
      <c r="E51" s="59"/>
      <c r="F51" s="59"/>
      <c r="G51" s="60"/>
      <c r="H51" s="61"/>
      <c r="I51" s="62"/>
    </row>
    <row r="52" spans="1:9" ht="18" customHeight="1">
      <c r="A52" s="12"/>
      <c r="B52" s="13"/>
      <c r="C52" s="14"/>
      <c r="D52" s="14"/>
      <c r="E52" s="15"/>
      <c r="F52" s="15"/>
      <c r="G52" s="16"/>
      <c r="H52" s="17"/>
      <c r="I52" s="45"/>
    </row>
    <row r="53" spans="1:9" ht="18" customHeight="1">
      <c r="A53" s="22" t="s">
        <v>16</v>
      </c>
      <c r="B53" s="13"/>
      <c r="C53" s="46"/>
      <c r="D53" s="46"/>
      <c r="E53" s="15"/>
      <c r="F53" s="15"/>
      <c r="G53" s="16"/>
      <c r="H53" s="17"/>
      <c r="I53" s="45"/>
    </row>
    <row r="54" spans="1:9" ht="18" customHeight="1">
      <c r="A54" s="19">
        <v>1</v>
      </c>
      <c r="B54" s="47" t="s">
        <v>18</v>
      </c>
      <c r="C54" s="21"/>
      <c r="D54" s="21" t="s">
        <v>62</v>
      </c>
      <c r="E54" s="15"/>
      <c r="F54" s="15"/>
      <c r="G54" s="16"/>
      <c r="H54" s="17"/>
      <c r="I54" s="45"/>
    </row>
    <row r="55" spans="1:9" ht="18" customHeight="1">
      <c r="A55" s="19">
        <v>2</v>
      </c>
      <c r="B55" s="47" t="s">
        <v>19</v>
      </c>
      <c r="C55" s="46"/>
      <c r="D55" s="21" t="s">
        <v>29</v>
      </c>
      <c r="E55" s="119"/>
      <c r="F55" s="119"/>
      <c r="G55" s="16"/>
      <c r="H55" s="17"/>
      <c r="I55" s="45"/>
    </row>
    <row r="56" spans="1:9" ht="18" customHeight="1">
      <c r="A56" s="19"/>
      <c r="B56" s="20"/>
      <c r="C56" s="46"/>
      <c r="D56" s="21" t="s">
        <v>30</v>
      </c>
      <c r="E56" s="15"/>
      <c r="F56" s="15"/>
      <c r="G56" s="16"/>
      <c r="H56" s="17"/>
      <c r="I56" s="45"/>
    </row>
    <row r="57" spans="1:9" ht="18" customHeight="1">
      <c r="A57" s="19">
        <v>3</v>
      </c>
      <c r="B57" s="47" t="s">
        <v>20</v>
      </c>
      <c r="C57" s="46"/>
      <c r="D57" s="21" t="s">
        <v>84</v>
      </c>
      <c r="E57" s="15"/>
      <c r="F57" s="15"/>
      <c r="G57" s="16"/>
      <c r="H57" s="17"/>
      <c r="I57" s="45"/>
    </row>
    <row r="58" spans="1:9" ht="18" customHeight="1">
      <c r="A58" s="19">
        <v>4</v>
      </c>
      <c r="B58" s="47" t="s">
        <v>21</v>
      </c>
      <c r="C58" s="21"/>
      <c r="D58" s="21" t="s">
        <v>48</v>
      </c>
      <c r="E58" s="15"/>
      <c r="F58" s="15"/>
      <c r="G58" s="16"/>
      <c r="H58" s="17"/>
      <c r="I58" s="45"/>
    </row>
    <row r="59" spans="1:9" ht="18" customHeight="1">
      <c r="A59" s="19">
        <v>5</v>
      </c>
      <c r="B59" s="47" t="s">
        <v>22</v>
      </c>
      <c r="C59" s="21"/>
      <c r="D59" s="89" t="s">
        <v>59</v>
      </c>
      <c r="E59" s="15"/>
      <c r="F59" s="15"/>
      <c r="G59" s="16"/>
      <c r="H59" s="17"/>
      <c r="I59" s="45"/>
    </row>
    <row r="60" spans="1:9" ht="18" customHeight="1">
      <c r="A60" s="19">
        <v>6</v>
      </c>
      <c r="B60" s="47" t="s">
        <v>17</v>
      </c>
      <c r="C60" s="21"/>
      <c r="D60" s="89" t="s">
        <v>58</v>
      </c>
      <c r="E60" s="15"/>
      <c r="F60" s="15"/>
      <c r="G60" s="16"/>
      <c r="H60" s="18"/>
      <c r="I60" s="45"/>
    </row>
    <row r="61" spans="1:9" ht="18" customHeight="1">
      <c r="A61" s="19"/>
      <c r="B61" s="13"/>
      <c r="C61" s="48"/>
      <c r="D61" s="90" t="s">
        <v>31</v>
      </c>
      <c r="E61" s="15"/>
      <c r="F61" s="15"/>
      <c r="G61" s="16"/>
      <c r="H61" s="17"/>
      <c r="I61" s="45"/>
    </row>
    <row r="62" spans="1:9" ht="18" customHeight="1">
      <c r="A62" s="19">
        <v>7</v>
      </c>
      <c r="B62" s="47" t="s">
        <v>23</v>
      </c>
      <c r="C62" s="65"/>
      <c r="D62" s="21" t="s">
        <v>32</v>
      </c>
      <c r="E62" s="15"/>
      <c r="F62" s="15"/>
      <c r="G62" s="16"/>
      <c r="H62" s="18"/>
      <c r="I62" s="45"/>
    </row>
    <row r="63" spans="1:9" ht="18" customHeight="1">
      <c r="A63" s="19">
        <v>8</v>
      </c>
      <c r="B63" s="47" t="s">
        <v>24</v>
      </c>
      <c r="C63" s="14"/>
      <c r="D63" s="21" t="s">
        <v>93</v>
      </c>
      <c r="E63" s="15"/>
      <c r="F63" s="15"/>
      <c r="G63" s="16"/>
      <c r="H63" s="17"/>
      <c r="I63" s="45"/>
    </row>
    <row r="64" spans="1:9" ht="18" customHeight="1">
      <c r="A64" s="19"/>
      <c r="B64" s="20"/>
      <c r="C64" s="14"/>
      <c r="D64" s="21" t="s">
        <v>33</v>
      </c>
      <c r="E64" s="15"/>
      <c r="F64" s="15"/>
      <c r="G64" s="16"/>
      <c r="H64" s="17"/>
      <c r="I64" s="45"/>
    </row>
    <row r="65" spans="1:9" ht="18" customHeight="1">
      <c r="A65" s="19">
        <v>9</v>
      </c>
      <c r="B65" s="47" t="s">
        <v>25</v>
      </c>
      <c r="C65" s="14"/>
      <c r="D65" s="21" t="s">
        <v>34</v>
      </c>
      <c r="E65" s="15"/>
      <c r="F65" s="15"/>
      <c r="G65" s="16"/>
      <c r="H65" s="17"/>
      <c r="I65" s="45"/>
    </row>
    <row r="66" spans="1:9" ht="18" customHeight="1">
      <c r="A66" s="19">
        <v>10</v>
      </c>
      <c r="B66" s="47" t="s">
        <v>26</v>
      </c>
      <c r="C66" s="21"/>
      <c r="D66" s="21" t="s">
        <v>35</v>
      </c>
      <c r="E66" s="15"/>
      <c r="F66" s="15"/>
      <c r="G66" s="16"/>
      <c r="H66" s="17"/>
      <c r="I66" s="45"/>
    </row>
    <row r="67" spans="1:9" ht="18" customHeight="1">
      <c r="A67" s="19">
        <v>11</v>
      </c>
      <c r="B67" s="47" t="s">
        <v>27</v>
      </c>
      <c r="C67" s="21"/>
      <c r="D67" s="21"/>
      <c r="E67" s="15"/>
      <c r="F67" s="15"/>
      <c r="G67" s="16"/>
      <c r="H67" s="17"/>
      <c r="I67" s="45"/>
    </row>
    <row r="68" spans="1:9" ht="18" customHeight="1">
      <c r="A68" s="19"/>
      <c r="B68" s="20"/>
      <c r="C68" s="21"/>
      <c r="D68" s="21"/>
      <c r="E68" s="15"/>
      <c r="F68" s="15"/>
      <c r="G68" s="16"/>
      <c r="H68" s="17"/>
      <c r="I68" s="45"/>
    </row>
    <row r="69" spans="1:9" ht="18" customHeight="1">
      <c r="A69" s="19"/>
      <c r="B69" s="20"/>
      <c r="C69" s="21"/>
      <c r="D69" s="21"/>
      <c r="E69" s="15"/>
      <c r="F69" s="15"/>
      <c r="G69" s="16"/>
      <c r="H69" s="17"/>
      <c r="I69" s="45"/>
    </row>
    <row r="70" spans="1:9" ht="18" customHeight="1">
      <c r="A70" s="19"/>
      <c r="B70" s="20"/>
      <c r="C70" s="21"/>
      <c r="D70" s="21"/>
      <c r="E70" s="15"/>
      <c r="F70" s="15"/>
      <c r="G70" s="16"/>
      <c r="H70" s="17"/>
      <c r="I70" s="45"/>
    </row>
    <row r="71" spans="1:9" ht="18" customHeight="1">
      <c r="A71" s="19"/>
      <c r="B71" s="20"/>
      <c r="C71" s="21"/>
      <c r="D71" s="21"/>
      <c r="E71" s="15"/>
      <c r="F71" s="15"/>
      <c r="G71" s="16"/>
      <c r="H71" s="17"/>
      <c r="I71" s="45"/>
    </row>
    <row r="72" spans="1:9" ht="18" customHeight="1">
      <c r="A72" s="19"/>
      <c r="B72" s="20"/>
      <c r="C72" s="21"/>
      <c r="D72" s="21"/>
      <c r="E72" s="15"/>
      <c r="F72" s="15"/>
      <c r="G72" s="16"/>
      <c r="H72" s="17"/>
      <c r="I72" s="45"/>
    </row>
    <row r="73" spans="1:9" ht="18" customHeight="1">
      <c r="A73" s="19"/>
      <c r="B73" s="20"/>
      <c r="C73" s="21"/>
      <c r="D73" s="21"/>
      <c r="E73" s="15"/>
      <c r="F73" s="15"/>
      <c r="G73" s="16"/>
      <c r="H73" s="17"/>
      <c r="I73" s="45"/>
    </row>
    <row r="74" spans="1:9" ht="18" customHeight="1">
      <c r="A74" s="19"/>
      <c r="B74" s="20"/>
      <c r="C74" s="21"/>
      <c r="D74" s="21"/>
      <c r="E74" s="15"/>
      <c r="F74" s="15"/>
      <c r="G74" s="16"/>
      <c r="H74" s="17"/>
      <c r="I74" s="45"/>
    </row>
    <row r="75" spans="1:9" ht="18" customHeight="1">
      <c r="A75" s="19"/>
      <c r="B75" s="20"/>
      <c r="C75" s="21"/>
      <c r="D75" s="21"/>
      <c r="E75" s="15"/>
      <c r="F75" s="15"/>
      <c r="G75" s="16"/>
      <c r="H75" s="17"/>
      <c r="I75" s="45"/>
    </row>
    <row r="76" spans="1:9" ht="18" customHeight="1">
      <c r="A76" s="19"/>
      <c r="B76" s="20"/>
      <c r="C76" s="21"/>
      <c r="D76" s="21"/>
      <c r="E76" s="15"/>
      <c r="F76" s="15"/>
      <c r="G76" s="16"/>
      <c r="H76" s="17"/>
      <c r="I76" s="45"/>
    </row>
    <row r="77" spans="1:9" ht="18" customHeight="1">
      <c r="A77" s="19"/>
      <c r="B77" s="20"/>
      <c r="C77" s="21"/>
      <c r="D77" s="21"/>
      <c r="E77" s="15"/>
      <c r="F77" s="15"/>
      <c r="G77" s="16"/>
      <c r="H77" s="17"/>
      <c r="I77" s="45"/>
    </row>
    <row r="78" spans="1:9" ht="18" customHeight="1">
      <c r="A78" s="19"/>
      <c r="B78" s="20"/>
      <c r="C78" s="21"/>
      <c r="D78" s="21"/>
      <c r="E78" s="15"/>
      <c r="F78" s="15"/>
      <c r="G78" s="16"/>
      <c r="H78" s="17"/>
      <c r="I78" s="45"/>
    </row>
    <row r="79" spans="1:9" ht="18" customHeight="1">
      <c r="A79" s="19"/>
      <c r="B79" s="20"/>
      <c r="C79" s="21"/>
      <c r="D79" s="21"/>
      <c r="E79" s="15"/>
      <c r="F79" s="15"/>
      <c r="G79" s="16"/>
      <c r="H79" s="17"/>
      <c r="I79" s="45"/>
    </row>
    <row r="80" spans="1:9" ht="18" customHeight="1">
      <c r="A80" s="19"/>
      <c r="B80" s="20"/>
      <c r="C80" s="21"/>
      <c r="D80" s="21"/>
      <c r="E80" s="15"/>
      <c r="F80" s="15"/>
      <c r="G80" s="16"/>
      <c r="H80" s="17"/>
      <c r="I80" s="45"/>
    </row>
    <row r="81" spans="1:9" ht="18" customHeight="1">
      <c r="A81" s="19"/>
      <c r="B81" s="20"/>
      <c r="C81" s="21"/>
      <c r="D81" s="21"/>
      <c r="E81" s="15"/>
      <c r="F81" s="15"/>
      <c r="G81" s="16"/>
      <c r="H81" s="17"/>
      <c r="I81" s="45"/>
    </row>
    <row r="82" spans="1:9" ht="18" customHeight="1">
      <c r="A82" s="19"/>
      <c r="B82" s="20"/>
      <c r="C82" s="21"/>
      <c r="D82" s="21"/>
      <c r="E82" s="15"/>
      <c r="F82" s="15"/>
      <c r="G82" s="16"/>
      <c r="H82" s="17"/>
      <c r="I82" s="45"/>
    </row>
    <row r="83" spans="1:9" ht="18" customHeight="1">
      <c r="A83" s="19"/>
      <c r="B83" s="20"/>
      <c r="C83" s="21"/>
      <c r="D83" s="21"/>
      <c r="E83" s="15"/>
      <c r="F83" s="15"/>
      <c r="G83" s="16"/>
      <c r="H83" s="17"/>
      <c r="I83" s="45"/>
    </row>
    <row r="84" spans="1:9" ht="18" customHeight="1">
      <c r="A84" s="19"/>
      <c r="B84" s="20"/>
      <c r="C84" s="21"/>
      <c r="D84" s="21"/>
      <c r="E84" s="15"/>
      <c r="F84" s="15"/>
      <c r="G84" s="16"/>
      <c r="H84" s="17"/>
      <c r="I84" s="45"/>
    </row>
    <row r="85" spans="1:9" ht="18" customHeight="1">
      <c r="A85" s="19"/>
      <c r="B85" s="20"/>
      <c r="C85" s="21"/>
      <c r="D85" s="21"/>
      <c r="E85" s="15"/>
      <c r="F85" s="15"/>
      <c r="G85" s="16"/>
      <c r="H85" s="17"/>
      <c r="I85" s="45"/>
    </row>
    <row r="86" spans="1:9" ht="18" customHeight="1">
      <c r="A86" s="19"/>
      <c r="B86" s="20"/>
      <c r="C86" s="21"/>
      <c r="D86" s="21"/>
      <c r="E86" s="15"/>
      <c r="F86" s="15"/>
      <c r="G86" s="16"/>
      <c r="H86" s="17"/>
      <c r="I86" s="45"/>
    </row>
    <row r="87" spans="1:9" ht="18" customHeight="1">
      <c r="A87" s="19"/>
      <c r="B87" s="20"/>
      <c r="C87" s="21"/>
      <c r="D87" s="21"/>
      <c r="E87" s="15"/>
      <c r="F87" s="15"/>
      <c r="G87" s="16"/>
      <c r="H87" s="17"/>
      <c r="I87" s="45"/>
    </row>
    <row r="88" spans="1:9" ht="18" customHeight="1">
      <c r="A88" s="19"/>
      <c r="B88" s="20"/>
      <c r="C88" s="21"/>
      <c r="D88" s="21"/>
      <c r="E88" s="15"/>
      <c r="F88" s="15"/>
      <c r="G88" s="16"/>
      <c r="H88" s="17"/>
      <c r="I88" s="45"/>
    </row>
    <row r="89" spans="1:9" ht="18" customHeight="1">
      <c r="A89" s="19"/>
      <c r="B89" s="20"/>
      <c r="C89" s="21"/>
      <c r="D89" s="21"/>
      <c r="E89" s="15"/>
      <c r="F89" s="15"/>
      <c r="G89" s="16"/>
      <c r="H89" s="17"/>
      <c r="I89" s="45"/>
    </row>
    <row r="90" spans="1:9" ht="18" customHeight="1">
      <c r="A90" s="19"/>
      <c r="B90" s="20"/>
      <c r="C90" s="21"/>
      <c r="D90" s="21"/>
      <c r="E90" s="15"/>
      <c r="F90" s="15"/>
      <c r="G90" s="16"/>
      <c r="H90" s="17"/>
      <c r="I90" s="45"/>
    </row>
    <row r="91" spans="1:9" ht="18" customHeight="1">
      <c r="A91" s="19"/>
      <c r="B91" s="20"/>
      <c r="C91" s="21"/>
      <c r="D91" s="21"/>
      <c r="E91" s="15"/>
      <c r="F91" s="15"/>
      <c r="G91" s="16"/>
      <c r="H91" s="17"/>
      <c r="I91" s="45"/>
    </row>
    <row r="92" spans="1:9" ht="18" customHeight="1">
      <c r="A92" s="19"/>
      <c r="B92" s="20"/>
      <c r="C92" s="21"/>
      <c r="D92" s="21"/>
      <c r="E92" s="15"/>
      <c r="F92" s="15"/>
      <c r="G92" s="16"/>
      <c r="H92" s="17"/>
      <c r="I92" s="45"/>
    </row>
    <row r="93" spans="1:9" ht="18" customHeight="1">
      <c r="A93" s="19"/>
      <c r="B93" s="20"/>
      <c r="C93" s="21"/>
      <c r="D93" s="21"/>
      <c r="E93" s="15"/>
      <c r="F93" s="15"/>
      <c r="G93" s="16"/>
      <c r="H93" s="17"/>
      <c r="I93" s="45"/>
    </row>
    <row r="94" spans="1:9" ht="18" customHeight="1">
      <c r="A94" s="19"/>
      <c r="B94" s="20"/>
      <c r="C94" s="21"/>
      <c r="D94" s="21"/>
      <c r="E94" s="15"/>
      <c r="F94" s="15"/>
      <c r="G94" s="16"/>
      <c r="H94" s="17"/>
      <c r="I94" s="45"/>
    </row>
    <row r="95" spans="1:9" ht="18" customHeight="1">
      <c r="A95" s="19"/>
      <c r="B95" s="20"/>
      <c r="C95" s="21"/>
      <c r="D95" s="21"/>
      <c r="E95" s="15"/>
      <c r="F95" s="15"/>
      <c r="G95" s="16"/>
      <c r="H95" s="17"/>
      <c r="I95" s="45"/>
    </row>
    <row r="96" spans="1:9" ht="18" customHeight="1">
      <c r="A96" s="19"/>
      <c r="B96" s="20"/>
      <c r="C96" s="21"/>
      <c r="D96" s="21"/>
      <c r="E96" s="15"/>
      <c r="F96" s="15"/>
      <c r="G96" s="16"/>
      <c r="H96" s="17"/>
      <c r="I96" s="45"/>
    </row>
    <row r="97" spans="1:9" ht="18" customHeight="1">
      <c r="A97" s="19"/>
      <c r="B97" s="20"/>
      <c r="C97" s="21"/>
      <c r="D97" s="21"/>
      <c r="E97" s="15"/>
      <c r="F97" s="15"/>
      <c r="G97" s="16"/>
      <c r="H97" s="17"/>
      <c r="I97" s="45"/>
    </row>
    <row r="98" spans="1:9" ht="18" customHeight="1">
      <c r="A98" s="19"/>
      <c r="B98" s="20"/>
      <c r="C98" s="21"/>
      <c r="D98" s="21"/>
      <c r="E98" s="15"/>
      <c r="F98" s="15"/>
      <c r="G98" s="16"/>
      <c r="H98" s="17"/>
      <c r="I98" s="45"/>
    </row>
    <row r="99" spans="1:9" ht="18" customHeight="1">
      <c r="A99" s="19"/>
      <c r="B99" s="20"/>
      <c r="C99" s="21"/>
      <c r="D99" s="21"/>
      <c r="E99" s="15"/>
      <c r="F99" s="15"/>
      <c r="G99" s="16"/>
      <c r="H99" s="17"/>
      <c r="I99" s="45"/>
    </row>
    <row r="100" spans="1:9" ht="18" customHeight="1">
      <c r="A100" s="19"/>
      <c r="B100" s="20"/>
      <c r="C100" s="21"/>
      <c r="D100" s="21"/>
      <c r="E100" s="15"/>
      <c r="F100" s="15"/>
      <c r="G100" s="16"/>
      <c r="H100" s="17"/>
      <c r="I100" s="45"/>
    </row>
    <row r="101" spans="1:9" ht="18" customHeight="1">
      <c r="A101" s="19"/>
      <c r="B101" s="20"/>
      <c r="C101" s="21"/>
      <c r="D101" s="21"/>
      <c r="E101" s="15"/>
      <c r="F101" s="15"/>
      <c r="G101" s="16"/>
      <c r="H101" s="17"/>
      <c r="I101" s="45"/>
    </row>
    <row r="102" spans="1:9" ht="18" customHeight="1">
      <c r="A102" s="19"/>
      <c r="B102" s="20"/>
      <c r="C102" s="21"/>
      <c r="D102" s="21"/>
      <c r="E102" s="15"/>
      <c r="F102" s="15"/>
      <c r="G102" s="16"/>
      <c r="H102" s="17"/>
      <c r="I102" s="45"/>
    </row>
    <row r="103" spans="1:9" ht="18" customHeight="1">
      <c r="A103" s="19"/>
      <c r="B103" s="20"/>
      <c r="C103" s="21"/>
      <c r="D103" s="21"/>
      <c r="E103" s="15"/>
      <c r="F103" s="15"/>
      <c r="G103" s="16"/>
      <c r="H103" s="17"/>
      <c r="I103" s="45"/>
    </row>
    <row r="104" spans="1:9" ht="18" customHeight="1">
      <c r="A104" s="19"/>
      <c r="B104" s="20"/>
      <c r="C104" s="21"/>
      <c r="D104" s="21"/>
      <c r="E104" s="15"/>
      <c r="F104" s="15"/>
      <c r="G104" s="16"/>
      <c r="H104" s="17"/>
      <c r="I104" s="45"/>
    </row>
    <row r="105" spans="1:9" ht="18" customHeight="1">
      <c r="A105" s="19"/>
      <c r="B105" s="20"/>
      <c r="C105" s="21"/>
      <c r="D105" s="21"/>
      <c r="E105" s="15"/>
      <c r="F105" s="15"/>
      <c r="G105" s="16"/>
      <c r="H105" s="17"/>
      <c r="I105" s="45"/>
    </row>
    <row r="106" spans="1:9" ht="18" customHeight="1">
      <c r="A106" s="19"/>
      <c r="B106" s="20"/>
      <c r="C106" s="21"/>
      <c r="D106" s="21"/>
      <c r="E106" s="15"/>
      <c r="F106" s="15"/>
      <c r="G106" s="16"/>
      <c r="H106" s="17"/>
      <c r="I106" s="45"/>
    </row>
    <row r="107" spans="1:9" ht="18" customHeight="1">
      <c r="A107" s="19"/>
      <c r="B107" s="20"/>
      <c r="C107" s="21"/>
      <c r="D107" s="21"/>
      <c r="E107" s="15"/>
      <c r="F107" s="15"/>
      <c r="G107" s="16"/>
      <c r="H107" s="17"/>
      <c r="I107" s="45"/>
    </row>
    <row r="108" spans="1:9" ht="18" customHeight="1">
      <c r="A108" s="19"/>
      <c r="B108" s="20"/>
      <c r="C108" s="21"/>
      <c r="D108" s="21"/>
      <c r="E108" s="15"/>
      <c r="F108" s="15"/>
      <c r="G108" s="16"/>
      <c r="H108" s="17"/>
      <c r="I108" s="45"/>
    </row>
    <row r="109" spans="1:9" ht="18" customHeight="1">
      <c r="A109" s="19"/>
      <c r="B109" s="20"/>
      <c r="C109" s="21"/>
      <c r="D109" s="21"/>
      <c r="E109" s="15"/>
      <c r="F109" s="15"/>
      <c r="G109" s="16"/>
      <c r="H109" s="17"/>
      <c r="I109" s="45"/>
    </row>
    <row r="110" spans="1:9" ht="18" customHeight="1">
      <c r="A110" s="22" t="s">
        <v>28</v>
      </c>
      <c r="B110" s="20"/>
      <c r="C110" s="21"/>
      <c r="D110" s="21"/>
      <c r="E110" s="15"/>
      <c r="F110" s="15"/>
      <c r="G110" s="16"/>
      <c r="H110" s="17"/>
      <c r="I110" s="45"/>
    </row>
    <row r="111" spans="1:9" ht="18" customHeight="1">
      <c r="A111" s="23"/>
      <c r="B111" s="20"/>
      <c r="C111" s="21"/>
      <c r="D111" s="21"/>
      <c r="E111" s="15"/>
      <c r="F111" s="15"/>
      <c r="G111" s="16"/>
      <c r="H111" s="17"/>
      <c r="I111" s="45"/>
    </row>
    <row r="112" spans="1:9" ht="18" customHeight="1">
      <c r="A112" s="23"/>
      <c r="B112" s="20"/>
      <c r="C112" s="21"/>
      <c r="D112" s="21"/>
      <c r="E112" s="15"/>
      <c r="F112" s="15"/>
      <c r="G112" s="16"/>
      <c r="H112" s="17"/>
      <c r="I112" s="45"/>
    </row>
    <row r="113" spans="1:9" ht="18" customHeight="1">
      <c r="A113" s="23"/>
      <c r="B113" s="20"/>
      <c r="C113" s="21"/>
      <c r="D113" s="21"/>
      <c r="E113" s="15"/>
      <c r="F113" s="15"/>
      <c r="G113" s="16"/>
      <c r="H113" s="17"/>
      <c r="I113" s="45"/>
    </row>
    <row r="114" spans="1:9" ht="18" customHeight="1">
      <c r="A114" s="22" t="s">
        <v>36</v>
      </c>
      <c r="B114" s="20"/>
      <c r="C114" s="21"/>
      <c r="D114" s="21"/>
      <c r="E114" s="15"/>
      <c r="F114" s="15"/>
      <c r="G114" s="16"/>
      <c r="H114" s="17"/>
      <c r="I114" s="45"/>
    </row>
    <row r="115" spans="1:9" ht="18" customHeight="1">
      <c r="A115" s="69"/>
      <c r="B115" s="24"/>
      <c r="C115" s="49"/>
      <c r="D115" s="49"/>
      <c r="E115" s="25"/>
      <c r="F115" s="25"/>
      <c r="G115" s="50"/>
      <c r="H115" s="51"/>
      <c r="I115" s="52"/>
    </row>
    <row r="122" spans="1:9">
      <c r="C122" s="55"/>
      <c r="D122" s="55"/>
    </row>
  </sheetData>
  <mergeCells count="35">
    <mergeCell ref="B30:D30"/>
    <mergeCell ref="B31:D31"/>
    <mergeCell ref="B32:D32"/>
    <mergeCell ref="B39:D39"/>
    <mergeCell ref="B40:D40"/>
    <mergeCell ref="B23:D23"/>
    <mergeCell ref="B20:D20"/>
    <mergeCell ref="B29:D29"/>
    <mergeCell ref="B26:D26"/>
    <mergeCell ref="B27:D27"/>
    <mergeCell ref="B22:D22"/>
    <mergeCell ref="B24:D24"/>
    <mergeCell ref="B25:D25"/>
    <mergeCell ref="B47:D47"/>
    <mergeCell ref="B41:D41"/>
    <mergeCell ref="B36:D36"/>
    <mergeCell ref="B37:D37"/>
    <mergeCell ref="B38:D38"/>
    <mergeCell ref="B42:D42"/>
    <mergeCell ref="E47:F47"/>
    <mergeCell ref="B50:D50"/>
    <mergeCell ref="E50:F50"/>
    <mergeCell ref="A2:I2"/>
    <mergeCell ref="E44:F44"/>
    <mergeCell ref="B44:D44"/>
    <mergeCell ref="B15:D15"/>
    <mergeCell ref="B21:D21"/>
    <mergeCell ref="B19:D19"/>
    <mergeCell ref="B33:D33"/>
    <mergeCell ref="B34:D34"/>
    <mergeCell ref="B35:D35"/>
    <mergeCell ref="B43:D43"/>
    <mergeCell ref="B28:D28"/>
    <mergeCell ref="B17:D17"/>
    <mergeCell ref="B16:D16"/>
  </mergeCells>
  <pageMargins left="0.31496062992125984" right="0.31496062992125984" top="0.27559055118110237" bottom="0.23622047244094491" header="0.31496062992125984" footer="0.31496062992125984"/>
  <pageSetup paperSize="9" scale="65" orientation="portrait" horizontalDpi="144" verticalDpi="144" r:id="rId1"/>
  <headerFooter>
    <oddFooter>Page &amp;P of &amp;N</oddFooter>
  </headerFooter>
  <rowBreaks count="1" manualBreakCount="1">
    <brk id="50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Prices</vt:lpstr>
      <vt:lpstr>Prices!Print_Area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Sekhar</dc:creator>
  <cp:lastModifiedBy>marketing03</cp:lastModifiedBy>
  <cp:lastPrinted>2023-06-22T05:59:27Z</cp:lastPrinted>
  <dcterms:created xsi:type="dcterms:W3CDTF">1996-10-14T23:33:28Z</dcterms:created>
  <dcterms:modified xsi:type="dcterms:W3CDTF">2023-06-22T06:02:50Z</dcterms:modified>
</cp:coreProperties>
</file>