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66925"/>
  <mc:AlternateContent xmlns:mc="http://schemas.openxmlformats.org/markup-compatibility/2006">
    <mc:Choice Requires="x15">
      <x15ac:absPath xmlns:x15ac="http://schemas.microsoft.com/office/spreadsheetml/2010/11/ac" url="\\Nfp-server\e\DESIGN\SANDEEP ENQUIRY\ASTA HOSPITAL\"/>
    </mc:Choice>
  </mc:AlternateContent>
  <xr:revisionPtr revIDLastSave="0" documentId="13_ncr:1_{4EFABFCD-A4A2-481B-96ED-4F58FC402001}" xr6:coauthVersionLast="47" xr6:coauthVersionMax="47" xr10:uidLastSave="{00000000-0000-0000-0000-000000000000}"/>
  <bookViews>
    <workbookView xWindow="-108" yWindow="-108" windowWidth="23256" windowHeight="12576" activeTab="2" xr2:uid="{00000000-000D-0000-FFFF-FFFF00000000}"/>
  </bookViews>
  <sheets>
    <sheet name="Gandhi IVF" sheetId="7" r:id="rId1"/>
    <sheet name="Petlaburj" sheetId="8" r:id="rId2"/>
    <sheet name="Warangal"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9" l="1"/>
  <c r="G39" i="9"/>
  <c r="G40" i="9" s="1"/>
  <c r="G33" i="9"/>
  <c r="H33" i="9"/>
  <c r="G34" i="9"/>
  <c r="H34" i="9"/>
  <c r="G35" i="9"/>
  <c r="H35" i="9"/>
  <c r="G36" i="9"/>
  <c r="H36" i="9"/>
  <c r="G37" i="9"/>
  <c r="H37" i="9"/>
  <c r="G38" i="9"/>
  <c r="H38" i="9"/>
  <c r="H32" i="9"/>
  <c r="G32" i="9"/>
  <c r="H31" i="9"/>
  <c r="G31" i="9"/>
  <c r="H30" i="9"/>
  <c r="G30"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H13" i="9"/>
  <c r="G13" i="9"/>
  <c r="H12" i="9"/>
  <c r="G12" i="9"/>
  <c r="H11" i="9"/>
  <c r="G11" i="9"/>
  <c r="H10" i="9"/>
  <c r="G10" i="9"/>
  <c r="H9" i="9"/>
  <c r="G9" i="9"/>
  <c r="H8" i="9"/>
  <c r="G8" i="9"/>
  <c r="H7" i="9"/>
  <c r="G7" i="9"/>
  <c r="H6" i="9"/>
  <c r="G6" i="9"/>
  <c r="H5" i="9"/>
  <c r="G5" i="9"/>
  <c r="H38" i="8"/>
  <c r="G38" i="8"/>
  <c r="H37" i="8"/>
  <c r="G37" i="8"/>
  <c r="H36" i="8"/>
  <c r="G36" i="8"/>
  <c r="H35" i="8"/>
  <c r="G35" i="8"/>
  <c r="H34" i="8"/>
  <c r="G34" i="8"/>
  <c r="H33" i="8"/>
  <c r="G33" i="8"/>
  <c r="H32" i="8"/>
  <c r="G32" i="8"/>
  <c r="H31" i="8"/>
  <c r="G31" i="8"/>
  <c r="H30" i="8"/>
  <c r="G30" i="8"/>
  <c r="H29" i="8"/>
  <c r="G29" i="8"/>
  <c r="H28" i="8"/>
  <c r="G28" i="8"/>
  <c r="H27" i="8"/>
  <c r="G27" i="8"/>
  <c r="H26" i="8"/>
  <c r="G26" i="8"/>
  <c r="H25" i="8"/>
  <c r="G25" i="8"/>
  <c r="H24" i="8"/>
  <c r="G24" i="8"/>
  <c r="H23" i="8"/>
  <c r="G23" i="8"/>
  <c r="H22" i="8"/>
  <c r="G22" i="8"/>
  <c r="H21" i="8"/>
  <c r="G21" i="8"/>
  <c r="H20" i="8"/>
  <c r="G20" i="8"/>
  <c r="H19" i="8"/>
  <c r="G19" i="8"/>
  <c r="H18" i="8"/>
  <c r="G18" i="8"/>
  <c r="H17" i="8"/>
  <c r="G17" i="8"/>
  <c r="H16" i="8"/>
  <c r="G16" i="8"/>
  <c r="H15" i="8"/>
  <c r="G15" i="8"/>
  <c r="H14" i="8"/>
  <c r="G14" i="8"/>
  <c r="H13" i="8"/>
  <c r="G13" i="8"/>
  <c r="H12" i="8"/>
  <c r="G12" i="8"/>
  <c r="H11" i="8"/>
  <c r="G11" i="8"/>
  <c r="H10" i="8"/>
  <c r="G10" i="8"/>
  <c r="H9" i="8"/>
  <c r="G9" i="8"/>
  <c r="H8" i="8"/>
  <c r="G8" i="8"/>
  <c r="H7" i="8"/>
  <c r="H39" i="8" s="1"/>
  <c r="G7" i="8"/>
  <c r="H6" i="8"/>
  <c r="G6" i="8"/>
  <c r="G39" i="8" s="1"/>
  <c r="G40" i="8" s="1"/>
  <c r="G6" i="7"/>
  <c r="H6" i="7"/>
  <c r="G7" i="7"/>
  <c r="H7" i="7"/>
  <c r="G8" i="7"/>
  <c r="H8" i="7"/>
  <c r="G9" i="7"/>
  <c r="H9" i="7"/>
  <c r="G10" i="7"/>
  <c r="H10" i="7"/>
  <c r="G11" i="7"/>
  <c r="H11" i="7"/>
  <c r="G12" i="7"/>
  <c r="H12" i="7"/>
  <c r="G13" i="7"/>
  <c r="H13" i="7"/>
  <c r="G14" i="7"/>
  <c r="H14" i="7"/>
  <c r="G15" i="7"/>
  <c r="H15" i="7"/>
  <c r="G16" i="7"/>
  <c r="H16" i="7"/>
  <c r="G17" i="7"/>
  <c r="H17" i="7"/>
  <c r="G18" i="7"/>
  <c r="H18" i="7"/>
  <c r="G19" i="7"/>
  <c r="H19" i="7"/>
  <c r="G20" i="7"/>
  <c r="H20" i="7"/>
  <c r="G21" i="7"/>
  <c r="H21" i="7"/>
  <c r="G22" i="7"/>
  <c r="H22" i="7"/>
  <c r="G23" i="7"/>
  <c r="H23" i="7"/>
  <c r="G24" i="7"/>
  <c r="H24" i="7"/>
  <c r="G25" i="7"/>
  <c r="H25" i="7"/>
  <c r="G26" i="7"/>
  <c r="H26" i="7"/>
  <c r="G27" i="7"/>
  <c r="H27" i="7"/>
  <c r="G28" i="7"/>
  <c r="H28" i="7"/>
  <c r="G29" i="7"/>
  <c r="H29" i="7"/>
  <c r="G30" i="7"/>
  <c r="H30" i="7"/>
  <c r="G31" i="7"/>
  <c r="H31" i="7"/>
  <c r="G32" i="7"/>
  <c r="H32" i="7"/>
  <c r="G33" i="7"/>
  <c r="H33" i="7"/>
  <c r="G34" i="7"/>
  <c r="H34" i="7"/>
  <c r="G35" i="7"/>
  <c r="H35" i="7"/>
  <c r="G36" i="7"/>
  <c r="H36" i="7"/>
  <c r="G37" i="7"/>
  <c r="H37" i="7"/>
  <c r="H5" i="7"/>
  <c r="G5" i="7"/>
  <c r="G38" i="7" l="1"/>
  <c r="H38" i="7"/>
  <c r="G39" i="7" l="1"/>
</calcChain>
</file>

<file path=xl/sharedStrings.xml><?xml version="1.0" encoding="utf-8"?>
<sst xmlns="http://schemas.openxmlformats.org/spreadsheetml/2006/main" count="267" uniqueCount="127">
  <si>
    <t>DESCRIPTION</t>
  </si>
  <si>
    <t>Qty</t>
  </si>
  <si>
    <t>No</t>
  </si>
  <si>
    <t>Lot</t>
  </si>
  <si>
    <t>Sqm</t>
  </si>
  <si>
    <t>Rmt</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</si>
  <si>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</si>
  <si>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</si>
  <si>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</si>
  <si>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</si>
  <si>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</si>
  <si>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</si>
  <si>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</si>
  <si>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</si>
  <si>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</si>
  <si>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</si>
  <si>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Magnehelic gauges across pre and fine filter at AHUs including mounting arrangement, SS nozzles, food grade PVC tubing, etc. At Gandhi Hospital</t>
  </si>
  <si>
    <t>SITC of Magnehelic gauges to measure the room differential pressures in operation theatres with SS mounting box, SS nozzles, food grade PVC tubing, etc. At Gandhi Hospital</t>
  </si>
  <si>
    <t>SITC of Aluminium powder coated Fresh air and Exhaust Louvers of non-vision type with nylon mosquito net etc.  At Gandhi Hospital</t>
  </si>
  <si>
    <t>Set</t>
  </si>
  <si>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 </t>
  </si>
  <si>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 </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</si>
  <si>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</si>
  <si>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</si>
  <si>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</si>
  <si>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</si>
  <si>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</si>
  <si>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</si>
  <si>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</si>
  <si>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</si>
  <si>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</si>
  <si>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</si>
  <si>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</si>
  <si>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</si>
  <si>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</si>
  <si>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</si>
  <si>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</si>
  <si>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across pre and fine filter at AHUs including mounting arrangement, SS nozzles, food grade PVC tubing, etc. at MGMH Petlaburj</t>
  </si>
  <si>
    <t>SITC of Magnehelic gauges to measure the room differential pressures in operation theatres with SS mounting box, SS nozzles, food grade PVC tubing, etc. at MGMH Petlaburj</t>
  </si>
  <si>
    <t>SITC of Aluminium powder coated Fresh air and Exhaust Louvers of non-vision type with nylon mosquito net etc.  at MGMH Petlaburj</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</si>
  <si>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16 HP</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</si>
  <si>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</si>
  <si>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</si>
  <si>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MGMH Petlaburj</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</si>
  <si>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MGMH Petlaburj</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</si>
  <si>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</si>
  <si>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</si>
  <si>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</si>
  <si>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</si>
  <si>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</si>
  <si>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</si>
  <si>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</si>
  <si>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</si>
  <si>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</si>
  <si>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</si>
  <si>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</si>
  <si>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</si>
  <si>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</si>
  <si>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</si>
  <si>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</si>
  <si>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across pre and fine filter at AHUs including mounting arrangement, SS nozzles, food grade PVC tubing, etc. at MGM Warangal</t>
  </si>
  <si>
    <t>SITC of Magnehelic gauges to measure the room differential pressures in operation theatres with SS mounting box, SS nozzles, food grade PVC tubing, etc. at MGM Warangal</t>
  </si>
  <si>
    <t>SITC of Aluminium powder coated Fresh air and Exhaust Louvers of non-vision type with nylon mosquito net etc.  at MGM Warangal</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</si>
  <si>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</si>
  <si>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</si>
  <si>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</si>
  <si>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</si>
  <si>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</si>
  <si>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GANDHI</t>
  </si>
  <si>
    <t>PETLABURJ</t>
  </si>
  <si>
    <t>WARANGAL</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</si>
  <si>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Calibri"/>
        <family val="2"/>
        <scheme val="minor"/>
      </rPr>
      <t>8.5 TR capacity</t>
    </r>
    <r>
      <rPr>
        <sz val="12"/>
        <rFont val="Calibri"/>
        <family val="2"/>
        <scheme val="minor"/>
      </rPr>
      <t xml:space="preserve"> At Gandhi Hospital</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</si>
  <si>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Calibri"/>
        <family val="2"/>
        <scheme val="minor"/>
      </rPr>
      <t xml:space="preserve">. Liquid Line </t>
    </r>
    <r>
      <rPr>
        <sz val="12"/>
        <rFont val="Calibri"/>
        <family val="2"/>
        <scheme val="minor"/>
      </rPr>
      <t>at Gandhi Hospital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</si>
  <si>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Calibri"/>
        <family val="2"/>
        <scheme val="minor"/>
      </rPr>
      <t>Suction Line</t>
    </r>
    <r>
      <rPr>
        <sz val="12"/>
        <rFont val="Calibri"/>
        <family val="2"/>
        <scheme val="minor"/>
      </rPr>
      <t xml:space="preserve"> at Gandhi Hospital</t>
    </r>
  </si>
  <si>
    <r>
      <t xml:space="preserve">SITC of CPVC drain ping with supports, clamps and 9 mm thk. Nitrile rubber tube insulation of the following sizes. Insulation shall have factory laminated glass cloth. </t>
    </r>
    <r>
      <rPr>
        <b/>
        <sz val="12"/>
        <rFont val="Calibri"/>
        <family val="2"/>
        <scheme val="minor"/>
      </rPr>
      <t>32mm Dia</t>
    </r>
    <r>
      <rPr>
        <sz val="12"/>
        <rFont val="Calibri"/>
        <family val="2"/>
        <scheme val="minor"/>
      </rPr>
      <t xml:space="preserve"> at Gandhi Hospital</t>
    </r>
  </si>
  <si>
    <r>
      <t xml:space="preserve">SITC of CPVC drain ping with supports, clamps and 9 mm thk. Nitrile rubber tube insulation of the following sizes. Insulation shall have factory laminated glass cloth. </t>
    </r>
    <r>
      <rPr>
        <b/>
        <sz val="12"/>
        <rFont val="Calibri"/>
        <family val="2"/>
        <scheme val="minor"/>
      </rPr>
      <t>25mm Dia</t>
    </r>
    <r>
      <rPr>
        <sz val="12"/>
        <rFont val="Calibri"/>
        <family val="2"/>
        <scheme val="minor"/>
      </rPr>
      <t xml:space="preserve">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</si>
  <si>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Calibri"/>
        <family val="2"/>
        <scheme val="minor"/>
      </rPr>
      <t xml:space="preserve">20G - 1.0 mm </t>
    </r>
    <r>
      <rPr>
        <sz val="12"/>
        <rFont val="Calibri"/>
        <family val="2"/>
        <scheme val="minor"/>
      </rPr>
      <t>Thick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</si>
  <si>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Calibri"/>
        <family val="2"/>
        <scheme val="minor"/>
      </rPr>
      <t>22G - 0.8 mm</t>
    </r>
    <r>
      <rPr>
        <sz val="12"/>
        <rFont val="Calibri"/>
        <family val="2"/>
        <scheme val="minor"/>
      </rPr>
      <t xml:space="preserve"> Thick at Gandhi Hospital</t>
    </r>
  </si>
  <si>
    <r>
      <t xml:space="preserve">Supply, laying of Class O Nitrile rubber with factory laminated Glass cloth, all joints shall be covered with self-adhesive tapes </t>
    </r>
    <r>
      <rPr>
        <b/>
        <sz val="12"/>
        <rFont val="Calibri"/>
        <family val="2"/>
        <scheme val="minor"/>
      </rPr>
      <t>32mm Thick</t>
    </r>
    <r>
      <rPr>
        <sz val="12"/>
        <rFont val="Calibri"/>
        <family val="2"/>
        <scheme val="minor"/>
      </rPr>
      <t xml:space="preserve"> for Exposed Supply Air duct and finished with UV Protective Paint. at Gandhi Hospital</t>
    </r>
  </si>
  <si>
    <r>
      <t xml:space="preserve">Supply, laying of Class O Nitrile rubber with factory laminated Glass cloth, all joints shall be covered with self-adhesive tapes </t>
    </r>
    <r>
      <rPr>
        <b/>
        <sz val="12"/>
        <rFont val="Calibri"/>
        <family val="2"/>
        <scheme val="minor"/>
      </rPr>
      <t>25mm Thick</t>
    </r>
    <r>
      <rPr>
        <sz val="12"/>
        <rFont val="Calibri"/>
        <family val="2"/>
        <scheme val="minor"/>
      </rPr>
      <t xml:space="preserve"> for Exposed Return Air Duct and finished with UV Protective Paint. at Gandhi Hospital</t>
    </r>
  </si>
  <si>
    <r>
      <t xml:space="preserve">Supply, laying of Class O Nitrile rubber with factory laminated Glass cloth, all joints shall be covered with self-adhesive tapes </t>
    </r>
    <r>
      <rPr>
        <b/>
        <sz val="12"/>
        <rFont val="Calibri"/>
        <family val="2"/>
        <scheme val="minor"/>
      </rPr>
      <t>25mm Thick</t>
    </r>
    <r>
      <rPr>
        <sz val="12"/>
        <rFont val="Calibri"/>
        <family val="2"/>
        <scheme val="minor"/>
      </rPr>
      <t xml:space="preserve"> for Supply air duct running inside the building. at Gandhi Hospital</t>
    </r>
  </si>
  <si>
    <r>
      <t xml:space="preserve">Supply, laying of Class O Nitrile rubber with factory laminated Glass cloth, all joints shall be covered with self-adhesive tapes </t>
    </r>
    <r>
      <rPr>
        <b/>
        <sz val="12"/>
        <rFont val="Calibri"/>
        <family val="2"/>
        <scheme val="minor"/>
      </rPr>
      <t>19mm Thick</t>
    </r>
    <r>
      <rPr>
        <sz val="12"/>
        <rFont val="Calibri"/>
        <family val="2"/>
        <scheme val="minor"/>
      </rPr>
      <t xml:space="preserve"> for Return air running inside the building. at Gandhi Hospital</t>
    </r>
  </si>
  <si>
    <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t>
    </r>
    <r>
      <rPr>
        <b/>
        <sz val="12"/>
        <rFont val="Calibri"/>
        <family val="2"/>
        <scheme val="minor"/>
      </rPr>
      <t xml:space="preserve"> 16 HP</t>
    </r>
    <r>
      <rPr>
        <sz val="12"/>
        <rFont val="Calibri"/>
        <family val="2"/>
        <scheme val="minor"/>
      </rPr>
      <t xml:space="preserve"> At Gandhi Hospital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</si>
  <si>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Calibri"/>
        <family val="2"/>
        <scheme val="minor"/>
      </rPr>
      <t>1.5 TR</t>
    </r>
    <r>
      <rPr>
        <sz val="12"/>
        <rFont val="Calibri"/>
        <family val="2"/>
        <scheme val="minor"/>
      </rPr>
      <t xml:space="preserve"> At Gandhi Hospital </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</si>
  <si>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rFont val="Calibri"/>
        <family val="2"/>
        <scheme val="minor"/>
      </rPr>
      <t>3.0 TR – 4 way</t>
    </r>
    <r>
      <rPr>
        <sz val="12"/>
        <rFont val="Calibri"/>
        <family val="2"/>
        <scheme val="minor"/>
      </rPr>
      <t xml:space="preserve"> At Gandhi Hospital</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</si>
  <si>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Calibri"/>
        <family val="2"/>
        <scheme val="minor"/>
      </rPr>
      <t xml:space="preserve">. Liquid Line </t>
    </r>
    <r>
      <rPr>
        <sz val="12"/>
        <rFont val="Calibri"/>
        <family val="2"/>
        <scheme val="minor"/>
      </rPr>
      <t>at MGMH Petlaburjl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</si>
  <si>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Calibri"/>
        <family val="2"/>
        <scheme val="minor"/>
      </rPr>
      <t>Suction Line</t>
    </r>
    <r>
      <rPr>
        <sz val="12"/>
        <rFont val="Calibri"/>
        <family val="2"/>
        <scheme val="minor"/>
      </rPr>
      <t xml:space="preserve"> at MGMH Petlaburj</t>
    </r>
  </si>
  <si>
    <r>
      <t xml:space="preserve">SITC of CPVC drain ping with supports, clamps and 9 mm thk. Nitrile rubber tube insulation of the following sizes. Insulation shall have factory laminated glass cloth. </t>
    </r>
    <r>
      <rPr>
        <b/>
        <sz val="12"/>
        <rFont val="Calibri"/>
        <family val="2"/>
        <scheme val="minor"/>
      </rPr>
      <t>32mm Dia</t>
    </r>
    <r>
      <rPr>
        <sz val="12"/>
        <rFont val="Calibri"/>
        <family val="2"/>
        <scheme val="minor"/>
      </rPr>
      <t xml:space="preserve"> at MGMH Petlaburj</t>
    </r>
  </si>
  <si>
    <r>
      <t xml:space="preserve">SITC of CPVC drain ping with supports, clamps and 9 mm thk. Nitrile rubber tube insulation of the following sizes. Insulation shall have factory laminated glass cloth. </t>
    </r>
    <r>
      <rPr>
        <b/>
        <sz val="12"/>
        <rFont val="Calibri"/>
        <family val="2"/>
        <scheme val="minor"/>
      </rPr>
      <t>25mm Dia</t>
    </r>
    <r>
      <rPr>
        <sz val="12"/>
        <rFont val="Calibri"/>
        <family val="2"/>
        <scheme val="minor"/>
      </rPr>
      <t xml:space="preserve"> at MGMH Petlaburj</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</si>
  <si>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Calibri"/>
        <family val="2"/>
        <scheme val="minor"/>
      </rPr>
      <t>20G - 1.0 mm Thick</t>
    </r>
    <r>
      <rPr>
        <sz val="12"/>
        <rFont val="Calibri"/>
        <family val="2"/>
        <scheme val="minor"/>
      </rPr>
      <t xml:space="preserve"> at MGMH Petlaburj</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</si>
  <si>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Calibri"/>
        <family val="2"/>
        <scheme val="minor"/>
      </rPr>
      <t>22G - 0.8 mm Thick</t>
    </r>
    <r>
      <rPr>
        <sz val="12"/>
        <rFont val="Calibri"/>
        <family val="2"/>
        <scheme val="minor"/>
      </rPr>
      <t xml:space="preserve"> at MGMH Petlaburj</t>
    </r>
  </si>
  <si>
    <r>
      <t xml:space="preserve">Supply, laying of Class O Nitrile rubber with factory laminated Glass cloth, all joints shall be covered with self-adhesive tapes </t>
    </r>
    <r>
      <rPr>
        <b/>
        <sz val="12"/>
        <rFont val="Calibri"/>
        <family val="2"/>
        <scheme val="minor"/>
      </rPr>
      <t>32mm Thick</t>
    </r>
    <r>
      <rPr>
        <sz val="12"/>
        <rFont val="Calibri"/>
        <family val="2"/>
        <scheme val="minor"/>
      </rPr>
      <t xml:space="preserve"> for Exposed Supply Air duct and finished with UV Protective Paint. at MGMH Petlaburj</t>
    </r>
  </si>
  <si>
    <r>
      <t xml:space="preserve">Supply, laying of Class O Nitrile rubber with factory laminated Glass cloth, all joints shall be covered with self-adhesive tapes </t>
    </r>
    <r>
      <rPr>
        <b/>
        <sz val="12"/>
        <rFont val="Calibri"/>
        <family val="2"/>
        <scheme val="minor"/>
      </rPr>
      <t>25mm Thick</t>
    </r>
    <r>
      <rPr>
        <sz val="12"/>
        <rFont val="Calibri"/>
        <family val="2"/>
        <scheme val="minor"/>
      </rPr>
      <t xml:space="preserve"> for Exposed Return Air Duct and finished with UV Protective Paint. at MGMH Petlaburj</t>
    </r>
  </si>
  <si>
    <r>
      <t xml:space="preserve">Supply, laying of Class O Nitrile rubber with factory laminated Glass cloth, all joints shall be covered with self-adhesive tapes </t>
    </r>
    <r>
      <rPr>
        <b/>
        <sz val="12"/>
        <rFont val="Calibri"/>
        <family val="2"/>
        <scheme val="minor"/>
      </rPr>
      <t>25mm Thick</t>
    </r>
    <r>
      <rPr>
        <sz val="12"/>
        <rFont val="Calibri"/>
        <family val="2"/>
        <scheme val="minor"/>
      </rPr>
      <t xml:space="preserve"> for Supply air duct running inside the building. at MGMH Petlaburj</t>
    </r>
  </si>
  <si>
    <r>
      <t xml:space="preserve">Supply, laying of Class O Nitrile rubber with factory laminated Glass cloth, all joints shall be covered with self-adhesive tapes </t>
    </r>
    <r>
      <rPr>
        <b/>
        <sz val="12"/>
        <rFont val="Calibri"/>
        <family val="2"/>
        <scheme val="minor"/>
      </rPr>
      <t xml:space="preserve">19mm Thick </t>
    </r>
    <r>
      <rPr>
        <sz val="12"/>
        <rFont val="Calibri"/>
        <family val="2"/>
        <scheme val="minor"/>
      </rPr>
      <t>for Return air running inside the building. at MGMH Petlaburj</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</si>
  <si>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Calibri"/>
        <family val="2"/>
        <scheme val="minor"/>
      </rPr>
      <t xml:space="preserve">. Liquid Line </t>
    </r>
    <r>
      <rPr>
        <sz val="12"/>
        <rFont val="Calibri"/>
        <family val="2"/>
        <scheme val="minor"/>
      </rPr>
      <t>at MGM Warangal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</si>
  <si>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Calibri"/>
        <family val="2"/>
        <scheme val="minor"/>
      </rPr>
      <t>Suction Line</t>
    </r>
    <r>
      <rPr>
        <sz val="12"/>
        <rFont val="Calibri"/>
        <family val="2"/>
        <scheme val="minor"/>
      </rPr>
      <t xml:space="preserve"> at MGM Warangal</t>
    </r>
  </si>
  <si>
    <r>
      <t xml:space="preserve">SITC of CPVC drain ping with supports, clamps and 9 mm thk. Nitrile rubber tube insulation of the following sizes. Insulation shall have factory laminated glass cloth. </t>
    </r>
    <r>
      <rPr>
        <b/>
        <sz val="12"/>
        <rFont val="Calibri"/>
        <family val="2"/>
        <scheme val="minor"/>
      </rPr>
      <t>32mm Dia</t>
    </r>
    <r>
      <rPr>
        <sz val="12"/>
        <rFont val="Calibri"/>
        <family val="2"/>
        <scheme val="minor"/>
      </rPr>
      <t xml:space="preserve"> at MGM Warangal</t>
    </r>
  </si>
  <si>
    <r>
      <t xml:space="preserve">SITC of CPVC drain ping with supports, clamps and 9 mm thk. Nitrile rubber tube insulation of the following sizes. Insulation shall have factory laminated glass cloth. </t>
    </r>
    <r>
      <rPr>
        <b/>
        <sz val="12"/>
        <rFont val="Calibri"/>
        <family val="2"/>
        <scheme val="minor"/>
      </rPr>
      <t>25mm Dia</t>
    </r>
    <r>
      <rPr>
        <sz val="12"/>
        <rFont val="Calibri"/>
        <family val="2"/>
        <scheme val="minor"/>
      </rPr>
      <t xml:space="preserve"> at MGM Warangal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</si>
  <si>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Calibri"/>
        <family val="2"/>
        <scheme val="minor"/>
      </rPr>
      <t>20G - 1.0 mm Thick</t>
    </r>
    <r>
      <rPr>
        <sz val="12"/>
        <rFont val="Calibri"/>
        <family val="2"/>
        <scheme val="minor"/>
      </rPr>
      <t xml:space="preserve"> at MGM Warangal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</si>
  <si>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Calibri"/>
        <family val="2"/>
        <scheme val="minor"/>
      </rPr>
      <t>22G - 0.8 mm Thick</t>
    </r>
    <r>
      <rPr>
        <sz val="12"/>
        <rFont val="Calibri"/>
        <family val="2"/>
        <scheme val="minor"/>
      </rPr>
      <t xml:space="preserve"> at MGM Warangal</t>
    </r>
  </si>
  <si>
    <r>
      <t xml:space="preserve">Supply, laying of Class O Nitrile rubber with factory laminated Glass cloth, all joints shall be covered with self-adhesive tapes </t>
    </r>
    <r>
      <rPr>
        <b/>
        <sz val="12"/>
        <rFont val="Calibri"/>
        <family val="2"/>
        <scheme val="minor"/>
      </rPr>
      <t>32mm Thick</t>
    </r>
    <r>
      <rPr>
        <sz val="12"/>
        <rFont val="Calibri"/>
        <family val="2"/>
        <scheme val="minor"/>
      </rPr>
      <t xml:space="preserve"> for Exposed Supply Air duct and finished with UV Protective Paint. at MGM Warangal</t>
    </r>
  </si>
  <si>
    <r>
      <t xml:space="preserve">Supply, laying of Class O Nitrile rubber with factory laminated Glass cloth, all joints shall be covered with self-adhesive tapes </t>
    </r>
    <r>
      <rPr>
        <b/>
        <sz val="12"/>
        <rFont val="Calibri"/>
        <family val="2"/>
        <scheme val="minor"/>
      </rPr>
      <t>25mm Thick</t>
    </r>
    <r>
      <rPr>
        <sz val="12"/>
        <rFont val="Calibri"/>
        <family val="2"/>
        <scheme val="minor"/>
      </rPr>
      <t xml:space="preserve"> for Exposed Return Air Duct and finished with UV Protective Paint.at MGM Warangal</t>
    </r>
  </si>
  <si>
    <r>
      <t xml:space="preserve">Supply, laying of Class O Nitrile rubber with factory laminated Glass cloth, all joints shall be covered with self-adhesive tapes </t>
    </r>
    <r>
      <rPr>
        <b/>
        <sz val="12"/>
        <rFont val="Calibri"/>
        <family val="2"/>
        <scheme val="minor"/>
      </rPr>
      <t>25mm Thick</t>
    </r>
    <r>
      <rPr>
        <sz val="12"/>
        <rFont val="Calibri"/>
        <family val="2"/>
        <scheme val="minor"/>
      </rPr>
      <t xml:space="preserve"> for Supply air duct running inside the building. at MGM Warangal</t>
    </r>
  </si>
  <si>
    <r>
      <t>Supply, laying of Class O Nitrile rubber with factory laminated Glass cloth, all joints shall be covered with self-adhesive tapes 1</t>
    </r>
    <r>
      <rPr>
        <b/>
        <sz val="12"/>
        <rFont val="Calibri"/>
        <family val="2"/>
        <scheme val="minor"/>
      </rPr>
      <t xml:space="preserve">9mm Thick </t>
    </r>
    <r>
      <rPr>
        <sz val="12"/>
        <rFont val="Calibri"/>
        <family val="2"/>
        <scheme val="minor"/>
      </rPr>
      <t>for Return air running inside the building. at MGM Warangal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</si>
  <si>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Calibri"/>
        <family val="2"/>
        <scheme val="minor"/>
      </rPr>
      <t>0.8 TR</t>
    </r>
    <r>
      <rPr>
        <sz val="12"/>
        <rFont val="Calibri"/>
        <family val="2"/>
        <scheme val="minor"/>
      </rPr>
      <t xml:space="preserve"> at MGM Warangal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</si>
  <si>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Calibri"/>
        <family val="2"/>
        <scheme val="minor"/>
      </rPr>
      <t>1.0 TR</t>
    </r>
    <r>
      <rPr>
        <sz val="12"/>
        <rFont val="Calibri"/>
        <family val="2"/>
        <scheme val="minor"/>
      </rPr>
      <t xml:space="preserve"> at MGM Warangal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</si>
  <si>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Calibri"/>
        <family val="2"/>
        <scheme val="minor"/>
      </rPr>
      <t>1.25 TR</t>
    </r>
    <r>
      <rPr>
        <sz val="12"/>
        <rFont val="Calibri"/>
        <family val="2"/>
        <scheme val="minor"/>
      </rPr>
      <t xml:space="preserve"> at MGM Warangal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</si>
  <si>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Calibri"/>
        <family val="2"/>
        <scheme val="minor"/>
      </rPr>
      <t xml:space="preserve">1.50 TR </t>
    </r>
    <r>
      <rPr>
        <sz val="12"/>
        <rFont val="Calibri"/>
        <family val="2"/>
        <scheme val="minor"/>
      </rPr>
      <t>at MGM Warangal</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</si>
  <si>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rFont val="Calibri"/>
        <family val="2"/>
        <scheme val="minor"/>
      </rPr>
      <t xml:space="preserve">3.0 TR – 4 way </t>
    </r>
    <r>
      <rPr>
        <sz val="12"/>
        <rFont val="Calibri"/>
        <family val="2"/>
        <scheme val="minor"/>
      </rPr>
      <t>at MGM Warangal</t>
    </r>
  </si>
  <si>
    <t>S.no</t>
  </si>
  <si>
    <t>Uom</t>
  </si>
  <si>
    <t>Rate</t>
  </si>
  <si>
    <t>Amount</t>
  </si>
  <si>
    <t xml:space="preserve">Supply </t>
  </si>
  <si>
    <t>Installation</t>
  </si>
  <si>
    <t>Make</t>
  </si>
  <si>
    <t>Sub Total</t>
  </si>
  <si>
    <t>Total Basic Amount</t>
  </si>
  <si>
    <t xml:space="preserve">Note for the Client Scope : </t>
  </si>
  <si>
    <t xml:space="preserve">1. Electrical Cable, Power Cable,Civil Wall Opening, Pedestal , are Under Client Scope </t>
  </si>
  <si>
    <t>2. GST need to be Add Extra , For Equipment 28 % , For Low Side 18 %</t>
  </si>
  <si>
    <t>3. Any Other Item which is not mentioned in BOQ will be Charged Extra</t>
  </si>
  <si>
    <t>Daikin</t>
  </si>
  <si>
    <t>VTS</t>
  </si>
  <si>
    <t>Hitachi</t>
  </si>
  <si>
    <t>LG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</si>
</sst>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_);_(* \(#,##0\);_(* &quot;-&quot;??_);_(@_)"/>
  </numFmts>
  <fonts count="11">
    <font>
      <sz val="11"/>
      <color theme="1"/>
      <name val="Calibri"/>
      <family val="2"/>
      <scheme val="minor"/>
    </font>
    <font>
      <sz val="11"/>
      <color theme="1"/>
      <name val="Calibri"/>
      <family val="2"/>
      <scheme val="minor"/>
    </font>
    <font>
      <sz val="12"/>
      <name val="Calibri"/>
      <family val="2"/>
      <scheme val="minor"/>
    </font>
    <font>
      <sz val="10"/>
      <name val="Helv"/>
      <charset val="204"/>
    </font>
    <font>
      <b/>
      <sz val="12"/>
      <color rgb="FF000000"/>
      <name val="Calibri"/>
      <family val="2"/>
      <scheme val="minor"/>
    </font>
    <font>
      <sz val="12"/>
      <color rgb="FF000000"/>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3"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0">
    <xf numFmtId="0" fontId="0" fillId="0" borderId="0" xfId="0"/>
    <xf numFmtId="2" fontId="4" fillId="0" borderId="1" xfId="0" applyNumberFormat="1" applyFont="1" applyBorder="1" applyAlignment="1">
      <alignment horizontal="center" vertical="center" wrapText="1"/>
    </xf>
    <xf numFmtId="2" fontId="5"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justify" vertical="center" wrapText="1"/>
    </xf>
    <xf numFmtId="0" fontId="2" fillId="0" borderId="1" xfId="0" applyFont="1" applyBorder="1" applyAlignment="1">
      <alignment horizontal="justify" vertical="center" wrapText="1"/>
    </xf>
    <xf numFmtId="0" fontId="0" fillId="0" borderId="1" xfId="0"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xf>
    <xf numFmtId="0" fontId="6" fillId="0" borderId="2" xfId="0" applyFont="1" applyBorder="1" applyAlignment="1">
      <alignment horizontal="justify" vertical="center" wrapText="1"/>
    </xf>
    <xf numFmtId="0" fontId="5" fillId="0" borderId="2" xfId="0" applyFont="1" applyBorder="1" applyAlignment="1">
      <alignment horizontal="center" vertical="center"/>
    </xf>
    <xf numFmtId="2" fontId="5" fillId="0" borderId="2" xfId="0" applyNumberFormat="1" applyFont="1" applyBorder="1" applyAlignment="1">
      <alignment horizontal="center" vertic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2" borderId="1" xfId="0" applyFill="1" applyBorder="1" applyAlignment="1">
      <alignment horizontal="center" vertical="center"/>
    </xf>
    <xf numFmtId="1" fontId="6" fillId="2" borderId="1" xfId="0" applyNumberFormat="1" applyFont="1" applyFill="1" applyBorder="1" applyAlignment="1">
      <alignment horizontal="center" vertical="center" wrapText="1"/>
    </xf>
    <xf numFmtId="0" fontId="6" fillId="2" borderId="1" xfId="0" applyFont="1" applyFill="1" applyBorder="1" applyAlignment="1">
      <alignment horizontal="left" vertical="center" wrapText="1"/>
    </xf>
    <xf numFmtId="43" fontId="6" fillId="2" borderId="1" xfId="4" applyFont="1" applyFill="1" applyBorder="1" applyAlignment="1">
      <alignment horizontal="center" wrapText="1"/>
    </xf>
    <xf numFmtId="43" fontId="0" fillId="0" borderId="0" xfId="4" applyFont="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164" fontId="6" fillId="2" borderId="1" xfId="4" applyNumberFormat="1" applyFont="1" applyFill="1" applyBorder="1" applyAlignment="1">
      <alignment horizontal="center" vertical="top" wrapText="1"/>
    </xf>
    <xf numFmtId="0" fontId="0" fillId="0" borderId="0" xfId="0" applyAlignment="1">
      <alignment horizontal="center"/>
    </xf>
    <xf numFmtId="0" fontId="10" fillId="0" borderId="1" xfId="0" applyFont="1" applyBorder="1" applyAlignment="1">
      <alignment horizontal="center" vertical="center"/>
    </xf>
    <xf numFmtId="0" fontId="10" fillId="4" borderId="1" xfId="0" applyFont="1" applyFill="1" applyBorder="1" applyAlignment="1">
      <alignment horizontal="center" vertical="center"/>
    </xf>
    <xf numFmtId="0" fontId="9" fillId="0" borderId="0" xfId="0" applyFont="1" applyAlignment="1">
      <alignment horizontal="left" vertical="center"/>
    </xf>
    <xf numFmtId="0" fontId="10" fillId="0" borderId="0" xfId="0" applyFont="1" applyAlignment="1">
      <alignment horizontal="left" vertical="center"/>
    </xf>
    <xf numFmtId="0" fontId="7" fillId="2" borderId="1" xfId="0" applyFont="1" applyFill="1" applyBorder="1" applyAlignment="1">
      <alignment horizontal="center" vertical="center"/>
    </xf>
    <xf numFmtId="43" fontId="0" fillId="0" borderId="1" xfId="4" applyFont="1" applyBorder="1" applyAlignment="1">
      <alignment horizontal="center" vertical="center"/>
    </xf>
    <xf numFmtId="43" fontId="0" fillId="3" borderId="1" xfId="4" applyFont="1" applyFill="1" applyBorder="1" applyAlignment="1">
      <alignment horizontal="center" vertical="center"/>
    </xf>
    <xf numFmtId="43" fontId="1" fillId="0" borderId="1" xfId="4" applyFont="1" applyBorder="1" applyAlignment="1">
      <alignment horizontal="center" vertical="center"/>
    </xf>
    <xf numFmtId="43" fontId="10" fillId="0" borderId="1" xfId="4" applyFont="1" applyBorder="1" applyAlignment="1">
      <alignment horizontal="center" vertical="center"/>
    </xf>
    <xf numFmtId="43" fontId="10" fillId="4" borderId="1" xfId="4" applyFont="1" applyFill="1" applyBorder="1" applyAlignment="1">
      <alignment horizontal="center" vertical="center"/>
    </xf>
    <xf numFmtId="0" fontId="4" fillId="2" borderId="1" xfId="0" applyFont="1" applyFill="1" applyBorder="1" applyAlignment="1">
      <alignment horizontal="center" wrapText="1"/>
    </xf>
    <xf numFmtId="2" fontId="4" fillId="2" borderId="1" xfId="0" applyNumberFormat="1" applyFont="1" applyFill="1" applyBorder="1" applyAlignment="1">
      <alignment horizontal="center" wrapText="1"/>
    </xf>
    <xf numFmtId="43" fontId="6" fillId="2" borderId="1" xfId="4" applyFont="1" applyFill="1" applyBorder="1" applyAlignment="1">
      <alignment horizontal="center" wrapText="1"/>
    </xf>
    <xf numFmtId="0" fontId="5" fillId="2" borderId="1" xfId="0" applyFont="1" applyFill="1" applyBorder="1" applyAlignment="1">
      <alignment horizontal="center"/>
    </xf>
    <xf numFmtId="2" fontId="5" fillId="2" borderId="1" xfId="0" applyNumberFormat="1" applyFont="1" applyFill="1" applyBorder="1" applyAlignment="1">
      <alignment horizontal="center"/>
    </xf>
    <xf numFmtId="0" fontId="5" fillId="0" borderId="1" xfId="0" applyFont="1" applyBorder="1" applyAlignment="1">
      <alignment horizontal="center"/>
    </xf>
    <xf numFmtId="2" fontId="5" fillId="0" borderId="1" xfId="0" applyNumberFormat="1" applyFont="1" applyBorder="1" applyAlignment="1">
      <alignment horizontal="center"/>
    </xf>
    <xf numFmtId="0" fontId="0" fillId="0" borderId="1" xfId="0" applyBorder="1" applyAlignment="1">
      <alignment horizontal="center"/>
    </xf>
    <xf numFmtId="43" fontId="0" fillId="0" borderId="1" xfId="4" applyFont="1" applyBorder="1" applyAlignment="1">
      <alignment horizontal="center"/>
    </xf>
    <xf numFmtId="2" fontId="8" fillId="3" borderId="1" xfId="0" applyNumberFormat="1" applyFont="1" applyFill="1" applyBorder="1" applyAlignment="1">
      <alignment horizontal="center"/>
    </xf>
    <xf numFmtId="43" fontId="0" fillId="3" borderId="1" xfId="4" applyFont="1" applyFill="1" applyBorder="1" applyAlignment="1">
      <alignment horizontal="center"/>
    </xf>
    <xf numFmtId="43" fontId="1" fillId="0" borderId="1" xfId="4" applyFont="1" applyBorder="1" applyAlignment="1">
      <alignment horizontal="center"/>
    </xf>
    <xf numFmtId="43" fontId="10" fillId="0" borderId="1" xfId="4" applyFont="1" applyBorder="1" applyAlignment="1">
      <alignment horizontal="center"/>
    </xf>
    <xf numFmtId="43" fontId="10" fillId="4" borderId="1" xfId="4" applyFont="1" applyFill="1" applyBorder="1" applyAlignment="1">
      <alignment horizontal="center"/>
    </xf>
    <xf numFmtId="0" fontId="9" fillId="0" borderId="1" xfId="0" applyFont="1" applyBorder="1" applyAlignment="1">
      <alignment horizontal="center" vertical="center"/>
    </xf>
  </cellXfs>
  <cellStyles count="7">
    <cellStyle name="Comma" xfId="4" builtinId="3"/>
    <cellStyle name="Comma 2" xfId="6" xr:uid="{99BAC1E7-9A0E-4CC4-9F3A-A49F184A8C95}"/>
    <cellStyle name="Comma 3" xfId="5" xr:uid="{D7A32174-0613-491D-B887-FF05AB0683FC}"/>
    <cellStyle name="Normal" xfId="0" builtinId="0"/>
    <cellStyle name="Normal 191" xfId="1" xr:uid="{00000000-0005-0000-0000-000002000000}"/>
    <cellStyle name="Normal 193" xfId="3" xr:uid="{00000000-0005-0000-0000-000003000000}"/>
    <cellStyle name="Style 1 10"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44"/>
  <sheetViews>
    <sheetView topLeftCell="A21" zoomScale="70" zoomScaleNormal="70" workbookViewId="0">
      <selection activeCell="N7" sqref="N7"/>
    </sheetView>
  </sheetViews>
  <sheetFormatPr defaultRowHeight="14.4"/>
  <cols>
    <col min="1" max="1" width="9.109375" style="9"/>
    <col min="2" max="2" width="87" customWidth="1"/>
    <col min="3" max="4" width="8.88671875" style="24"/>
    <col min="5" max="5" width="11.88671875" style="20" bestFit="1" customWidth="1"/>
    <col min="6" max="6" width="11.6640625" style="20" customWidth="1"/>
    <col min="7" max="7" width="13.33203125" style="20" customWidth="1"/>
    <col min="8" max="8" width="12" style="20" customWidth="1"/>
    <col min="9" max="9" width="15.6640625" style="9" customWidth="1"/>
  </cols>
  <sheetData>
    <row r="3" spans="1:9" ht="15.6">
      <c r="A3" s="14" t="s">
        <v>110</v>
      </c>
      <c r="B3" s="15" t="s">
        <v>0</v>
      </c>
      <c r="C3" s="35" t="s">
        <v>111</v>
      </c>
      <c r="D3" s="36" t="s">
        <v>1</v>
      </c>
      <c r="E3" s="37" t="s">
        <v>112</v>
      </c>
      <c r="F3" s="37"/>
      <c r="G3" s="37" t="s">
        <v>113</v>
      </c>
      <c r="H3" s="37"/>
      <c r="I3" s="29" t="s">
        <v>116</v>
      </c>
    </row>
    <row r="4" spans="1:9" s="9" customFormat="1" ht="27.75" customHeight="1">
      <c r="A4" s="16"/>
      <c r="B4" s="18" t="s">
        <v>68</v>
      </c>
      <c r="C4" s="38"/>
      <c r="D4" s="39"/>
      <c r="E4" s="19" t="s">
        <v>114</v>
      </c>
      <c r="F4" s="19" t="s">
        <v>115</v>
      </c>
      <c r="G4" s="19" t="s">
        <v>114</v>
      </c>
      <c r="H4" s="19" t="s">
        <v>115</v>
      </c>
      <c r="I4" s="29"/>
    </row>
    <row r="5" spans="1:9" ht="109.2">
      <c r="A5" s="8">
        <v>1</v>
      </c>
      <c r="B5" s="7" t="s">
        <v>6</v>
      </c>
      <c r="C5" s="40" t="s">
        <v>2</v>
      </c>
      <c r="D5" s="41">
        <v>1</v>
      </c>
      <c r="E5" s="42">
        <v>52508</v>
      </c>
      <c r="F5" s="42">
        <v>3190</v>
      </c>
      <c r="G5" s="42">
        <f>+E5*D5</f>
        <v>52508</v>
      </c>
      <c r="H5" s="42">
        <f>+F5*D5</f>
        <v>3190</v>
      </c>
      <c r="I5" s="8" t="s">
        <v>123</v>
      </c>
    </row>
    <row r="6" spans="1:9" ht="124.8">
      <c r="A6" s="8">
        <v>2</v>
      </c>
      <c r="B6" s="7" t="s">
        <v>7</v>
      </c>
      <c r="C6" s="40" t="s">
        <v>2</v>
      </c>
      <c r="D6" s="41">
        <v>1</v>
      </c>
      <c r="E6" s="42">
        <v>45175</v>
      </c>
      <c r="F6" s="42">
        <v>3190</v>
      </c>
      <c r="G6" s="42">
        <f t="shared" ref="G6:G37" si="0">+E6*D6</f>
        <v>45175</v>
      </c>
      <c r="H6" s="42">
        <f t="shared" ref="H6:H37" si="1">+F6*D6</f>
        <v>3190</v>
      </c>
      <c r="I6" s="8" t="s">
        <v>123</v>
      </c>
    </row>
    <row r="7" spans="1:9" ht="218.4">
      <c r="A7" s="8">
        <v>3</v>
      </c>
      <c r="B7" s="7" t="s">
        <v>8</v>
      </c>
      <c r="C7" s="40" t="s">
        <v>2</v>
      </c>
      <c r="D7" s="41">
        <v>1</v>
      </c>
      <c r="E7" s="43">
        <v>257484</v>
      </c>
      <c r="F7" s="43">
        <v>25000</v>
      </c>
      <c r="G7" s="42">
        <f t="shared" si="0"/>
        <v>257484</v>
      </c>
      <c r="H7" s="42">
        <f t="shared" si="1"/>
        <v>25000</v>
      </c>
      <c r="I7" s="21" t="s">
        <v>124</v>
      </c>
    </row>
    <row r="8" spans="1:9" ht="93.6">
      <c r="A8" s="8">
        <v>4</v>
      </c>
      <c r="B8" s="7" t="s">
        <v>9</v>
      </c>
      <c r="C8" s="40" t="s">
        <v>2</v>
      </c>
      <c r="D8" s="41">
        <v>4</v>
      </c>
      <c r="E8" s="42">
        <v>18125</v>
      </c>
      <c r="F8" s="42">
        <v>2200</v>
      </c>
      <c r="G8" s="42">
        <f t="shared" si="0"/>
        <v>72500</v>
      </c>
      <c r="H8" s="42">
        <f t="shared" si="1"/>
        <v>8800</v>
      </c>
      <c r="I8" s="8"/>
    </row>
    <row r="9" spans="1:9" ht="140.4">
      <c r="A9" s="8">
        <v>5</v>
      </c>
      <c r="B9" s="7" t="s">
        <v>71</v>
      </c>
      <c r="C9" s="40" t="s">
        <v>2</v>
      </c>
      <c r="D9" s="41">
        <v>2</v>
      </c>
      <c r="E9" s="43">
        <v>108000</v>
      </c>
      <c r="F9" s="43">
        <v>12500</v>
      </c>
      <c r="G9" s="42">
        <f t="shared" si="0"/>
        <v>216000</v>
      </c>
      <c r="H9" s="42">
        <f t="shared" si="1"/>
        <v>25000</v>
      </c>
      <c r="I9" s="8" t="s">
        <v>125</v>
      </c>
    </row>
    <row r="10" spans="1:9" ht="124.8">
      <c r="A10" s="8">
        <v>6</v>
      </c>
      <c r="B10" s="7" t="s">
        <v>10</v>
      </c>
      <c r="C10" s="40" t="s">
        <v>2</v>
      </c>
      <c r="D10" s="41">
        <v>1</v>
      </c>
      <c r="E10" s="43">
        <v>72500</v>
      </c>
      <c r="F10" s="43">
        <v>8500</v>
      </c>
      <c r="G10" s="42">
        <f t="shared" si="0"/>
        <v>72500</v>
      </c>
      <c r="H10" s="42">
        <f t="shared" si="1"/>
        <v>8500</v>
      </c>
      <c r="I10" s="8"/>
    </row>
    <row r="11" spans="1:9" ht="124.8">
      <c r="A11" s="8">
        <v>7</v>
      </c>
      <c r="B11" s="7" t="s">
        <v>72</v>
      </c>
      <c r="C11" s="40" t="s">
        <v>5</v>
      </c>
      <c r="D11" s="41">
        <v>20</v>
      </c>
      <c r="E11" s="43">
        <v>650</v>
      </c>
      <c r="F11" s="43">
        <v>150</v>
      </c>
      <c r="G11" s="42">
        <f t="shared" si="0"/>
        <v>13000</v>
      </c>
      <c r="H11" s="42">
        <f t="shared" si="1"/>
        <v>3000</v>
      </c>
      <c r="I11" s="22"/>
    </row>
    <row r="12" spans="1:9" ht="124.8">
      <c r="A12" s="8">
        <v>8</v>
      </c>
      <c r="B12" s="7" t="s">
        <v>73</v>
      </c>
      <c r="C12" s="40" t="s">
        <v>5</v>
      </c>
      <c r="D12" s="41">
        <v>20</v>
      </c>
      <c r="E12" s="43">
        <v>950</v>
      </c>
      <c r="F12" s="43">
        <v>150</v>
      </c>
      <c r="G12" s="42">
        <f t="shared" si="0"/>
        <v>19000</v>
      </c>
      <c r="H12" s="42">
        <f t="shared" si="1"/>
        <v>3000</v>
      </c>
      <c r="I12" s="22"/>
    </row>
    <row r="13" spans="1:9" ht="46.8">
      <c r="A13" s="8">
        <v>9</v>
      </c>
      <c r="B13" s="7" t="s">
        <v>74</v>
      </c>
      <c r="C13" s="40" t="s">
        <v>5</v>
      </c>
      <c r="D13" s="41">
        <v>50</v>
      </c>
      <c r="E13" s="43">
        <v>245</v>
      </c>
      <c r="F13" s="43">
        <v>55</v>
      </c>
      <c r="G13" s="42">
        <f t="shared" si="0"/>
        <v>12250</v>
      </c>
      <c r="H13" s="42">
        <f t="shared" si="1"/>
        <v>2750</v>
      </c>
      <c r="I13" s="21"/>
    </row>
    <row r="14" spans="1:9" ht="46.8">
      <c r="A14" s="8">
        <v>10</v>
      </c>
      <c r="B14" s="7" t="s">
        <v>75</v>
      </c>
      <c r="C14" s="40" t="s">
        <v>5</v>
      </c>
      <c r="D14" s="41">
        <v>50</v>
      </c>
      <c r="E14" s="43">
        <v>215</v>
      </c>
      <c r="F14" s="43">
        <v>55</v>
      </c>
      <c r="G14" s="42">
        <f t="shared" si="0"/>
        <v>10750</v>
      </c>
      <c r="H14" s="42">
        <f t="shared" si="1"/>
        <v>2750</v>
      </c>
      <c r="I14" s="21"/>
    </row>
    <row r="15" spans="1:9" ht="109.2">
      <c r="A15" s="8">
        <v>11</v>
      </c>
      <c r="B15" s="7" t="s">
        <v>76</v>
      </c>
      <c r="C15" s="40" t="s">
        <v>4</v>
      </c>
      <c r="D15" s="41">
        <v>30</v>
      </c>
      <c r="E15" s="43">
        <v>1958</v>
      </c>
      <c r="F15" s="43">
        <v>485</v>
      </c>
      <c r="G15" s="42">
        <f t="shared" si="0"/>
        <v>58740</v>
      </c>
      <c r="H15" s="42">
        <f t="shared" si="1"/>
        <v>14550</v>
      </c>
      <c r="I15" s="8"/>
    </row>
    <row r="16" spans="1:9" ht="109.2">
      <c r="A16" s="8">
        <v>12</v>
      </c>
      <c r="B16" s="7" t="s">
        <v>77</v>
      </c>
      <c r="C16" s="40" t="s">
        <v>4</v>
      </c>
      <c r="D16" s="41">
        <v>250</v>
      </c>
      <c r="E16" s="43">
        <v>1668</v>
      </c>
      <c r="F16" s="43">
        <v>485</v>
      </c>
      <c r="G16" s="42">
        <f t="shared" si="0"/>
        <v>417000</v>
      </c>
      <c r="H16" s="42">
        <f t="shared" si="1"/>
        <v>121250</v>
      </c>
      <c r="I16" s="8"/>
    </row>
    <row r="17" spans="1:9" ht="31.2">
      <c r="A17" s="8">
        <v>13</v>
      </c>
      <c r="B17" s="7" t="s">
        <v>11</v>
      </c>
      <c r="C17" s="40" t="s">
        <v>4</v>
      </c>
      <c r="D17" s="41">
        <v>2</v>
      </c>
      <c r="E17" s="43">
        <v>16500</v>
      </c>
      <c r="F17" s="43">
        <v>1500</v>
      </c>
      <c r="G17" s="42">
        <f t="shared" si="0"/>
        <v>33000</v>
      </c>
      <c r="H17" s="42">
        <f t="shared" si="1"/>
        <v>3000</v>
      </c>
      <c r="I17" s="8"/>
    </row>
    <row r="18" spans="1:9" ht="31.2">
      <c r="A18" s="8">
        <v>14</v>
      </c>
      <c r="B18" s="7" t="s">
        <v>12</v>
      </c>
      <c r="C18" s="40" t="s">
        <v>4</v>
      </c>
      <c r="D18" s="41">
        <v>2</v>
      </c>
      <c r="E18" s="43">
        <v>15500</v>
      </c>
      <c r="F18" s="43">
        <v>1500</v>
      </c>
      <c r="G18" s="42">
        <f t="shared" si="0"/>
        <v>31000</v>
      </c>
      <c r="H18" s="42">
        <f t="shared" si="1"/>
        <v>3000</v>
      </c>
      <c r="I18" s="8"/>
    </row>
    <row r="19" spans="1:9" ht="31.2">
      <c r="A19" s="8">
        <v>15</v>
      </c>
      <c r="B19" s="7" t="s">
        <v>13</v>
      </c>
      <c r="C19" s="40" t="s">
        <v>4</v>
      </c>
      <c r="D19" s="41">
        <v>2</v>
      </c>
      <c r="E19" s="43">
        <v>11500</v>
      </c>
      <c r="F19" s="43">
        <v>2500</v>
      </c>
      <c r="G19" s="42">
        <f t="shared" si="0"/>
        <v>23000</v>
      </c>
      <c r="H19" s="42">
        <f t="shared" si="1"/>
        <v>5000</v>
      </c>
      <c r="I19" s="8"/>
    </row>
    <row r="20" spans="1:9" ht="15.6">
      <c r="A20" s="8">
        <v>16</v>
      </c>
      <c r="B20" s="7" t="s">
        <v>14</v>
      </c>
      <c r="C20" s="40" t="s">
        <v>4</v>
      </c>
      <c r="D20" s="41">
        <v>1</v>
      </c>
      <c r="E20" s="43">
        <v>9850</v>
      </c>
      <c r="F20" s="43">
        <v>1200</v>
      </c>
      <c r="G20" s="42">
        <f t="shared" si="0"/>
        <v>9850</v>
      </c>
      <c r="H20" s="42">
        <f t="shared" si="1"/>
        <v>1200</v>
      </c>
      <c r="I20" s="8"/>
    </row>
    <row r="21" spans="1:9" ht="31.2">
      <c r="A21" s="8">
        <v>17</v>
      </c>
      <c r="B21" s="7" t="s">
        <v>15</v>
      </c>
      <c r="C21" s="40" t="s">
        <v>4</v>
      </c>
      <c r="D21" s="41">
        <v>1</v>
      </c>
      <c r="E21" s="43">
        <v>8888</v>
      </c>
      <c r="F21" s="43">
        <v>1350</v>
      </c>
      <c r="G21" s="42">
        <f t="shared" si="0"/>
        <v>8888</v>
      </c>
      <c r="H21" s="42">
        <f t="shared" si="1"/>
        <v>1350</v>
      </c>
      <c r="I21" s="8"/>
    </row>
    <row r="22" spans="1:9" ht="31.2">
      <c r="A22" s="8">
        <v>18</v>
      </c>
      <c r="B22" s="7" t="s">
        <v>16</v>
      </c>
      <c r="C22" s="40" t="s">
        <v>2</v>
      </c>
      <c r="D22" s="41">
        <v>2</v>
      </c>
      <c r="E22" s="43">
        <v>18500</v>
      </c>
      <c r="F22" s="43">
        <v>2200</v>
      </c>
      <c r="G22" s="42">
        <f t="shared" si="0"/>
        <v>37000</v>
      </c>
      <c r="H22" s="42">
        <f t="shared" si="1"/>
        <v>4400</v>
      </c>
      <c r="I22" s="8"/>
    </row>
    <row r="23" spans="1:9" ht="46.8">
      <c r="A23" s="8">
        <v>19</v>
      </c>
      <c r="B23" s="7" t="s">
        <v>17</v>
      </c>
      <c r="C23" s="40" t="s">
        <v>2</v>
      </c>
      <c r="D23" s="41">
        <v>2</v>
      </c>
      <c r="E23" s="43">
        <v>18500</v>
      </c>
      <c r="F23" s="43">
        <v>2200</v>
      </c>
      <c r="G23" s="42">
        <f t="shared" si="0"/>
        <v>37000</v>
      </c>
      <c r="H23" s="42">
        <f t="shared" si="1"/>
        <v>4400</v>
      </c>
      <c r="I23" s="8"/>
    </row>
    <row r="24" spans="1:9" ht="31.2">
      <c r="A24" s="8">
        <v>20</v>
      </c>
      <c r="B24" s="7" t="s">
        <v>18</v>
      </c>
      <c r="C24" s="40" t="s">
        <v>4</v>
      </c>
      <c r="D24" s="41">
        <v>1</v>
      </c>
      <c r="E24" s="43">
        <v>9500</v>
      </c>
      <c r="F24" s="43">
        <v>1500</v>
      </c>
      <c r="G24" s="42">
        <f t="shared" si="0"/>
        <v>9500</v>
      </c>
      <c r="H24" s="42">
        <f t="shared" si="1"/>
        <v>1500</v>
      </c>
      <c r="I24" s="8"/>
    </row>
    <row r="25" spans="1:9" ht="46.8">
      <c r="A25" s="8">
        <v>21</v>
      </c>
      <c r="B25" s="7" t="s">
        <v>78</v>
      </c>
      <c r="C25" s="40" t="s">
        <v>4</v>
      </c>
      <c r="D25" s="41">
        <v>90</v>
      </c>
      <c r="E25" s="43">
        <v>820</v>
      </c>
      <c r="F25" s="43">
        <v>220</v>
      </c>
      <c r="G25" s="42">
        <f t="shared" si="0"/>
        <v>73800</v>
      </c>
      <c r="H25" s="42">
        <f t="shared" si="1"/>
        <v>19800</v>
      </c>
      <c r="I25" s="8"/>
    </row>
    <row r="26" spans="1:9" ht="46.8">
      <c r="A26" s="8">
        <v>22</v>
      </c>
      <c r="B26" s="7" t="s">
        <v>79</v>
      </c>
      <c r="C26" s="40" t="s">
        <v>4</v>
      </c>
      <c r="D26" s="41">
        <v>90</v>
      </c>
      <c r="E26" s="43">
        <v>777</v>
      </c>
      <c r="F26" s="43">
        <v>220</v>
      </c>
      <c r="G26" s="42">
        <f t="shared" si="0"/>
        <v>69930</v>
      </c>
      <c r="H26" s="42">
        <f t="shared" si="1"/>
        <v>19800</v>
      </c>
      <c r="I26" s="8"/>
    </row>
    <row r="27" spans="1:9" ht="46.8">
      <c r="A27" s="8">
        <v>23</v>
      </c>
      <c r="B27" s="7" t="s">
        <v>80</v>
      </c>
      <c r="C27" s="40" t="s">
        <v>4</v>
      </c>
      <c r="D27" s="41">
        <v>40</v>
      </c>
      <c r="E27" s="43">
        <v>722</v>
      </c>
      <c r="F27" s="43">
        <v>220</v>
      </c>
      <c r="G27" s="42">
        <f t="shared" si="0"/>
        <v>28880</v>
      </c>
      <c r="H27" s="42">
        <f t="shared" si="1"/>
        <v>8800</v>
      </c>
      <c r="I27" s="8"/>
    </row>
    <row r="28" spans="1:9" ht="46.8">
      <c r="A28" s="8">
        <v>24</v>
      </c>
      <c r="B28" s="7" t="s">
        <v>81</v>
      </c>
      <c r="C28" s="40" t="s">
        <v>4</v>
      </c>
      <c r="D28" s="41">
        <v>40</v>
      </c>
      <c r="E28" s="43">
        <v>685</v>
      </c>
      <c r="F28" s="43">
        <v>220</v>
      </c>
      <c r="G28" s="42">
        <f t="shared" si="0"/>
        <v>27400</v>
      </c>
      <c r="H28" s="42">
        <f t="shared" si="1"/>
        <v>8800</v>
      </c>
      <c r="I28" s="8"/>
    </row>
    <row r="29" spans="1:9" ht="255" customHeight="1">
      <c r="A29" s="8">
        <v>25</v>
      </c>
      <c r="B29" s="7" t="s">
        <v>82</v>
      </c>
      <c r="C29" s="40" t="s">
        <v>19</v>
      </c>
      <c r="D29" s="41">
        <v>1</v>
      </c>
      <c r="E29" s="43">
        <v>339887</v>
      </c>
      <c r="F29" s="43">
        <v>51200</v>
      </c>
      <c r="G29" s="42">
        <f t="shared" si="0"/>
        <v>339887</v>
      </c>
      <c r="H29" s="42">
        <f t="shared" si="1"/>
        <v>51200</v>
      </c>
      <c r="I29" s="49" t="s">
        <v>126</v>
      </c>
    </row>
    <row r="30" spans="1:9" ht="109.2">
      <c r="A30" s="8">
        <v>26</v>
      </c>
      <c r="B30" s="7" t="s">
        <v>20</v>
      </c>
      <c r="C30" s="40" t="s">
        <v>2</v>
      </c>
      <c r="D30" s="41">
        <v>2</v>
      </c>
      <c r="E30" s="42">
        <v>33195</v>
      </c>
      <c r="F30" s="43">
        <v>3200</v>
      </c>
      <c r="G30" s="42">
        <f t="shared" si="0"/>
        <v>66390</v>
      </c>
      <c r="H30" s="42">
        <f t="shared" si="1"/>
        <v>6400</v>
      </c>
      <c r="I30" s="8"/>
    </row>
    <row r="31" spans="1:9" ht="109.2">
      <c r="A31" s="8">
        <v>27</v>
      </c>
      <c r="B31" s="7" t="s">
        <v>21</v>
      </c>
      <c r="C31" s="40" t="s">
        <v>2</v>
      </c>
      <c r="D31" s="41">
        <v>4</v>
      </c>
      <c r="E31" s="42">
        <v>33910</v>
      </c>
      <c r="F31" s="43">
        <v>3200</v>
      </c>
      <c r="G31" s="42">
        <f t="shared" si="0"/>
        <v>135640</v>
      </c>
      <c r="H31" s="42">
        <f t="shared" si="1"/>
        <v>12800</v>
      </c>
      <c r="I31" s="8"/>
    </row>
    <row r="32" spans="1:9" ht="109.2">
      <c r="A32" s="8">
        <v>28</v>
      </c>
      <c r="B32" s="7" t="s">
        <v>83</v>
      </c>
      <c r="C32" s="40" t="s">
        <v>2</v>
      </c>
      <c r="D32" s="41">
        <v>4</v>
      </c>
      <c r="E32" s="42">
        <v>38802</v>
      </c>
      <c r="F32" s="43">
        <v>3200</v>
      </c>
      <c r="G32" s="42">
        <f t="shared" si="0"/>
        <v>155208</v>
      </c>
      <c r="H32" s="42">
        <f t="shared" si="1"/>
        <v>12800</v>
      </c>
      <c r="I32" s="8"/>
    </row>
    <row r="33" spans="1:9" ht="109.2">
      <c r="A33" s="8">
        <v>29</v>
      </c>
      <c r="B33" s="7" t="s">
        <v>84</v>
      </c>
      <c r="C33" s="40" t="s">
        <v>2</v>
      </c>
      <c r="D33" s="44">
        <v>1</v>
      </c>
      <c r="E33" s="42">
        <v>55959</v>
      </c>
      <c r="F33" s="43">
        <v>5500</v>
      </c>
      <c r="G33" s="42">
        <f t="shared" si="0"/>
        <v>55959</v>
      </c>
      <c r="H33" s="42">
        <f t="shared" si="1"/>
        <v>5500</v>
      </c>
      <c r="I33" s="8"/>
    </row>
    <row r="34" spans="1:9" ht="171.6">
      <c r="A34" s="8">
        <v>30</v>
      </c>
      <c r="B34" s="7" t="s">
        <v>22</v>
      </c>
      <c r="C34" s="40" t="s">
        <v>3</v>
      </c>
      <c r="D34" s="41">
        <v>1</v>
      </c>
      <c r="E34" s="45">
        <v>193600</v>
      </c>
      <c r="F34" s="45">
        <v>19360</v>
      </c>
      <c r="G34" s="42">
        <f t="shared" si="0"/>
        <v>193600</v>
      </c>
      <c r="H34" s="42">
        <f t="shared" si="1"/>
        <v>19360</v>
      </c>
      <c r="I34" s="8"/>
    </row>
    <row r="35" spans="1:9" ht="46.8">
      <c r="A35" s="8">
        <v>31</v>
      </c>
      <c r="B35" s="7" t="s">
        <v>23</v>
      </c>
      <c r="C35" s="40" t="s">
        <v>19</v>
      </c>
      <c r="D35" s="41">
        <v>10</v>
      </c>
      <c r="E35" s="43">
        <v>6800</v>
      </c>
      <c r="F35" s="43">
        <v>1250</v>
      </c>
      <c r="G35" s="42">
        <f t="shared" si="0"/>
        <v>68000</v>
      </c>
      <c r="H35" s="42">
        <f t="shared" si="1"/>
        <v>12500</v>
      </c>
      <c r="I35" s="8"/>
    </row>
    <row r="36" spans="1:9" ht="46.8">
      <c r="A36" s="8">
        <v>32</v>
      </c>
      <c r="B36" s="7" t="s">
        <v>24</v>
      </c>
      <c r="C36" s="40" t="s">
        <v>5</v>
      </c>
      <c r="D36" s="41">
        <v>65</v>
      </c>
      <c r="E36" s="46">
        <v>210</v>
      </c>
      <c r="F36" s="43">
        <v>55</v>
      </c>
      <c r="G36" s="42">
        <f t="shared" si="0"/>
        <v>13650</v>
      </c>
      <c r="H36" s="42">
        <f t="shared" si="1"/>
        <v>3575</v>
      </c>
      <c r="I36" s="8"/>
    </row>
    <row r="37" spans="1:9" ht="46.8">
      <c r="A37" s="8">
        <v>33</v>
      </c>
      <c r="B37" s="7" t="s">
        <v>25</v>
      </c>
      <c r="C37" s="40" t="s">
        <v>5</v>
      </c>
      <c r="D37" s="41">
        <v>65</v>
      </c>
      <c r="E37" s="46">
        <v>195</v>
      </c>
      <c r="F37" s="43">
        <v>55</v>
      </c>
      <c r="G37" s="42">
        <f t="shared" si="0"/>
        <v>12675</v>
      </c>
      <c r="H37" s="42">
        <f t="shared" si="1"/>
        <v>3575</v>
      </c>
      <c r="I37" s="8"/>
    </row>
    <row r="38" spans="1:9">
      <c r="A38" s="25" t="s">
        <v>117</v>
      </c>
      <c r="B38" s="25"/>
      <c r="C38" s="25"/>
      <c r="D38" s="25"/>
      <c r="E38" s="25"/>
      <c r="F38" s="25"/>
      <c r="G38" s="47">
        <f>SUM(G5:G37)</f>
        <v>2677164</v>
      </c>
      <c r="H38" s="47">
        <f>SUM(H5:H37)</f>
        <v>429740</v>
      </c>
      <c r="I38" s="8"/>
    </row>
    <row r="39" spans="1:9">
      <c r="A39" s="26" t="s">
        <v>118</v>
      </c>
      <c r="B39" s="26"/>
      <c r="C39" s="26"/>
      <c r="D39" s="26"/>
      <c r="E39" s="26"/>
      <c r="F39" s="26"/>
      <c r="G39" s="48">
        <f>G38+H38</f>
        <v>3106904</v>
      </c>
      <c r="H39" s="48"/>
      <c r="I39" s="8"/>
    </row>
    <row r="41" spans="1:9">
      <c r="A41" s="27" t="s">
        <v>119</v>
      </c>
    </row>
    <row r="42" spans="1:9">
      <c r="A42" s="28" t="s">
        <v>120</v>
      </c>
    </row>
    <row r="43" spans="1:9">
      <c r="A43" s="28" t="s">
        <v>121</v>
      </c>
    </row>
    <row r="44" spans="1:9">
      <c r="A44" s="28" t="s">
        <v>122</v>
      </c>
    </row>
  </sheetData>
  <mergeCells count="7">
    <mergeCell ref="E3:F3"/>
    <mergeCell ref="G3:H3"/>
    <mergeCell ref="I3:I4"/>
    <mergeCell ref="I11:I12"/>
    <mergeCell ref="G39:H39"/>
    <mergeCell ref="A38:F38"/>
    <mergeCell ref="A39:F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I46"/>
  <sheetViews>
    <sheetView zoomScale="85" zoomScaleNormal="85" workbookViewId="0">
      <selection activeCell="A42" sqref="A42:B45"/>
    </sheetView>
  </sheetViews>
  <sheetFormatPr defaultRowHeight="14.4"/>
  <cols>
    <col min="1" max="1" width="9.109375" style="9"/>
    <col min="2" max="2" width="74.44140625" customWidth="1"/>
    <col min="5" max="5" width="11.77734375" bestFit="1" customWidth="1"/>
    <col min="6" max="6" width="13" customWidth="1"/>
    <col min="7" max="7" width="13" bestFit="1" customWidth="1"/>
    <col min="8" max="8" width="12.5546875" customWidth="1"/>
  </cols>
  <sheetData>
    <row r="4" spans="1:9" ht="15.6">
      <c r="A4" s="10" t="s">
        <v>110</v>
      </c>
      <c r="B4" s="4" t="s">
        <v>0</v>
      </c>
      <c r="C4" s="3" t="s">
        <v>111</v>
      </c>
      <c r="D4" s="1" t="s">
        <v>1</v>
      </c>
      <c r="E4" s="23" t="s">
        <v>112</v>
      </c>
      <c r="F4" s="23"/>
      <c r="G4" s="23" t="s">
        <v>113</v>
      </c>
      <c r="H4" s="23"/>
    </row>
    <row r="5" spans="1:9" ht="15.6">
      <c r="B5" s="11" t="s">
        <v>69</v>
      </c>
      <c r="C5" s="12"/>
      <c r="D5" s="13"/>
      <c r="E5" s="17" t="s">
        <v>114</v>
      </c>
      <c r="F5" s="17" t="s">
        <v>115</v>
      </c>
      <c r="G5" s="17" t="s">
        <v>114</v>
      </c>
      <c r="H5" s="17" t="s">
        <v>115</v>
      </c>
    </row>
    <row r="6" spans="1:9" ht="140.4">
      <c r="A6" s="8">
        <v>1</v>
      </c>
      <c r="B6" s="7" t="s">
        <v>26</v>
      </c>
      <c r="C6" s="5" t="s">
        <v>2</v>
      </c>
      <c r="D6" s="2">
        <v>1</v>
      </c>
      <c r="E6" s="8">
        <v>52508</v>
      </c>
      <c r="F6" s="8">
        <v>3190</v>
      </c>
      <c r="G6" s="8">
        <f>+E6*D6</f>
        <v>52508</v>
      </c>
      <c r="H6" s="8">
        <f>+F6*D6</f>
        <v>3190</v>
      </c>
      <c r="I6" s="8" t="s">
        <v>123</v>
      </c>
    </row>
    <row r="7" spans="1:9" ht="140.4">
      <c r="A7" s="8">
        <v>2</v>
      </c>
      <c r="B7" s="7" t="s">
        <v>27</v>
      </c>
      <c r="C7" s="5" t="s">
        <v>2</v>
      </c>
      <c r="D7" s="2">
        <v>1</v>
      </c>
      <c r="E7" s="8">
        <v>45175</v>
      </c>
      <c r="F7" s="8">
        <v>3190</v>
      </c>
      <c r="G7" s="8">
        <f t="shared" ref="G7:G38" si="0">+E7*D7</f>
        <v>45175</v>
      </c>
      <c r="H7" s="8">
        <f t="shared" ref="H7:H38" si="1">+F7*D7</f>
        <v>3190</v>
      </c>
      <c r="I7" s="8" t="s">
        <v>123</v>
      </c>
    </row>
    <row r="8" spans="1:9" ht="249.6">
      <c r="A8" s="8">
        <v>3</v>
      </c>
      <c r="B8" s="7" t="s">
        <v>28</v>
      </c>
      <c r="C8" s="5" t="s">
        <v>2</v>
      </c>
      <c r="D8" s="2">
        <v>1</v>
      </c>
      <c r="E8" s="30">
        <v>257484</v>
      </c>
      <c r="F8" s="30">
        <v>25000</v>
      </c>
      <c r="G8" s="8">
        <f t="shared" si="0"/>
        <v>257484</v>
      </c>
      <c r="H8" s="8">
        <f t="shared" si="1"/>
        <v>25000</v>
      </c>
      <c r="I8" s="21" t="s">
        <v>124</v>
      </c>
    </row>
    <row r="9" spans="1:9" ht="124.8">
      <c r="A9" s="8">
        <v>4</v>
      </c>
      <c r="B9" s="7" t="s">
        <v>29</v>
      </c>
      <c r="C9" s="5" t="s">
        <v>2</v>
      </c>
      <c r="D9" s="2">
        <v>6</v>
      </c>
      <c r="E9" s="8">
        <v>18125</v>
      </c>
      <c r="F9" s="8">
        <v>2200</v>
      </c>
      <c r="G9" s="8">
        <f t="shared" si="0"/>
        <v>108750</v>
      </c>
      <c r="H9" s="8">
        <f t="shared" si="1"/>
        <v>13200</v>
      </c>
      <c r="I9" s="8"/>
    </row>
    <row r="10" spans="1:9" ht="171.6">
      <c r="A10" s="8">
        <v>5</v>
      </c>
      <c r="B10" s="7" t="s">
        <v>30</v>
      </c>
      <c r="C10" s="5" t="s">
        <v>2</v>
      </c>
      <c r="D10" s="2">
        <v>1</v>
      </c>
      <c r="E10" s="30">
        <v>108000</v>
      </c>
      <c r="F10" s="30">
        <v>12500</v>
      </c>
      <c r="G10" s="8">
        <f t="shared" si="0"/>
        <v>108000</v>
      </c>
      <c r="H10" s="8">
        <f t="shared" si="1"/>
        <v>12500</v>
      </c>
      <c r="I10" s="8" t="s">
        <v>125</v>
      </c>
    </row>
    <row r="11" spans="1:9" ht="156">
      <c r="A11" s="8">
        <v>6</v>
      </c>
      <c r="B11" s="7" t="s">
        <v>31</v>
      </c>
      <c r="C11" s="5" t="s">
        <v>2</v>
      </c>
      <c r="D11" s="2">
        <v>1</v>
      </c>
      <c r="E11" s="30">
        <v>72500</v>
      </c>
      <c r="F11" s="30">
        <v>8500</v>
      </c>
      <c r="G11" s="8">
        <f t="shared" si="0"/>
        <v>72500</v>
      </c>
      <c r="H11" s="8">
        <f t="shared" si="1"/>
        <v>8500</v>
      </c>
      <c r="I11" s="8"/>
    </row>
    <row r="12" spans="1:9" ht="140.4">
      <c r="A12" s="8">
        <v>7</v>
      </c>
      <c r="B12" s="7" t="s">
        <v>85</v>
      </c>
      <c r="C12" s="5" t="s">
        <v>5</v>
      </c>
      <c r="D12" s="2">
        <v>20</v>
      </c>
      <c r="E12" s="30">
        <v>650</v>
      </c>
      <c r="F12" s="30">
        <v>150</v>
      </c>
      <c r="G12" s="8">
        <f t="shared" si="0"/>
        <v>13000</v>
      </c>
      <c r="H12" s="8">
        <f t="shared" si="1"/>
        <v>3000</v>
      </c>
      <c r="I12" s="22"/>
    </row>
    <row r="13" spans="1:9" ht="140.4">
      <c r="A13" s="8">
        <v>8</v>
      </c>
      <c r="B13" s="7" t="s">
        <v>86</v>
      </c>
      <c r="C13" s="5" t="s">
        <v>5</v>
      </c>
      <c r="D13" s="2">
        <v>20</v>
      </c>
      <c r="E13" s="30">
        <v>950</v>
      </c>
      <c r="F13" s="30">
        <v>150</v>
      </c>
      <c r="G13" s="8">
        <f t="shared" si="0"/>
        <v>19000</v>
      </c>
      <c r="H13" s="8">
        <f t="shared" si="1"/>
        <v>3000</v>
      </c>
      <c r="I13" s="22"/>
    </row>
    <row r="14" spans="1:9" ht="46.8">
      <c r="A14" s="8">
        <v>9</v>
      </c>
      <c r="B14" s="7" t="s">
        <v>87</v>
      </c>
      <c r="C14" s="5" t="s">
        <v>5</v>
      </c>
      <c r="D14" s="2">
        <v>50</v>
      </c>
      <c r="E14" s="30">
        <v>245</v>
      </c>
      <c r="F14" s="30">
        <v>55</v>
      </c>
      <c r="G14" s="8">
        <f t="shared" si="0"/>
        <v>12250</v>
      </c>
      <c r="H14" s="8">
        <f t="shared" si="1"/>
        <v>2750</v>
      </c>
      <c r="I14" s="21"/>
    </row>
    <row r="15" spans="1:9" ht="46.8">
      <c r="A15" s="8">
        <v>10</v>
      </c>
      <c r="B15" s="7" t="s">
        <v>88</v>
      </c>
      <c r="C15" s="5" t="s">
        <v>5</v>
      </c>
      <c r="D15" s="2">
        <v>50</v>
      </c>
      <c r="E15" s="30">
        <v>215</v>
      </c>
      <c r="F15" s="30">
        <v>55</v>
      </c>
      <c r="G15" s="8">
        <f t="shared" si="0"/>
        <v>10750</v>
      </c>
      <c r="H15" s="8">
        <f t="shared" si="1"/>
        <v>2750</v>
      </c>
      <c r="I15" s="21"/>
    </row>
    <row r="16" spans="1:9" ht="124.8">
      <c r="A16" s="8">
        <v>11</v>
      </c>
      <c r="B16" s="7" t="s">
        <v>89</v>
      </c>
      <c r="C16" s="5" t="s">
        <v>4</v>
      </c>
      <c r="D16" s="2">
        <v>30</v>
      </c>
      <c r="E16" s="30">
        <v>1958</v>
      </c>
      <c r="F16" s="30">
        <v>485</v>
      </c>
      <c r="G16" s="8">
        <f t="shared" si="0"/>
        <v>58740</v>
      </c>
      <c r="H16" s="8">
        <f t="shared" si="1"/>
        <v>14550</v>
      </c>
      <c r="I16" s="8"/>
    </row>
    <row r="17" spans="1:9" ht="124.8">
      <c r="A17" s="8">
        <v>12</v>
      </c>
      <c r="B17" s="7" t="s">
        <v>90</v>
      </c>
      <c r="C17" s="5" t="s">
        <v>4</v>
      </c>
      <c r="D17" s="2">
        <v>250</v>
      </c>
      <c r="E17" s="30">
        <v>1668</v>
      </c>
      <c r="F17" s="30">
        <v>485</v>
      </c>
      <c r="G17" s="8">
        <f t="shared" si="0"/>
        <v>417000</v>
      </c>
      <c r="H17" s="8">
        <f t="shared" si="1"/>
        <v>121250</v>
      </c>
      <c r="I17" s="8"/>
    </row>
    <row r="18" spans="1:9" ht="31.2">
      <c r="A18" s="8">
        <v>13</v>
      </c>
      <c r="B18" s="7" t="s">
        <v>32</v>
      </c>
      <c r="C18" s="5" t="s">
        <v>4</v>
      </c>
      <c r="D18" s="2">
        <v>2</v>
      </c>
      <c r="E18" s="30">
        <v>16500</v>
      </c>
      <c r="F18" s="30">
        <v>1500</v>
      </c>
      <c r="G18" s="8">
        <f t="shared" si="0"/>
        <v>33000</v>
      </c>
      <c r="H18" s="8">
        <f t="shared" si="1"/>
        <v>3000</v>
      </c>
      <c r="I18" s="8"/>
    </row>
    <row r="19" spans="1:9" ht="31.2">
      <c r="A19" s="8">
        <v>14</v>
      </c>
      <c r="B19" s="7" t="s">
        <v>33</v>
      </c>
      <c r="C19" s="5" t="s">
        <v>4</v>
      </c>
      <c r="D19" s="2">
        <v>2</v>
      </c>
      <c r="E19" s="30">
        <v>15500</v>
      </c>
      <c r="F19" s="30">
        <v>1500</v>
      </c>
      <c r="G19" s="8">
        <f t="shared" si="0"/>
        <v>31000</v>
      </c>
      <c r="H19" s="8">
        <f t="shared" si="1"/>
        <v>3000</v>
      </c>
      <c r="I19" s="8"/>
    </row>
    <row r="20" spans="1:9" ht="31.2">
      <c r="A20" s="8">
        <v>15</v>
      </c>
      <c r="B20" s="7" t="s">
        <v>34</v>
      </c>
      <c r="C20" s="5" t="s">
        <v>4</v>
      </c>
      <c r="D20" s="2">
        <v>2</v>
      </c>
      <c r="E20" s="30">
        <v>11500</v>
      </c>
      <c r="F20" s="30">
        <v>2500</v>
      </c>
      <c r="G20" s="8">
        <f t="shared" si="0"/>
        <v>23000</v>
      </c>
      <c r="H20" s="8">
        <f t="shared" si="1"/>
        <v>5000</v>
      </c>
      <c r="I20" s="8"/>
    </row>
    <row r="21" spans="1:9" ht="31.2">
      <c r="A21" s="8">
        <v>16</v>
      </c>
      <c r="B21" s="7" t="s">
        <v>35</v>
      </c>
      <c r="C21" s="5" t="s">
        <v>4</v>
      </c>
      <c r="D21" s="2">
        <v>1</v>
      </c>
      <c r="E21" s="30">
        <v>9850</v>
      </c>
      <c r="F21" s="30">
        <v>1200</v>
      </c>
      <c r="G21" s="8">
        <f t="shared" si="0"/>
        <v>9850</v>
      </c>
      <c r="H21" s="8">
        <f t="shared" si="1"/>
        <v>1200</v>
      </c>
      <c r="I21" s="8"/>
    </row>
    <row r="22" spans="1:9" ht="31.2">
      <c r="A22" s="8">
        <v>17</v>
      </c>
      <c r="B22" s="7" t="s">
        <v>36</v>
      </c>
      <c r="C22" s="5" t="s">
        <v>4</v>
      </c>
      <c r="D22" s="2">
        <v>1</v>
      </c>
      <c r="E22" s="30">
        <v>8888</v>
      </c>
      <c r="F22" s="30">
        <v>1350</v>
      </c>
      <c r="G22" s="8">
        <f t="shared" si="0"/>
        <v>8888</v>
      </c>
      <c r="H22" s="8">
        <f t="shared" si="1"/>
        <v>1350</v>
      </c>
      <c r="I22" s="8"/>
    </row>
    <row r="23" spans="1:9" ht="46.8">
      <c r="A23" s="8">
        <v>18</v>
      </c>
      <c r="B23" s="7" t="s">
        <v>37</v>
      </c>
      <c r="C23" s="5" t="s">
        <v>2</v>
      </c>
      <c r="D23" s="2">
        <v>2</v>
      </c>
      <c r="E23" s="30">
        <v>18500</v>
      </c>
      <c r="F23" s="30">
        <v>2200</v>
      </c>
      <c r="G23" s="8">
        <f t="shared" si="0"/>
        <v>37000</v>
      </c>
      <c r="H23" s="8">
        <f t="shared" si="1"/>
        <v>4400</v>
      </c>
      <c r="I23" s="8"/>
    </row>
    <row r="24" spans="1:9" ht="46.8">
      <c r="A24" s="8">
        <v>19</v>
      </c>
      <c r="B24" s="7" t="s">
        <v>38</v>
      </c>
      <c r="C24" s="5" t="s">
        <v>2</v>
      </c>
      <c r="D24" s="2">
        <v>2</v>
      </c>
      <c r="E24" s="30">
        <v>18500</v>
      </c>
      <c r="F24" s="30">
        <v>2200</v>
      </c>
      <c r="G24" s="8">
        <f t="shared" si="0"/>
        <v>37000</v>
      </c>
      <c r="H24" s="8">
        <f t="shared" si="1"/>
        <v>4400</v>
      </c>
      <c r="I24" s="8"/>
    </row>
    <row r="25" spans="1:9" ht="31.2">
      <c r="A25" s="8">
        <v>20</v>
      </c>
      <c r="B25" s="7" t="s">
        <v>39</v>
      </c>
      <c r="C25" s="5" t="s">
        <v>4</v>
      </c>
      <c r="D25" s="2">
        <v>1</v>
      </c>
      <c r="E25" s="30">
        <v>9500</v>
      </c>
      <c r="F25" s="30">
        <v>1500</v>
      </c>
      <c r="G25" s="8">
        <f t="shared" si="0"/>
        <v>9500</v>
      </c>
      <c r="H25" s="8">
        <f t="shared" si="1"/>
        <v>1500</v>
      </c>
      <c r="I25" s="8"/>
    </row>
    <row r="26" spans="1:9" ht="46.8">
      <c r="A26" s="8">
        <v>21</v>
      </c>
      <c r="B26" s="7" t="s">
        <v>91</v>
      </c>
      <c r="C26" s="5" t="s">
        <v>4</v>
      </c>
      <c r="D26" s="2">
        <v>130</v>
      </c>
      <c r="E26" s="30">
        <v>820</v>
      </c>
      <c r="F26" s="30">
        <v>220</v>
      </c>
      <c r="G26" s="8">
        <f t="shared" si="0"/>
        <v>106600</v>
      </c>
      <c r="H26" s="8">
        <f t="shared" si="1"/>
        <v>28600</v>
      </c>
      <c r="I26" s="8"/>
    </row>
    <row r="27" spans="1:9" ht="46.8">
      <c r="A27" s="8">
        <v>22</v>
      </c>
      <c r="B27" s="7" t="s">
        <v>92</v>
      </c>
      <c r="C27" s="5" t="s">
        <v>4</v>
      </c>
      <c r="D27" s="2">
        <v>130</v>
      </c>
      <c r="E27" s="30">
        <v>777</v>
      </c>
      <c r="F27" s="30">
        <v>220</v>
      </c>
      <c r="G27" s="8">
        <f t="shared" si="0"/>
        <v>101010</v>
      </c>
      <c r="H27" s="8">
        <f t="shared" si="1"/>
        <v>28600</v>
      </c>
      <c r="I27" s="8"/>
    </row>
    <row r="28" spans="1:9" ht="46.8">
      <c r="A28" s="8">
        <v>23</v>
      </c>
      <c r="B28" s="7" t="s">
        <v>93</v>
      </c>
      <c r="C28" s="5" t="s">
        <v>4</v>
      </c>
      <c r="D28" s="2">
        <v>40</v>
      </c>
      <c r="E28" s="30">
        <v>722</v>
      </c>
      <c r="F28" s="30">
        <v>220</v>
      </c>
      <c r="G28" s="8">
        <f t="shared" si="0"/>
        <v>28880</v>
      </c>
      <c r="H28" s="8">
        <f t="shared" si="1"/>
        <v>8800</v>
      </c>
      <c r="I28" s="8"/>
    </row>
    <row r="29" spans="1:9" ht="46.8">
      <c r="A29" s="8">
        <v>24</v>
      </c>
      <c r="B29" s="7" t="s">
        <v>94</v>
      </c>
      <c r="C29" s="5" t="s">
        <v>4</v>
      </c>
      <c r="D29" s="2">
        <v>40</v>
      </c>
      <c r="E29" s="30">
        <v>685</v>
      </c>
      <c r="F29" s="30">
        <v>220</v>
      </c>
      <c r="G29" s="8">
        <f t="shared" si="0"/>
        <v>27400</v>
      </c>
      <c r="H29" s="8">
        <f t="shared" si="1"/>
        <v>8800</v>
      </c>
      <c r="I29" s="8"/>
    </row>
    <row r="30" spans="1:9" ht="280.8">
      <c r="A30" s="8">
        <v>25</v>
      </c>
      <c r="B30" s="7" t="s">
        <v>40</v>
      </c>
      <c r="C30" s="5" t="s">
        <v>19</v>
      </c>
      <c r="D30" s="2">
        <v>1</v>
      </c>
      <c r="E30" s="30">
        <v>339887</v>
      </c>
      <c r="F30" s="30">
        <v>51200</v>
      </c>
      <c r="G30" s="8">
        <f t="shared" si="0"/>
        <v>339887</v>
      </c>
      <c r="H30" s="8">
        <f t="shared" si="1"/>
        <v>51200</v>
      </c>
      <c r="I30" s="49" t="s">
        <v>126</v>
      </c>
    </row>
    <row r="31" spans="1:9" ht="124.8">
      <c r="A31" s="8">
        <v>26</v>
      </c>
      <c r="B31" s="7" t="s">
        <v>41</v>
      </c>
      <c r="C31" s="5" t="s">
        <v>2</v>
      </c>
      <c r="D31" s="2">
        <v>2</v>
      </c>
      <c r="E31" s="8">
        <v>33195</v>
      </c>
      <c r="F31" s="30">
        <v>3200</v>
      </c>
      <c r="G31" s="8">
        <f t="shared" si="0"/>
        <v>66390</v>
      </c>
      <c r="H31" s="8">
        <f t="shared" si="1"/>
        <v>6400</v>
      </c>
      <c r="I31" s="8"/>
    </row>
    <row r="32" spans="1:9" ht="124.8">
      <c r="A32" s="8">
        <v>27</v>
      </c>
      <c r="B32" s="7" t="s">
        <v>42</v>
      </c>
      <c r="C32" s="5" t="s">
        <v>2</v>
      </c>
      <c r="D32" s="2">
        <v>3</v>
      </c>
      <c r="E32" s="8">
        <v>33910</v>
      </c>
      <c r="F32" s="30">
        <v>3200</v>
      </c>
      <c r="G32" s="8">
        <f t="shared" si="0"/>
        <v>101730</v>
      </c>
      <c r="H32" s="8">
        <f t="shared" si="1"/>
        <v>9600</v>
      </c>
      <c r="I32" s="8"/>
    </row>
    <row r="33" spans="1:9" ht="124.8">
      <c r="A33" s="8">
        <v>28</v>
      </c>
      <c r="B33" s="7" t="s">
        <v>43</v>
      </c>
      <c r="C33" s="5" t="s">
        <v>2</v>
      </c>
      <c r="D33" s="2">
        <v>4</v>
      </c>
      <c r="E33" s="8">
        <v>38802</v>
      </c>
      <c r="F33" s="30">
        <v>3200</v>
      </c>
      <c r="G33" s="8">
        <f t="shared" si="0"/>
        <v>155208</v>
      </c>
      <c r="H33" s="8">
        <f t="shared" si="1"/>
        <v>12800</v>
      </c>
      <c r="I33" s="8"/>
    </row>
    <row r="34" spans="1:9" ht="124.8">
      <c r="A34" s="8">
        <v>29</v>
      </c>
      <c r="B34" s="7" t="s">
        <v>44</v>
      </c>
      <c r="C34" s="5" t="s">
        <v>2</v>
      </c>
      <c r="D34" s="2">
        <v>2</v>
      </c>
      <c r="E34" s="8">
        <v>55959</v>
      </c>
      <c r="F34" s="30">
        <v>5500</v>
      </c>
      <c r="G34" s="8">
        <f t="shared" si="0"/>
        <v>111918</v>
      </c>
      <c r="H34" s="8">
        <f t="shared" si="1"/>
        <v>11000</v>
      </c>
      <c r="I34" s="8"/>
    </row>
    <row r="35" spans="1:9" ht="202.8">
      <c r="A35" s="8">
        <v>30</v>
      </c>
      <c r="B35" s="7" t="s">
        <v>45</v>
      </c>
      <c r="C35" s="5" t="s">
        <v>3</v>
      </c>
      <c r="D35" s="2">
        <v>1</v>
      </c>
      <c r="E35" s="31">
        <v>193600</v>
      </c>
      <c r="F35" s="31">
        <v>19360</v>
      </c>
      <c r="G35" s="8">
        <f t="shared" si="0"/>
        <v>193600</v>
      </c>
      <c r="H35" s="8">
        <f t="shared" si="1"/>
        <v>19360</v>
      </c>
      <c r="I35" s="8"/>
    </row>
    <row r="36" spans="1:9" ht="46.8">
      <c r="A36" s="8">
        <v>31</v>
      </c>
      <c r="B36" s="7" t="s">
        <v>46</v>
      </c>
      <c r="C36" s="5" t="s">
        <v>19</v>
      </c>
      <c r="D36" s="2">
        <v>10</v>
      </c>
      <c r="E36" s="30">
        <v>6800</v>
      </c>
      <c r="F36" s="30">
        <v>1250</v>
      </c>
      <c r="G36" s="8">
        <f t="shared" si="0"/>
        <v>68000</v>
      </c>
      <c r="H36" s="8">
        <f t="shared" si="1"/>
        <v>12500</v>
      </c>
      <c r="I36" s="8"/>
    </row>
    <row r="37" spans="1:9" ht="46.8">
      <c r="A37" s="8">
        <v>32</v>
      </c>
      <c r="B37" s="7" t="s">
        <v>47</v>
      </c>
      <c r="C37" s="5" t="s">
        <v>5</v>
      </c>
      <c r="D37" s="2">
        <v>150</v>
      </c>
      <c r="E37" s="32">
        <v>210</v>
      </c>
      <c r="F37" s="30">
        <v>55</v>
      </c>
      <c r="G37" s="8">
        <f t="shared" si="0"/>
        <v>31500</v>
      </c>
      <c r="H37" s="8">
        <f t="shared" si="1"/>
        <v>8250</v>
      </c>
      <c r="I37" s="8"/>
    </row>
    <row r="38" spans="1:9" ht="46.8">
      <c r="A38" s="8">
        <v>33</v>
      </c>
      <c r="B38" s="7" t="s">
        <v>48</v>
      </c>
      <c r="C38" s="5" t="s">
        <v>5</v>
      </c>
      <c r="D38" s="2">
        <v>100</v>
      </c>
      <c r="E38" s="32">
        <v>195</v>
      </c>
      <c r="F38" s="30">
        <v>55</v>
      </c>
      <c r="G38" s="8">
        <f t="shared" si="0"/>
        <v>19500</v>
      </c>
      <c r="H38" s="8">
        <f t="shared" si="1"/>
        <v>5500</v>
      </c>
      <c r="I38" s="8"/>
    </row>
    <row r="39" spans="1:9">
      <c r="A39" s="25" t="s">
        <v>117</v>
      </c>
      <c r="B39" s="25"/>
      <c r="C39" s="25"/>
      <c r="D39" s="25"/>
      <c r="E39" s="25"/>
      <c r="F39" s="25"/>
      <c r="G39" s="33">
        <f>SUM(G6:G38)</f>
        <v>2716018</v>
      </c>
      <c r="H39" s="33">
        <f>SUM(H6:H38)</f>
        <v>448140</v>
      </c>
      <c r="I39" s="8"/>
    </row>
    <row r="40" spans="1:9">
      <c r="A40" s="26" t="s">
        <v>118</v>
      </c>
      <c r="B40" s="26"/>
      <c r="C40" s="26"/>
      <c r="D40" s="26"/>
      <c r="E40" s="26"/>
      <c r="F40" s="26"/>
      <c r="G40" s="34">
        <f>G39+H39</f>
        <v>3164158</v>
      </c>
      <c r="H40" s="34"/>
      <c r="I40" s="8"/>
    </row>
    <row r="41" spans="1:9">
      <c r="C41" s="24"/>
      <c r="D41" s="24"/>
      <c r="E41" s="20"/>
      <c r="F41" s="20"/>
    </row>
    <row r="42" spans="1:9">
      <c r="A42" s="27" t="s">
        <v>119</v>
      </c>
      <c r="C42" s="24"/>
      <c r="D42" s="24"/>
      <c r="E42" s="20"/>
      <c r="F42" s="20"/>
    </row>
    <row r="43" spans="1:9">
      <c r="A43" s="28" t="s">
        <v>120</v>
      </c>
      <c r="C43" s="24"/>
      <c r="D43" s="24"/>
      <c r="E43" s="20"/>
      <c r="F43" s="20"/>
    </row>
    <row r="44" spans="1:9">
      <c r="A44" s="28" t="s">
        <v>121</v>
      </c>
      <c r="C44" s="24"/>
      <c r="D44" s="24"/>
      <c r="E44" s="20"/>
      <c r="F44" s="20"/>
    </row>
    <row r="45" spans="1:9">
      <c r="A45" s="28" t="s">
        <v>122</v>
      </c>
      <c r="C45" s="24"/>
      <c r="D45" s="24"/>
      <c r="E45" s="20"/>
      <c r="F45" s="20"/>
    </row>
    <row r="46" spans="1:9">
      <c r="C46" s="24"/>
      <c r="D46" s="24"/>
      <c r="E46" s="20"/>
      <c r="F46" s="20"/>
    </row>
  </sheetData>
  <mergeCells count="6">
    <mergeCell ref="E4:F4"/>
    <mergeCell ref="G4:H4"/>
    <mergeCell ref="I12:I13"/>
    <mergeCell ref="G40:H40"/>
    <mergeCell ref="A39:F39"/>
    <mergeCell ref="A40:F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45"/>
  <sheetViews>
    <sheetView tabSelected="1" topLeftCell="A30" workbookViewId="0">
      <selection activeCell="H48" sqref="H48"/>
    </sheetView>
  </sheetViews>
  <sheetFormatPr defaultRowHeight="14.4"/>
  <cols>
    <col min="2" max="2" width="85.33203125" customWidth="1"/>
    <col min="5" max="5" width="11.33203125" bestFit="1" customWidth="1"/>
    <col min="6" max="6" width="13.33203125" customWidth="1"/>
    <col min="7" max="7" width="12.5546875" bestFit="1" customWidth="1"/>
    <col min="8" max="8" width="13.44140625" customWidth="1"/>
  </cols>
  <sheetData>
    <row r="3" spans="1:9" ht="15.6">
      <c r="A3" s="10" t="s">
        <v>110</v>
      </c>
      <c r="B3" s="4" t="s">
        <v>0</v>
      </c>
      <c r="C3" s="3" t="s">
        <v>111</v>
      </c>
      <c r="D3" s="1" t="s">
        <v>1</v>
      </c>
      <c r="E3" s="23" t="s">
        <v>112</v>
      </c>
      <c r="F3" s="23"/>
      <c r="G3" s="23" t="s">
        <v>113</v>
      </c>
      <c r="H3" s="23"/>
    </row>
    <row r="4" spans="1:9" ht="15.6">
      <c r="A4" s="8"/>
      <c r="B4" s="6" t="s">
        <v>70</v>
      </c>
      <c r="C4" s="5"/>
      <c r="D4" s="2"/>
      <c r="E4" s="17" t="s">
        <v>114</v>
      </c>
      <c r="F4" s="17" t="s">
        <v>115</v>
      </c>
      <c r="G4" s="17" t="s">
        <v>114</v>
      </c>
      <c r="H4" s="17" t="s">
        <v>115</v>
      </c>
    </row>
    <row r="5" spans="1:9" ht="124.8">
      <c r="A5" s="8">
        <v>1</v>
      </c>
      <c r="B5" s="7" t="s">
        <v>49</v>
      </c>
      <c r="C5" s="5" t="s">
        <v>2</v>
      </c>
      <c r="D5" s="2">
        <v>1</v>
      </c>
      <c r="E5" s="8">
        <v>52508</v>
      </c>
      <c r="F5" s="8">
        <v>3190</v>
      </c>
      <c r="G5" s="8">
        <f>+E5*D5</f>
        <v>52508</v>
      </c>
      <c r="H5" s="8">
        <f>+F5*D5</f>
        <v>3190</v>
      </c>
      <c r="I5" s="8" t="s">
        <v>123</v>
      </c>
    </row>
    <row r="6" spans="1:9" ht="124.8">
      <c r="A6" s="8">
        <v>2</v>
      </c>
      <c r="B6" s="7" t="s">
        <v>50</v>
      </c>
      <c r="C6" s="5" t="s">
        <v>2</v>
      </c>
      <c r="D6" s="2">
        <v>1</v>
      </c>
      <c r="E6" s="8">
        <v>45175</v>
      </c>
      <c r="F6" s="8">
        <v>3190</v>
      </c>
      <c r="G6" s="8">
        <f t="shared" ref="G6:G37" si="0">+E6*D6</f>
        <v>45175</v>
      </c>
      <c r="H6" s="8">
        <f t="shared" ref="H6:H37" si="1">+F6*D6</f>
        <v>3190</v>
      </c>
      <c r="I6" s="8" t="s">
        <v>123</v>
      </c>
    </row>
    <row r="7" spans="1:9" ht="234">
      <c r="A7" s="8">
        <v>3</v>
      </c>
      <c r="B7" s="7" t="s">
        <v>51</v>
      </c>
      <c r="C7" s="5" t="s">
        <v>2</v>
      </c>
      <c r="D7" s="2">
        <v>1</v>
      </c>
      <c r="E7" s="30">
        <v>257484</v>
      </c>
      <c r="F7" s="30">
        <v>25000</v>
      </c>
      <c r="G7" s="8">
        <f t="shared" si="0"/>
        <v>257484</v>
      </c>
      <c r="H7" s="8">
        <f t="shared" si="1"/>
        <v>25000</v>
      </c>
      <c r="I7" s="21" t="s">
        <v>124</v>
      </c>
    </row>
    <row r="8" spans="1:9" ht="109.2">
      <c r="A8" s="8">
        <v>4</v>
      </c>
      <c r="B8" s="7" t="s">
        <v>52</v>
      </c>
      <c r="C8" s="5" t="s">
        <v>2</v>
      </c>
      <c r="D8" s="2">
        <v>6</v>
      </c>
      <c r="E8" s="8">
        <v>18125</v>
      </c>
      <c r="F8" s="8">
        <v>2200</v>
      </c>
      <c r="G8" s="8">
        <f t="shared" si="0"/>
        <v>108750</v>
      </c>
      <c r="H8" s="8">
        <f t="shared" si="1"/>
        <v>13200</v>
      </c>
      <c r="I8" s="8"/>
    </row>
    <row r="9" spans="1:9" ht="156">
      <c r="A9" s="8">
        <v>5</v>
      </c>
      <c r="B9" s="7" t="s">
        <v>53</v>
      </c>
      <c r="C9" s="5" t="s">
        <v>2</v>
      </c>
      <c r="D9" s="2">
        <v>1</v>
      </c>
      <c r="E9" s="30">
        <v>108000</v>
      </c>
      <c r="F9" s="30">
        <v>12500</v>
      </c>
      <c r="G9" s="8">
        <f t="shared" si="0"/>
        <v>108000</v>
      </c>
      <c r="H9" s="8">
        <f t="shared" si="1"/>
        <v>12500</v>
      </c>
      <c r="I9" s="8" t="s">
        <v>125</v>
      </c>
    </row>
    <row r="10" spans="1:9" ht="140.4">
      <c r="A10" s="8">
        <v>6</v>
      </c>
      <c r="B10" s="7" t="s">
        <v>54</v>
      </c>
      <c r="C10" s="5" t="s">
        <v>2</v>
      </c>
      <c r="D10" s="2">
        <v>1</v>
      </c>
      <c r="E10" s="30">
        <v>72500</v>
      </c>
      <c r="F10" s="30">
        <v>8500</v>
      </c>
      <c r="G10" s="8">
        <f t="shared" si="0"/>
        <v>72500</v>
      </c>
      <c r="H10" s="8">
        <f t="shared" si="1"/>
        <v>8500</v>
      </c>
      <c r="I10" s="8"/>
    </row>
    <row r="11" spans="1:9" ht="124.8">
      <c r="A11" s="8">
        <v>7</v>
      </c>
      <c r="B11" s="7" t="s">
        <v>95</v>
      </c>
      <c r="C11" s="5" t="s">
        <v>5</v>
      </c>
      <c r="D11" s="2">
        <v>20</v>
      </c>
      <c r="E11" s="30">
        <v>650</v>
      </c>
      <c r="F11" s="30">
        <v>150</v>
      </c>
      <c r="G11" s="8">
        <f t="shared" si="0"/>
        <v>13000</v>
      </c>
      <c r="H11" s="8">
        <f t="shared" si="1"/>
        <v>3000</v>
      </c>
      <c r="I11" s="22"/>
    </row>
    <row r="12" spans="1:9" ht="124.8">
      <c r="A12" s="8">
        <v>8</v>
      </c>
      <c r="B12" s="7" t="s">
        <v>96</v>
      </c>
      <c r="C12" s="5" t="s">
        <v>5</v>
      </c>
      <c r="D12" s="2">
        <v>20</v>
      </c>
      <c r="E12" s="30">
        <v>950</v>
      </c>
      <c r="F12" s="30">
        <v>150</v>
      </c>
      <c r="G12" s="8">
        <f t="shared" si="0"/>
        <v>19000</v>
      </c>
      <c r="H12" s="8">
        <f t="shared" si="1"/>
        <v>3000</v>
      </c>
      <c r="I12" s="22"/>
    </row>
    <row r="13" spans="1:9" ht="46.8">
      <c r="A13" s="8">
        <v>9</v>
      </c>
      <c r="B13" s="7" t="s">
        <v>97</v>
      </c>
      <c r="C13" s="5" t="s">
        <v>5</v>
      </c>
      <c r="D13" s="2">
        <v>50</v>
      </c>
      <c r="E13" s="30">
        <v>245</v>
      </c>
      <c r="F13" s="30">
        <v>55</v>
      </c>
      <c r="G13" s="8">
        <f t="shared" si="0"/>
        <v>12250</v>
      </c>
      <c r="H13" s="8">
        <f t="shared" si="1"/>
        <v>2750</v>
      </c>
      <c r="I13" s="21"/>
    </row>
    <row r="14" spans="1:9" ht="46.8">
      <c r="A14" s="8">
        <v>10</v>
      </c>
      <c r="B14" s="7" t="s">
        <v>98</v>
      </c>
      <c r="C14" s="5" t="s">
        <v>5</v>
      </c>
      <c r="D14" s="2">
        <v>50</v>
      </c>
      <c r="E14" s="30">
        <v>215</v>
      </c>
      <c r="F14" s="30">
        <v>55</v>
      </c>
      <c r="G14" s="8">
        <f t="shared" si="0"/>
        <v>10750</v>
      </c>
      <c r="H14" s="8">
        <f t="shared" si="1"/>
        <v>2750</v>
      </c>
      <c r="I14" s="21"/>
    </row>
    <row r="15" spans="1:9" ht="109.2">
      <c r="A15" s="8">
        <v>11</v>
      </c>
      <c r="B15" s="7" t="s">
        <v>99</v>
      </c>
      <c r="C15" s="5" t="s">
        <v>4</v>
      </c>
      <c r="D15" s="2">
        <v>30</v>
      </c>
      <c r="E15" s="30">
        <v>1958</v>
      </c>
      <c r="F15" s="30">
        <v>485</v>
      </c>
      <c r="G15" s="8">
        <f t="shared" si="0"/>
        <v>58740</v>
      </c>
      <c r="H15" s="8">
        <f t="shared" si="1"/>
        <v>14550</v>
      </c>
      <c r="I15" s="8"/>
    </row>
    <row r="16" spans="1:9" ht="109.2">
      <c r="A16" s="8">
        <v>12</v>
      </c>
      <c r="B16" s="7" t="s">
        <v>100</v>
      </c>
      <c r="C16" s="5" t="s">
        <v>4</v>
      </c>
      <c r="D16" s="2">
        <v>250</v>
      </c>
      <c r="E16" s="30">
        <v>1668</v>
      </c>
      <c r="F16" s="30">
        <v>485</v>
      </c>
      <c r="G16" s="8">
        <f t="shared" si="0"/>
        <v>417000</v>
      </c>
      <c r="H16" s="8">
        <f t="shared" si="1"/>
        <v>121250</v>
      </c>
      <c r="I16" s="8"/>
    </row>
    <row r="17" spans="1:9" ht="31.2">
      <c r="A17" s="8">
        <v>13</v>
      </c>
      <c r="B17" s="7" t="s">
        <v>55</v>
      </c>
      <c r="C17" s="5" t="s">
        <v>4</v>
      </c>
      <c r="D17" s="2">
        <v>2</v>
      </c>
      <c r="E17" s="30">
        <v>16500</v>
      </c>
      <c r="F17" s="30">
        <v>1500</v>
      </c>
      <c r="G17" s="8">
        <f t="shared" si="0"/>
        <v>33000</v>
      </c>
      <c r="H17" s="8">
        <f t="shared" si="1"/>
        <v>3000</v>
      </c>
      <c r="I17" s="8"/>
    </row>
    <row r="18" spans="1:9" ht="31.2">
      <c r="A18" s="8">
        <v>14</v>
      </c>
      <c r="B18" s="7" t="s">
        <v>56</v>
      </c>
      <c r="C18" s="5" t="s">
        <v>4</v>
      </c>
      <c r="D18" s="2">
        <v>2</v>
      </c>
      <c r="E18" s="30">
        <v>15500</v>
      </c>
      <c r="F18" s="30">
        <v>1500</v>
      </c>
      <c r="G18" s="8">
        <f t="shared" si="0"/>
        <v>31000</v>
      </c>
      <c r="H18" s="8">
        <f t="shared" si="1"/>
        <v>3000</v>
      </c>
      <c r="I18" s="8"/>
    </row>
    <row r="19" spans="1:9" ht="31.2">
      <c r="A19" s="8">
        <v>15</v>
      </c>
      <c r="B19" s="7" t="s">
        <v>57</v>
      </c>
      <c r="C19" s="5" t="s">
        <v>4</v>
      </c>
      <c r="D19" s="2">
        <v>2</v>
      </c>
      <c r="E19" s="30">
        <v>11500</v>
      </c>
      <c r="F19" s="30">
        <v>2500</v>
      </c>
      <c r="G19" s="8">
        <f t="shared" si="0"/>
        <v>23000</v>
      </c>
      <c r="H19" s="8">
        <f t="shared" si="1"/>
        <v>5000</v>
      </c>
      <c r="I19" s="8"/>
    </row>
    <row r="20" spans="1:9" ht="15.6">
      <c r="A20" s="8">
        <v>16</v>
      </c>
      <c r="B20" s="7" t="s">
        <v>58</v>
      </c>
      <c r="C20" s="5" t="s">
        <v>4</v>
      </c>
      <c r="D20" s="2">
        <v>1</v>
      </c>
      <c r="E20" s="30">
        <v>9850</v>
      </c>
      <c r="F20" s="30">
        <v>1200</v>
      </c>
      <c r="G20" s="8">
        <f t="shared" si="0"/>
        <v>9850</v>
      </c>
      <c r="H20" s="8">
        <f t="shared" si="1"/>
        <v>1200</v>
      </c>
      <c r="I20" s="8"/>
    </row>
    <row r="21" spans="1:9" ht="31.2">
      <c r="A21" s="8">
        <v>17</v>
      </c>
      <c r="B21" s="7" t="s">
        <v>59</v>
      </c>
      <c r="C21" s="5" t="s">
        <v>4</v>
      </c>
      <c r="D21" s="2">
        <v>1</v>
      </c>
      <c r="E21" s="30">
        <v>8888</v>
      </c>
      <c r="F21" s="30">
        <v>1350</v>
      </c>
      <c r="G21" s="8">
        <f t="shared" si="0"/>
        <v>8888</v>
      </c>
      <c r="H21" s="8">
        <f t="shared" si="1"/>
        <v>1350</v>
      </c>
      <c r="I21" s="8"/>
    </row>
    <row r="22" spans="1:9" ht="31.2">
      <c r="A22" s="8">
        <v>18</v>
      </c>
      <c r="B22" s="7" t="s">
        <v>60</v>
      </c>
      <c r="C22" s="5" t="s">
        <v>2</v>
      </c>
      <c r="D22" s="2">
        <v>2</v>
      </c>
      <c r="E22" s="30">
        <v>18500</v>
      </c>
      <c r="F22" s="30">
        <v>2200</v>
      </c>
      <c r="G22" s="8">
        <f t="shared" si="0"/>
        <v>37000</v>
      </c>
      <c r="H22" s="8">
        <f t="shared" si="1"/>
        <v>4400</v>
      </c>
      <c r="I22" s="8"/>
    </row>
    <row r="23" spans="1:9" ht="46.8">
      <c r="A23" s="8">
        <v>19</v>
      </c>
      <c r="B23" s="7" t="s">
        <v>61</v>
      </c>
      <c r="C23" s="5" t="s">
        <v>2</v>
      </c>
      <c r="D23" s="2">
        <v>2</v>
      </c>
      <c r="E23" s="30">
        <v>18500</v>
      </c>
      <c r="F23" s="30">
        <v>2200</v>
      </c>
      <c r="G23" s="8">
        <f t="shared" si="0"/>
        <v>37000</v>
      </c>
      <c r="H23" s="8">
        <f t="shared" si="1"/>
        <v>4400</v>
      </c>
      <c r="I23" s="8"/>
    </row>
    <row r="24" spans="1:9" ht="31.2">
      <c r="A24" s="8">
        <v>20</v>
      </c>
      <c r="B24" s="7" t="s">
        <v>62</v>
      </c>
      <c r="C24" s="5" t="s">
        <v>4</v>
      </c>
      <c r="D24" s="2">
        <v>1</v>
      </c>
      <c r="E24" s="30">
        <v>9500</v>
      </c>
      <c r="F24" s="30">
        <v>1500</v>
      </c>
      <c r="G24" s="8">
        <f t="shared" si="0"/>
        <v>9500</v>
      </c>
      <c r="H24" s="8">
        <f t="shared" si="1"/>
        <v>1500</v>
      </c>
      <c r="I24" s="8"/>
    </row>
    <row r="25" spans="1:9" ht="46.8">
      <c r="A25" s="8">
        <v>21</v>
      </c>
      <c r="B25" s="7" t="s">
        <v>101</v>
      </c>
      <c r="C25" s="5" t="s">
        <v>4</v>
      </c>
      <c r="D25" s="2">
        <v>130</v>
      </c>
      <c r="E25" s="30">
        <v>820</v>
      </c>
      <c r="F25" s="30">
        <v>220</v>
      </c>
      <c r="G25" s="8">
        <f t="shared" si="0"/>
        <v>106600</v>
      </c>
      <c r="H25" s="8">
        <f t="shared" si="1"/>
        <v>28600</v>
      </c>
      <c r="I25" s="8"/>
    </row>
    <row r="26" spans="1:9" ht="46.8">
      <c r="A26" s="8">
        <v>22</v>
      </c>
      <c r="B26" s="7" t="s">
        <v>102</v>
      </c>
      <c r="C26" s="5" t="s">
        <v>4</v>
      </c>
      <c r="D26" s="2">
        <v>130</v>
      </c>
      <c r="E26" s="30">
        <v>777</v>
      </c>
      <c r="F26" s="30">
        <v>220</v>
      </c>
      <c r="G26" s="8">
        <f t="shared" si="0"/>
        <v>101010</v>
      </c>
      <c r="H26" s="8">
        <f t="shared" si="1"/>
        <v>28600</v>
      </c>
      <c r="I26" s="8"/>
    </row>
    <row r="27" spans="1:9" ht="46.8">
      <c r="A27" s="8">
        <v>23</v>
      </c>
      <c r="B27" s="7" t="s">
        <v>103</v>
      </c>
      <c r="C27" s="5" t="s">
        <v>4</v>
      </c>
      <c r="D27" s="2">
        <v>40</v>
      </c>
      <c r="E27" s="30">
        <v>722</v>
      </c>
      <c r="F27" s="30">
        <v>220</v>
      </c>
      <c r="G27" s="8">
        <f t="shared" si="0"/>
        <v>28880</v>
      </c>
      <c r="H27" s="8">
        <f t="shared" si="1"/>
        <v>8800</v>
      </c>
      <c r="I27" s="8"/>
    </row>
    <row r="28" spans="1:9" ht="46.8">
      <c r="A28" s="8">
        <v>24</v>
      </c>
      <c r="B28" s="7" t="s">
        <v>104</v>
      </c>
      <c r="C28" s="5" t="s">
        <v>4</v>
      </c>
      <c r="D28" s="2">
        <v>40</v>
      </c>
      <c r="E28" s="30">
        <v>685</v>
      </c>
      <c r="F28" s="30">
        <v>220</v>
      </c>
      <c r="G28" s="8">
        <f t="shared" si="0"/>
        <v>27400</v>
      </c>
      <c r="H28" s="8">
        <f t="shared" si="1"/>
        <v>8800</v>
      </c>
      <c r="I28" s="8"/>
    </row>
    <row r="29" spans="1:9" ht="234">
      <c r="A29" s="8">
        <v>25</v>
      </c>
      <c r="B29" s="7" t="s">
        <v>63</v>
      </c>
      <c r="C29" s="5" t="s">
        <v>19</v>
      </c>
      <c r="D29" s="2">
        <v>1</v>
      </c>
      <c r="E29" s="30">
        <v>309887</v>
      </c>
      <c r="F29" s="30">
        <v>48200</v>
      </c>
      <c r="G29" s="8">
        <f t="shared" si="0"/>
        <v>309887</v>
      </c>
      <c r="H29" s="8">
        <f t="shared" si="1"/>
        <v>48200</v>
      </c>
      <c r="I29" s="49" t="s">
        <v>126</v>
      </c>
    </row>
    <row r="30" spans="1:9" ht="109.2">
      <c r="A30" s="8">
        <v>26</v>
      </c>
      <c r="B30" s="7" t="s">
        <v>105</v>
      </c>
      <c r="C30" s="5" t="s">
        <v>2</v>
      </c>
      <c r="D30" s="2">
        <v>2</v>
      </c>
      <c r="E30" s="8">
        <v>33195</v>
      </c>
      <c r="F30" s="30">
        <v>3200</v>
      </c>
      <c r="G30" s="8">
        <f t="shared" si="0"/>
        <v>66390</v>
      </c>
      <c r="H30" s="8">
        <f t="shared" si="1"/>
        <v>6400</v>
      </c>
      <c r="I30" s="8"/>
    </row>
    <row r="31" spans="1:9" ht="109.2">
      <c r="A31" s="8">
        <v>27</v>
      </c>
      <c r="B31" s="7" t="s">
        <v>106</v>
      </c>
      <c r="C31" s="5" t="s">
        <v>2</v>
      </c>
      <c r="D31" s="2">
        <v>2</v>
      </c>
      <c r="E31" s="8">
        <v>33910</v>
      </c>
      <c r="F31" s="30">
        <v>3200</v>
      </c>
      <c r="G31" s="8">
        <f t="shared" si="0"/>
        <v>67820</v>
      </c>
      <c r="H31" s="8">
        <f t="shared" si="1"/>
        <v>6400</v>
      </c>
      <c r="I31" s="8"/>
    </row>
    <row r="32" spans="1:9" ht="109.2">
      <c r="A32" s="8">
        <v>28</v>
      </c>
      <c r="B32" s="7" t="s">
        <v>107</v>
      </c>
      <c r="C32" s="5" t="s">
        <v>2</v>
      </c>
      <c r="D32" s="2">
        <v>2</v>
      </c>
      <c r="E32" s="8">
        <v>35700</v>
      </c>
      <c r="F32" s="30">
        <v>3200</v>
      </c>
      <c r="G32" s="8">
        <f t="shared" si="0"/>
        <v>71400</v>
      </c>
      <c r="H32" s="8">
        <f t="shared" si="1"/>
        <v>6400</v>
      </c>
      <c r="I32" s="8"/>
    </row>
    <row r="33" spans="1:9" ht="109.2">
      <c r="A33" s="8">
        <v>29</v>
      </c>
      <c r="B33" s="7" t="s">
        <v>108</v>
      </c>
      <c r="C33" s="5" t="s">
        <v>2</v>
      </c>
      <c r="D33" s="2">
        <v>4</v>
      </c>
      <c r="E33" s="8">
        <v>38802</v>
      </c>
      <c r="F33" s="30">
        <v>3200</v>
      </c>
      <c r="G33" s="8">
        <f t="shared" ref="G33:G38" si="2">+E33*D33</f>
        <v>155208</v>
      </c>
      <c r="H33" s="8">
        <f t="shared" ref="H33:H38" si="3">+F33*D33</f>
        <v>12800</v>
      </c>
      <c r="I33" s="8"/>
    </row>
    <row r="34" spans="1:9" ht="109.2">
      <c r="A34" s="8">
        <v>30</v>
      </c>
      <c r="B34" s="7" t="s">
        <v>109</v>
      </c>
      <c r="C34" s="5" t="s">
        <v>2</v>
      </c>
      <c r="D34" s="2">
        <v>1</v>
      </c>
      <c r="E34" s="8">
        <v>55959</v>
      </c>
      <c r="F34" s="30">
        <v>5500</v>
      </c>
      <c r="G34" s="8">
        <f t="shared" si="2"/>
        <v>55959</v>
      </c>
      <c r="H34" s="8">
        <f t="shared" si="3"/>
        <v>5500</v>
      </c>
      <c r="I34" s="8"/>
    </row>
    <row r="35" spans="1:9" ht="187.2">
      <c r="A35" s="8">
        <v>31</v>
      </c>
      <c r="B35" s="7" t="s">
        <v>64</v>
      </c>
      <c r="C35" s="5" t="s">
        <v>3</v>
      </c>
      <c r="D35" s="2">
        <v>1</v>
      </c>
      <c r="E35" s="31">
        <v>193600</v>
      </c>
      <c r="F35" s="31">
        <v>19360</v>
      </c>
      <c r="G35" s="8">
        <f t="shared" si="2"/>
        <v>193600</v>
      </c>
      <c r="H35" s="8">
        <f t="shared" si="3"/>
        <v>19360</v>
      </c>
      <c r="I35" s="8"/>
    </row>
    <row r="36" spans="1:9" ht="46.8">
      <c r="A36" s="8">
        <v>32</v>
      </c>
      <c r="B36" s="7" t="s">
        <v>65</v>
      </c>
      <c r="C36" s="5" t="s">
        <v>19</v>
      </c>
      <c r="D36" s="2">
        <v>10</v>
      </c>
      <c r="E36" s="30">
        <v>6800</v>
      </c>
      <c r="F36" s="30">
        <v>1250</v>
      </c>
      <c r="G36" s="8">
        <f t="shared" si="2"/>
        <v>68000</v>
      </c>
      <c r="H36" s="8">
        <f t="shared" si="3"/>
        <v>12500</v>
      </c>
      <c r="I36" s="8"/>
    </row>
    <row r="37" spans="1:9" ht="46.8">
      <c r="A37" s="8">
        <v>33</v>
      </c>
      <c r="B37" s="7" t="s">
        <v>66</v>
      </c>
      <c r="C37" s="5" t="s">
        <v>5</v>
      </c>
      <c r="D37" s="2">
        <v>150</v>
      </c>
      <c r="E37" s="32">
        <v>210</v>
      </c>
      <c r="F37" s="30">
        <v>55</v>
      </c>
      <c r="G37" s="8">
        <f t="shared" si="2"/>
        <v>31500</v>
      </c>
      <c r="H37" s="8">
        <f t="shared" si="3"/>
        <v>8250</v>
      </c>
      <c r="I37" s="8"/>
    </row>
    <row r="38" spans="1:9" ht="46.8">
      <c r="A38" s="8">
        <v>34</v>
      </c>
      <c r="B38" s="7" t="s">
        <v>67</v>
      </c>
      <c r="C38" s="5" t="s">
        <v>5</v>
      </c>
      <c r="D38" s="2">
        <v>100</v>
      </c>
      <c r="E38" s="32">
        <v>195</v>
      </c>
      <c r="F38" s="30">
        <v>55</v>
      </c>
      <c r="G38" s="8">
        <f t="shared" si="2"/>
        <v>19500</v>
      </c>
      <c r="H38" s="8">
        <f t="shared" si="3"/>
        <v>5500</v>
      </c>
    </row>
    <row r="39" spans="1:9">
      <c r="A39" s="25" t="s">
        <v>117</v>
      </c>
      <c r="B39" s="25"/>
      <c r="C39" s="25"/>
      <c r="D39" s="25"/>
      <c r="E39" s="25"/>
      <c r="F39" s="25"/>
      <c r="G39" s="33">
        <f>SUM(G6:G38)</f>
        <v>2615041</v>
      </c>
      <c r="H39" s="33">
        <f>SUM(H6:H38)</f>
        <v>439650</v>
      </c>
    </row>
    <row r="40" spans="1:9">
      <c r="A40" s="26" t="s">
        <v>118</v>
      </c>
      <c r="B40" s="26"/>
      <c r="C40" s="26"/>
      <c r="D40" s="26"/>
      <c r="E40" s="26"/>
      <c r="F40" s="26"/>
      <c r="G40" s="34">
        <f>G39+H39</f>
        <v>3054691</v>
      </c>
      <c r="H40" s="34"/>
    </row>
    <row r="42" spans="1:9">
      <c r="A42" s="27" t="s">
        <v>119</v>
      </c>
    </row>
    <row r="43" spans="1:9">
      <c r="A43" s="28" t="s">
        <v>120</v>
      </c>
    </row>
    <row r="44" spans="1:9">
      <c r="A44" s="28" t="s">
        <v>121</v>
      </c>
    </row>
    <row r="45" spans="1:9">
      <c r="A45" s="28" t="s">
        <v>122</v>
      </c>
    </row>
  </sheetData>
  <mergeCells count="6">
    <mergeCell ref="E3:F3"/>
    <mergeCell ref="G3:H3"/>
    <mergeCell ref="I11:I12"/>
    <mergeCell ref="A39:F39"/>
    <mergeCell ref="A40:F40"/>
    <mergeCell ref="G40:H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Gandhi IVF</vt:lpstr>
      <vt:lpstr>Petlaburj</vt:lpstr>
      <vt:lpstr>Warangal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d</dc:creator>
  <cp:lastModifiedBy>SATHIS LAP</cp:lastModifiedBy>
  <cp:lastPrinted>2023-06-19T06:53:02Z</cp:lastPrinted>
  <dcterms:created xsi:type="dcterms:W3CDTF">2023-06-15T06:21:58Z</dcterms:created>
  <dcterms:modified xsi:type="dcterms:W3CDTF">2023-07-03T08:01:44Z</dcterms:modified>
</cp:coreProperties>
</file>