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Asta\IVF\Quotations\TO DEPT-Final\IVF-GANDHI\"/>
    </mc:Choice>
  </mc:AlternateContent>
  <xr:revisionPtr revIDLastSave="0" documentId="13_ncr:1_{DA84AAB9-E726-4F1D-97CF-81CD01A4392C}" xr6:coauthVersionLast="47" xr6:coauthVersionMax="47" xr10:uidLastSave="{00000000-0000-0000-0000-000000000000}"/>
  <bookViews>
    <workbookView xWindow="-108" yWindow="-108" windowWidth="23256" windowHeight="12456" xr2:uid="{7D655B8E-4B3E-458F-84D4-E0CB28DA735E}"/>
  </bookViews>
  <sheets>
    <sheet name="Sheet1" sheetId="1" r:id="rId1"/>
  </sheets>
  <definedNames>
    <definedName name="_xlnm.Print_Area" localSheetId="0">Sheet1!$A$2:$J$27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1" l="1"/>
  <c r="I8" i="1" l="1"/>
  <c r="D26" i="1"/>
  <c r="I7" i="1"/>
  <c r="I6" i="1"/>
  <c r="I5" i="1"/>
  <c r="I9" i="1" l="1"/>
  <c r="J8" i="1"/>
  <c r="J5" i="1"/>
  <c r="J7" i="1"/>
  <c r="J6" i="1"/>
  <c r="J9" i="1" l="1"/>
  <c r="E17" i="1"/>
  <c r="I10" i="1"/>
  <c r="I11" i="1" s="1"/>
  <c r="E24" i="1" l="1"/>
  <c r="E19" i="1"/>
  <c r="E20" i="1"/>
  <c r="E21" i="1"/>
  <c r="E22" i="1"/>
  <c r="E23" i="1"/>
  <c r="E25" i="1"/>
  <c r="E27" i="1" l="1"/>
  <c r="I12" i="1" s="1"/>
  <c r="I13" i="1" s="1"/>
</calcChain>
</file>

<file path=xl/sharedStrings.xml><?xml version="1.0" encoding="utf-8"?>
<sst xmlns="http://schemas.openxmlformats.org/spreadsheetml/2006/main" count="37" uniqueCount="33">
  <si>
    <t>ANNEXURE-01</t>
  </si>
  <si>
    <t>Sl.
 No</t>
  </si>
  <si>
    <t>Item Description</t>
  </si>
  <si>
    <t>Qty</t>
  </si>
  <si>
    <t>Unit</t>
  </si>
  <si>
    <t>Rate</t>
  </si>
  <si>
    <t>Amount</t>
  </si>
  <si>
    <t>Sqm</t>
  </si>
  <si>
    <t>Nos</t>
  </si>
  <si>
    <t>Total Amount</t>
  </si>
  <si>
    <t>GST @ 18%</t>
  </si>
  <si>
    <t>Total Amount excluding CAMC</t>
  </si>
  <si>
    <t>CAMC Amount as per below table</t>
  </si>
  <si>
    <t>Total Amount including CAMC</t>
  </si>
  <si>
    <t>Base Price</t>
  </si>
  <si>
    <t>S.No</t>
  </si>
  <si>
    <t>Year</t>
  </si>
  <si>
    <t>CAMC %</t>
  </si>
  <si>
    <t>Total %</t>
  </si>
  <si>
    <t>50 LPH storage type Portable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5oC to 45oC.</t>
  </si>
  <si>
    <t>Providing and fixing Aluminium Extruded Section Body Tubular Type Hydraulic Door Closer (IS: 3564) with double speed adjustment with necessary accessories and screws etc. complete.
Make: Haffele</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</si>
  <si>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</si>
  <si>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CAMC Amount for 7 Years</t>
  </si>
  <si>
    <t>Comprehensive Annual Maintanance Charges post warranty period for 7 years(4th to 10th year) as per below table.</t>
  </si>
  <si>
    <r>
      <t>4</t>
    </r>
    <r>
      <rPr>
        <vertAlign val="superscript"/>
        <sz val="11"/>
        <color theme="1"/>
        <rFont val="Arial"/>
        <family val="2"/>
      </rPr>
      <t>th</t>
    </r>
  </si>
  <si>
    <r>
      <t>5</t>
    </r>
    <r>
      <rPr>
        <vertAlign val="superscript"/>
        <sz val="11"/>
        <color theme="1"/>
        <rFont val="Arial"/>
        <family val="2"/>
      </rPr>
      <t>th</t>
    </r>
  </si>
  <si>
    <r>
      <t>6</t>
    </r>
    <r>
      <rPr>
        <vertAlign val="superscript"/>
        <sz val="11"/>
        <color theme="1"/>
        <rFont val="Arial"/>
        <family val="2"/>
      </rPr>
      <t>th</t>
    </r>
  </si>
  <si>
    <r>
      <t>7</t>
    </r>
    <r>
      <rPr>
        <vertAlign val="superscript"/>
        <sz val="11"/>
        <color theme="1"/>
        <rFont val="Arial"/>
        <family val="2"/>
      </rPr>
      <t>th</t>
    </r>
  </si>
  <si>
    <r>
      <t>8</t>
    </r>
    <r>
      <rPr>
        <vertAlign val="superscript"/>
        <sz val="11"/>
        <color theme="1"/>
        <rFont val="Arial"/>
        <family val="2"/>
      </rPr>
      <t>th</t>
    </r>
  </si>
  <si>
    <r>
      <t>9</t>
    </r>
    <r>
      <rPr>
        <vertAlign val="superscript"/>
        <sz val="11"/>
        <color theme="1"/>
        <rFont val="Arial"/>
        <family val="2"/>
      </rPr>
      <t>th</t>
    </r>
  </si>
  <si>
    <r>
      <t>10</t>
    </r>
    <r>
      <rPr>
        <vertAlign val="superscript"/>
        <sz val="11"/>
        <color theme="1"/>
        <rFont val="Arial"/>
        <family val="2"/>
      </rPr>
      <t>th</t>
    </r>
  </si>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</sst>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4" x14ac:knownFonts="1">
    <font>
      <sz val="11"/>
      <color theme="1"/>
      <name val="Calibri"/>
      <family val="2"/>
      <scheme val="minor"/>
    </font>
    <font>
      <sz val="11"/>
      <color theme="1"/>
      <name val="Calibri"/>
      <family val="2"/>
      <scheme val="minor"/>
    </font>
    <font>
      <b/>
      <sz val="14"/>
      <color theme="1"/>
      <name val="Arial"/>
      <family val="2"/>
    </font>
    <font>
      <sz val="11"/>
      <color theme="1"/>
      <name val="Arial"/>
      <family val="2"/>
    </font>
    <font>
      <b/>
      <sz val="11"/>
      <color theme="1"/>
      <name val="Arial"/>
      <family val="2"/>
    </font>
    <font>
      <b/>
      <sz val="11"/>
      <color rgb="FF000000"/>
      <name val="Arial"/>
      <family val="2"/>
    </font>
    <font>
      <b/>
      <sz val="12"/>
      <color rgb="FF000000"/>
      <name val="Arial"/>
      <family val="2"/>
    </font>
    <font>
      <sz val="11"/>
      <name val="Arial"/>
      <family val="2"/>
    </font>
    <font>
      <b/>
      <sz val="10"/>
      <name val="Arial"/>
      <family val="2"/>
    </font>
    <font>
      <b/>
      <sz val="12"/>
      <color theme="1"/>
      <name val="Arial"/>
      <family val="2"/>
    </font>
    <font>
      <sz val="8"/>
      <name val="Calibri"/>
      <family val="2"/>
      <scheme val="minor"/>
    </font>
    <font>
      <sz val="11"/>
      <color rgb="FF000000"/>
      <name val="Arial"/>
      <family val="2"/>
    </font>
    <font>
      <sz val="12"/>
      <color rgb="FF000000"/>
      <name val="Arial"/>
      <family val="2"/>
    </font>
    <font>
      <vertAlign val="superscript"/>
      <sz val="11"/>
      <color theme="1"/>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43" fontId="1" fillId="0" borderId="0" applyFont="0" applyFill="0" applyBorder="0" applyAlignment="0" applyProtection="0"/>
    <xf numFmtId="0" fontId="1" fillId="0" borderId="0"/>
  </cellStyleXfs>
  <cellXfs count="43">
    <xf numFmtId="0" fontId="0" fillId="0" borderId="0" xfId="0"/>
    <xf numFmtId="0" fontId="3" fillId="0" borderId="0" xfId="0" applyFont="1"/>
    <xf numFmtId="0" fontId="3" fillId="0" borderId="1" xfId="0" applyFont="1" applyBorder="1" applyAlignment="1">
      <alignment horizontal="center" vertical="center"/>
    </xf>
    <xf numFmtId="1" fontId="3" fillId="0" borderId="0" xfId="0" applyNumberFormat="1" applyFont="1"/>
    <xf numFmtId="0" fontId="3" fillId="0" borderId="1" xfId="0" applyFont="1" applyBorder="1"/>
    <xf numFmtId="164" fontId="4" fillId="0" borderId="1" xfId="0" applyNumberFormat="1" applyFont="1" applyBorder="1" applyAlignment="1">
      <alignment horizontal="right" vertical="center"/>
    </xf>
    <xf numFmtId="0" fontId="3" fillId="0" borderId="1" xfId="0" applyFont="1" applyBorder="1" applyAlignment="1">
      <alignment horizontal="right" vertical="center"/>
    </xf>
    <xf numFmtId="9" fontId="3" fillId="0" borderId="1" xfId="0" applyNumberFormat="1" applyFont="1" applyBorder="1" applyAlignment="1">
      <alignment horizontal="center" vertical="center"/>
    </xf>
    <xf numFmtId="43" fontId="3" fillId="0" borderId="1" xfId="1" applyFont="1" applyBorder="1" applyAlignment="1">
      <alignment horizontal="right" vertical="center"/>
    </xf>
    <xf numFmtId="43" fontId="4" fillId="0" borderId="1" xfId="1" applyFont="1" applyBorder="1" applyAlignment="1">
      <alignment horizontal="right" vertical="center"/>
    </xf>
    <xf numFmtId="43" fontId="8" fillId="2" borderId="1" xfId="1" applyFont="1" applyFill="1" applyBorder="1" applyAlignment="1">
      <alignment horizontal="center" vertical="center" wrapText="1"/>
    </xf>
    <xf numFmtId="43" fontId="3" fillId="0" borderId="1" xfId="0" applyNumberFormat="1" applyFont="1" applyBorder="1" applyAlignment="1">
      <alignment vertical="center"/>
    </xf>
    <xf numFmtId="43" fontId="8" fillId="2" borderId="10" xfId="1" applyFont="1" applyFill="1" applyBorder="1" applyAlignment="1">
      <alignment vertical="center" wrapText="1"/>
    </xf>
    <xf numFmtId="43" fontId="8" fillId="2" borderId="1" xfId="1" applyFont="1" applyFill="1" applyBorder="1" applyAlignment="1">
      <alignment vertical="center" wrapText="1"/>
    </xf>
    <xf numFmtId="43" fontId="4" fillId="0" borderId="10" xfId="0" applyNumberFormat="1" applyFont="1" applyBorder="1"/>
    <xf numFmtId="43" fontId="4" fillId="0" borderId="1" xfId="0" applyNumberFormat="1" applyFont="1" applyBorder="1"/>
    <xf numFmtId="43" fontId="9" fillId="0" borderId="10" xfId="0" applyNumberFormat="1" applyFont="1" applyBorder="1"/>
    <xf numFmtId="43" fontId="9" fillId="0" borderId="1" xfId="0" applyNumberFormat="1" applyFont="1" applyBorder="1"/>
    <xf numFmtId="2" fontId="11" fillId="0" borderId="1" xfId="0" applyNumberFormat="1" applyFont="1" applyBorder="1" applyAlignment="1">
      <alignment horizontal="center" vertical="center" wrapText="1"/>
    </xf>
    <xf numFmtId="43" fontId="11" fillId="0" borderId="1" xfId="1" applyFont="1" applyBorder="1" applyAlignment="1">
      <alignment horizontal="right" vertical="center"/>
    </xf>
    <xf numFmtId="0" fontId="11" fillId="0" borderId="1" xfId="0" applyFont="1" applyBorder="1" applyAlignment="1">
      <alignment horizontal="center" vertical="center" wrapText="1"/>
    </xf>
    <xf numFmtId="2" fontId="12" fillId="0" borderId="1"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43" fontId="8" fillId="2" borderId="10" xfId="1" applyFont="1" applyFill="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 xfId="0" applyFont="1" applyBorder="1" applyAlignment="1">
      <alignment horizontal="center" vertical="center"/>
    </xf>
    <xf numFmtId="0" fontId="3" fillId="0" borderId="1" xfId="0" applyFont="1" applyBorder="1" applyAlignment="1">
      <alignment horizontal="right" vertical="center"/>
    </xf>
    <xf numFmtId="0" fontId="7" fillId="0" borderId="1" xfId="0" applyFont="1" applyBorder="1" applyAlignment="1">
      <alignment horizontal="right" vertical="center" wrapText="1"/>
    </xf>
  </cellXfs>
  <cellStyles count="3">
    <cellStyle name="Comma" xfId="1" builtinId="3"/>
    <cellStyle name="Normal" xfId="0" builtinId="0"/>
    <cellStyle name="Normal 55" xfId="2" xr:uid="{DA97CEA4-AA64-46A5-868B-145DE477288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6FDA-7525-4B8E-B6A9-512BAD97E033}">
  <dimension ref="A2:N27"/>
  <sheetViews>
    <sheetView tabSelected="1" view="pageBreakPreview" topLeftCell="A5" zoomScale="75" zoomScaleNormal="100" zoomScaleSheetLayoutView="75" workbookViewId="0">
      <selection activeCell="P8" sqref="P8"/>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7.33203125" style="1" customWidth="1"/>
    <col min="7" max="7" width="5.21875" style="1" customWidth="1"/>
    <col min="8" max="8" width="12.77734375" style="1" customWidth="1"/>
    <col min="9" max="9" width="15" style="1" customWidth="1"/>
    <col min="10" max="10" width="12.33203125" style="1" customWidth="1"/>
    <col min="11" max="11" width="10.44140625" style="1" bestFit="1" customWidth="1"/>
    <col min="12" max="16384" width="8.88671875" style="1"/>
  </cols>
  <sheetData>
    <row r="2" spans="1:14" ht="22.2" customHeight="1" x14ac:dyDescent="0.25">
      <c r="A2" s="24" t="s">
        <v>0</v>
      </c>
      <c r="B2" s="24"/>
      <c r="C2" s="24"/>
      <c r="D2" s="24"/>
      <c r="E2" s="24"/>
      <c r="F2" s="24"/>
      <c r="G2" s="24"/>
      <c r="H2" s="24"/>
      <c r="I2" s="24"/>
      <c r="J2" s="24"/>
    </row>
    <row r="3" spans="1:14" ht="14.4" customHeight="1" x14ac:dyDescent="0.25">
      <c r="A3" s="25" t="s">
        <v>1</v>
      </c>
      <c r="B3" s="26" t="s">
        <v>2</v>
      </c>
      <c r="C3" s="27"/>
      <c r="D3" s="27"/>
      <c r="E3" s="28"/>
      <c r="F3" s="32" t="s">
        <v>3</v>
      </c>
      <c r="G3" s="34" t="s">
        <v>4</v>
      </c>
      <c r="H3" s="35" t="s">
        <v>5</v>
      </c>
      <c r="I3" s="36" t="s">
        <v>6</v>
      </c>
      <c r="J3" s="25" t="s">
        <v>22</v>
      </c>
    </row>
    <row r="4" spans="1:14" ht="31.5" customHeight="1" x14ac:dyDescent="0.25">
      <c r="A4" s="25"/>
      <c r="B4" s="29"/>
      <c r="C4" s="30"/>
      <c r="D4" s="30"/>
      <c r="E4" s="31"/>
      <c r="F4" s="33"/>
      <c r="G4" s="34" t="s">
        <v>4</v>
      </c>
      <c r="H4" s="35"/>
      <c r="I4" s="36"/>
      <c r="J4" s="25"/>
    </row>
    <row r="5" spans="1:14" ht="129.44999999999999" customHeight="1" x14ac:dyDescent="0.25">
      <c r="A5" s="2">
        <v>1</v>
      </c>
      <c r="B5" s="37" t="s">
        <v>19</v>
      </c>
      <c r="C5" s="38"/>
      <c r="D5" s="38"/>
      <c r="E5" s="39"/>
      <c r="F5" s="18">
        <v>1</v>
      </c>
      <c r="G5" s="20" t="s">
        <v>8</v>
      </c>
      <c r="H5" s="19">
        <v>81000</v>
      </c>
      <c r="I5" s="10">
        <f>F5*H5</f>
        <v>81000</v>
      </c>
      <c r="J5" s="11">
        <f t="shared" ref="J5:J8" si="0">(I5*$D$26)</f>
        <v>54269.999999999993</v>
      </c>
      <c r="K5" s="3"/>
    </row>
    <row r="6" spans="1:14" ht="54.45" customHeight="1" x14ac:dyDescent="0.25">
      <c r="A6" s="2">
        <v>2</v>
      </c>
      <c r="B6" s="37" t="s">
        <v>20</v>
      </c>
      <c r="C6" s="38"/>
      <c r="D6" s="38"/>
      <c r="E6" s="39"/>
      <c r="F6" s="18">
        <v>8</v>
      </c>
      <c r="G6" s="20" t="s">
        <v>8</v>
      </c>
      <c r="H6" s="19">
        <v>3045</v>
      </c>
      <c r="I6" s="10">
        <f>F6*H6</f>
        <v>24360</v>
      </c>
      <c r="J6" s="11">
        <f t="shared" si="0"/>
        <v>16321.199999999999</v>
      </c>
      <c r="K6" s="3"/>
    </row>
    <row r="7" spans="1:14" ht="157.5" customHeight="1" x14ac:dyDescent="0.25">
      <c r="A7" s="2">
        <v>3</v>
      </c>
      <c r="B7" s="37" t="s">
        <v>21</v>
      </c>
      <c r="C7" s="38"/>
      <c r="D7" s="38"/>
      <c r="E7" s="39"/>
      <c r="F7" s="21">
        <v>89.11</v>
      </c>
      <c r="G7" s="22" t="s">
        <v>7</v>
      </c>
      <c r="H7" s="19">
        <v>1755</v>
      </c>
      <c r="I7" s="10">
        <f t="shared" ref="I7:I8" si="1">F7*H7</f>
        <v>156388.04999999999</v>
      </c>
      <c r="J7" s="11">
        <f t="shared" si="0"/>
        <v>104779.99349999998</v>
      </c>
      <c r="K7" s="3"/>
    </row>
    <row r="8" spans="1:14" ht="97.95" customHeight="1" x14ac:dyDescent="0.25">
      <c r="A8" s="2">
        <v>4</v>
      </c>
      <c r="B8" s="37" t="s">
        <v>31</v>
      </c>
      <c r="C8" s="38"/>
      <c r="D8" s="38"/>
      <c r="E8" s="39"/>
      <c r="F8" s="21">
        <v>1</v>
      </c>
      <c r="G8" s="22" t="s">
        <v>32</v>
      </c>
      <c r="H8" s="19">
        <v>315000</v>
      </c>
      <c r="I8" s="23">
        <f t="shared" si="1"/>
        <v>315000</v>
      </c>
      <c r="J8" s="11">
        <f t="shared" si="0"/>
        <v>211049.99999999997</v>
      </c>
      <c r="K8" s="3"/>
      <c r="N8" s="1">
        <f>(300000*5%)+300000</f>
        <v>315000</v>
      </c>
    </row>
    <row r="9" spans="1:14" ht="19.95" customHeight="1" x14ac:dyDescent="0.25">
      <c r="A9" s="2"/>
      <c r="B9" s="42" t="s">
        <v>9</v>
      </c>
      <c r="C9" s="42"/>
      <c r="D9" s="42"/>
      <c r="E9" s="42"/>
      <c r="F9" s="42"/>
      <c r="G9" s="42"/>
      <c r="H9" s="42"/>
      <c r="I9" s="12">
        <f>SUM(I5:I8)</f>
        <v>576748.05000000005</v>
      </c>
      <c r="J9" s="13">
        <f>SUM(J5:J8)</f>
        <v>386421.19349999994</v>
      </c>
    </row>
    <row r="10" spans="1:14" ht="19.95" customHeight="1" x14ac:dyDescent="0.25">
      <c r="A10" s="2"/>
      <c r="B10" s="42" t="s">
        <v>10</v>
      </c>
      <c r="C10" s="42"/>
      <c r="D10" s="42"/>
      <c r="E10" s="42"/>
      <c r="F10" s="42"/>
      <c r="G10" s="42"/>
      <c r="H10" s="42"/>
      <c r="I10" s="12">
        <f>I9*0.18</f>
        <v>103814.649</v>
      </c>
      <c r="J10" s="13"/>
    </row>
    <row r="11" spans="1:14" ht="19.95" customHeight="1" x14ac:dyDescent="0.25">
      <c r="A11" s="4"/>
      <c r="B11" s="42" t="s">
        <v>11</v>
      </c>
      <c r="C11" s="42"/>
      <c r="D11" s="42"/>
      <c r="E11" s="42"/>
      <c r="F11" s="42"/>
      <c r="G11" s="42"/>
      <c r="H11" s="42"/>
      <c r="I11" s="14">
        <f>SUM(I9:I10)</f>
        <v>680562.69900000002</v>
      </c>
      <c r="J11" s="15"/>
    </row>
    <row r="12" spans="1:14" ht="19.95" customHeight="1" x14ac:dyDescent="0.25">
      <c r="A12" s="4"/>
      <c r="B12" s="42" t="s">
        <v>12</v>
      </c>
      <c r="C12" s="42"/>
      <c r="D12" s="42"/>
      <c r="E12" s="42"/>
      <c r="F12" s="42"/>
      <c r="G12" s="42"/>
      <c r="H12" s="42"/>
      <c r="I12" s="14">
        <f>E27</f>
        <v>386421.19349999999</v>
      </c>
      <c r="J12" s="15"/>
    </row>
    <row r="13" spans="1:14" ht="19.95" customHeight="1" x14ac:dyDescent="0.3">
      <c r="A13" s="4"/>
      <c r="B13" s="42" t="s">
        <v>13</v>
      </c>
      <c r="C13" s="42"/>
      <c r="D13" s="42"/>
      <c r="E13" s="42"/>
      <c r="F13" s="42"/>
      <c r="G13" s="42"/>
      <c r="H13" s="42"/>
      <c r="I13" s="16">
        <f>SUM(I11:I12)</f>
        <v>1066983.8925000001</v>
      </c>
      <c r="J13" s="17"/>
    </row>
    <row r="15" spans="1:14" x14ac:dyDescent="0.25">
      <c r="A15" s="1" t="s">
        <v>23</v>
      </c>
    </row>
    <row r="17" spans="2:5" ht="19.95" customHeight="1" x14ac:dyDescent="0.25">
      <c r="B17" s="40" t="s">
        <v>14</v>
      </c>
      <c r="C17" s="40"/>
      <c r="D17" s="40"/>
      <c r="E17" s="5">
        <f>I9</f>
        <v>576748.05000000005</v>
      </c>
    </row>
    <row r="18" spans="2:5" ht="19.95" customHeight="1" x14ac:dyDescent="0.25">
      <c r="B18" s="2" t="s">
        <v>15</v>
      </c>
      <c r="C18" s="2" t="s">
        <v>16</v>
      </c>
      <c r="D18" s="2" t="s">
        <v>17</v>
      </c>
      <c r="E18" s="2" t="s">
        <v>6</v>
      </c>
    </row>
    <row r="19" spans="2:5" ht="19.95" customHeight="1" x14ac:dyDescent="0.25">
      <c r="B19" s="2">
        <v>1</v>
      </c>
      <c r="C19" s="2" t="s">
        <v>24</v>
      </c>
      <c r="D19" s="7">
        <v>0.09</v>
      </c>
      <c r="E19" s="8">
        <f>(D19*$E$17)</f>
        <v>51907.324500000002</v>
      </c>
    </row>
    <row r="20" spans="2:5" ht="19.95" customHeight="1" x14ac:dyDescent="0.25">
      <c r="B20" s="2">
        <v>2</v>
      </c>
      <c r="C20" s="2" t="s">
        <v>25</v>
      </c>
      <c r="D20" s="7">
        <v>0.09</v>
      </c>
      <c r="E20" s="8">
        <f t="shared" ref="E20:E25" si="2">(D20*$E$17)</f>
        <v>51907.324500000002</v>
      </c>
    </row>
    <row r="21" spans="2:5" ht="19.95" customHeight="1" x14ac:dyDescent="0.25">
      <c r="B21" s="2">
        <v>3</v>
      </c>
      <c r="C21" s="2" t="s">
        <v>26</v>
      </c>
      <c r="D21" s="7">
        <v>0.09</v>
      </c>
      <c r="E21" s="8">
        <f t="shared" si="2"/>
        <v>51907.324500000002</v>
      </c>
    </row>
    <row r="22" spans="2:5" ht="19.95" customHeight="1" x14ac:dyDescent="0.25">
      <c r="B22" s="2">
        <v>4</v>
      </c>
      <c r="C22" s="2" t="s">
        <v>27</v>
      </c>
      <c r="D22" s="7">
        <v>0.1</v>
      </c>
      <c r="E22" s="8">
        <f t="shared" si="2"/>
        <v>57674.805000000008</v>
      </c>
    </row>
    <row r="23" spans="2:5" ht="19.95" customHeight="1" x14ac:dyDescent="0.25">
      <c r="B23" s="2">
        <v>5</v>
      </c>
      <c r="C23" s="2" t="s">
        <v>28</v>
      </c>
      <c r="D23" s="7">
        <v>0.1</v>
      </c>
      <c r="E23" s="8">
        <f t="shared" si="2"/>
        <v>57674.805000000008</v>
      </c>
    </row>
    <row r="24" spans="2:5" ht="19.95" customHeight="1" x14ac:dyDescent="0.25">
      <c r="B24" s="2">
        <v>6</v>
      </c>
      <c r="C24" s="2" t="s">
        <v>29</v>
      </c>
      <c r="D24" s="7">
        <v>0.1</v>
      </c>
      <c r="E24" s="8">
        <f t="shared" si="2"/>
        <v>57674.805000000008</v>
      </c>
    </row>
    <row r="25" spans="2:5" ht="19.95" customHeight="1" x14ac:dyDescent="0.25">
      <c r="B25" s="2">
        <v>7</v>
      </c>
      <c r="C25" s="2" t="s">
        <v>30</v>
      </c>
      <c r="D25" s="7">
        <v>0.1</v>
      </c>
      <c r="E25" s="8">
        <f t="shared" si="2"/>
        <v>57674.805000000008</v>
      </c>
    </row>
    <row r="26" spans="2:5" ht="19.95" customHeight="1" x14ac:dyDescent="0.25">
      <c r="B26" s="40" t="s">
        <v>18</v>
      </c>
      <c r="C26" s="40"/>
      <c r="D26" s="7">
        <f>SUM(D19:D25)</f>
        <v>0.66999999999999993</v>
      </c>
      <c r="E26" s="6"/>
    </row>
    <row r="27" spans="2:5" ht="19.95" customHeight="1" x14ac:dyDescent="0.25">
      <c r="B27" s="41" t="s">
        <v>9</v>
      </c>
      <c r="C27" s="41"/>
      <c r="D27" s="41"/>
      <c r="E27" s="9">
        <f>SUM(E19:E25)</f>
        <v>386421.19349999999</v>
      </c>
    </row>
  </sheetData>
  <mergeCells count="20">
    <mergeCell ref="B27:D27"/>
    <mergeCell ref="B9:H9"/>
    <mergeCell ref="B10:H10"/>
    <mergeCell ref="B11:H11"/>
    <mergeCell ref="B12:H12"/>
    <mergeCell ref="B13:H13"/>
    <mergeCell ref="B17:D17"/>
    <mergeCell ref="B5:E5"/>
    <mergeCell ref="B6:E6"/>
    <mergeCell ref="B7:E7"/>
    <mergeCell ref="B26:C26"/>
    <mergeCell ref="B8:E8"/>
    <mergeCell ref="A2:J2"/>
    <mergeCell ref="A3:A4"/>
    <mergeCell ref="B3:E4"/>
    <mergeCell ref="F3:F4"/>
    <mergeCell ref="G3:G4"/>
    <mergeCell ref="H3:H4"/>
    <mergeCell ref="I3:I4"/>
    <mergeCell ref="J3:J4"/>
  </mergeCells>
  <phoneticPr fontId="10" type="noConversion"/>
  <pageMargins left="0.70866141732283472" right="0.51181102362204722" top="0.9448818897637796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2024-04-15T08:13:41Z</cp:lastPrinted>
  <dcterms:created xsi:type="dcterms:W3CDTF">2024-01-12T05:45:12Z</dcterms:created>
  <dcterms:modified xsi:type="dcterms:W3CDTF">2024-04-15T08:13:43Z</dcterms:modified>
</cp:coreProperties>
</file>