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805"/>
  </bookViews>
  <sheets>
    <sheet name="Client" sheetId="3" r:id="rId1"/>
    <sheet name="Summary" sheetId="10" r:id="rId2"/>
  </sheets>
  <definedNames>
    <definedName name="_xlnm._FilterDatabase" localSheetId="0" hidden="1">Client!#REF!</definedName>
    <definedName name="_xlnm.Print_Area" localSheetId="0">Client!#REF!</definedName>
    <definedName name="_xlnm.Print_Titles" localSheetId="0">Client!#REF!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0"/>
  <c r="D32"/>
  <c r="D13"/>
  <c r="K66" i="3" l="1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45"/>
  <c r="K58"/>
  <c r="K57"/>
  <c r="K56"/>
  <c r="K55"/>
  <c r="K54"/>
  <c r="K53"/>
  <c r="K52"/>
  <c r="K51"/>
  <c r="K50"/>
  <c r="K49"/>
  <c r="K48"/>
  <c r="K47"/>
  <c r="K46"/>
  <c r="K30"/>
  <c r="K26"/>
  <c r="K44"/>
  <c r="K43"/>
  <c r="K42"/>
  <c r="K41"/>
  <c r="K40"/>
  <c r="K39"/>
  <c r="K38"/>
  <c r="K37"/>
  <c r="K36"/>
  <c r="K35"/>
  <c r="K34"/>
  <c r="K33"/>
  <c r="K32"/>
  <c r="K31"/>
  <c r="K19"/>
  <c r="K29"/>
  <c r="K28"/>
  <c r="K27"/>
  <c r="K25"/>
  <c r="K24"/>
  <c r="K23"/>
  <c r="K22"/>
  <c r="K21"/>
  <c r="K20"/>
  <c r="K18"/>
  <c r="K17"/>
  <c r="K16"/>
  <c r="K15"/>
  <c r="K14"/>
  <c r="K13"/>
  <c r="K12"/>
  <c r="K11"/>
  <c r="K10"/>
  <c r="K9"/>
  <c r="K117" l="1"/>
  <c r="K8"/>
  <c r="K59" s="1"/>
</calcChain>
</file>

<file path=xl/sharedStrings.xml><?xml version="1.0" encoding="utf-8"?>
<sst xmlns="http://schemas.openxmlformats.org/spreadsheetml/2006/main" count="283" uniqueCount="92">
  <si>
    <t xml:space="preserve">Sl No </t>
  </si>
  <si>
    <t>Duct Type</t>
  </si>
  <si>
    <t>width</t>
  </si>
  <si>
    <t xml:space="preserve">Height </t>
  </si>
  <si>
    <t xml:space="preserve">Length </t>
  </si>
  <si>
    <t>Qty</t>
  </si>
  <si>
    <t>Straight</t>
  </si>
  <si>
    <t>Elbow</t>
  </si>
  <si>
    <t>Y-Pic</t>
  </si>
  <si>
    <t>Dummy</t>
  </si>
  <si>
    <t>Total</t>
  </si>
  <si>
    <t>Location</t>
  </si>
  <si>
    <t>SAD/RAD</t>
  </si>
  <si>
    <t>Taper</t>
  </si>
  <si>
    <t>22G sqm</t>
  </si>
  <si>
    <t>VJ ENGINEERS</t>
  </si>
  <si>
    <t xml:space="preserve">Project - HVAC WORKS @ IVF Gandhi Hospital </t>
  </si>
  <si>
    <t>5th Floor OT</t>
  </si>
  <si>
    <t>Model 1</t>
  </si>
  <si>
    <t>Model 2</t>
  </si>
  <si>
    <t>Model 3</t>
  </si>
  <si>
    <t>Model 4</t>
  </si>
  <si>
    <t>Model 5</t>
  </si>
  <si>
    <t>Model 6</t>
  </si>
  <si>
    <t>Riser 1</t>
  </si>
  <si>
    <t>Riser 2</t>
  </si>
  <si>
    <t>Riser 3</t>
  </si>
  <si>
    <t>Riser 4</t>
  </si>
  <si>
    <t>Riser 5</t>
  </si>
  <si>
    <t>Riser 6</t>
  </si>
  <si>
    <t xml:space="preserve"> Measurement Sheet - DUCTING</t>
  </si>
  <si>
    <t>Large duct</t>
  </si>
  <si>
    <t>Description of Item</t>
  </si>
  <si>
    <t>Unit</t>
  </si>
  <si>
    <t xml:space="preserve">3400 CFM AHU </t>
  </si>
  <si>
    <t>Magnehelic Gauge</t>
  </si>
  <si>
    <t>S.no</t>
  </si>
  <si>
    <t>8.5 TR Condensing Units</t>
  </si>
  <si>
    <t>Nos</t>
  </si>
  <si>
    <t>5KW Heaters</t>
  </si>
  <si>
    <t>Suction line 28.5mm (1 1/8 )''</t>
  </si>
  <si>
    <t>Liquid line 15.9mm (5/8)''</t>
  </si>
  <si>
    <t>Rmt</t>
  </si>
  <si>
    <t>750*350*150*1nos</t>
  </si>
  <si>
    <t>650*350*150*1nos</t>
  </si>
  <si>
    <t>Volume Control Dampers</t>
  </si>
  <si>
    <t>Fire Damper</t>
  </si>
  <si>
    <t>Sqm</t>
  </si>
  <si>
    <t>SS Perforated Grills Capsule type</t>
  </si>
  <si>
    <t>740*740*6nos</t>
  </si>
  <si>
    <t>350*350*1nos</t>
  </si>
  <si>
    <t>Hepa Modules</t>
  </si>
  <si>
    <t>H14  Hepa Filters</t>
  </si>
  <si>
    <t xml:space="preserve">6C*1.5Sqmm Copper cable </t>
  </si>
  <si>
    <t>a</t>
  </si>
  <si>
    <t>b</t>
  </si>
  <si>
    <t>c</t>
  </si>
  <si>
    <t>800*150*6nos</t>
  </si>
  <si>
    <t>AHUs Canvas</t>
  </si>
  <si>
    <t>Kgs</t>
  </si>
  <si>
    <t xml:space="preserve"> Measurement Sheet </t>
  </si>
  <si>
    <t xml:space="preserve"> Measurement Sheet - INSULATION</t>
  </si>
  <si>
    <t>22G Aluminium Ducting</t>
  </si>
  <si>
    <t>Insulation</t>
  </si>
  <si>
    <t>32mm</t>
  </si>
  <si>
    <t>25mm</t>
  </si>
  <si>
    <t>19mm</t>
  </si>
  <si>
    <t>800*800*800-7nos</t>
  </si>
  <si>
    <t>1260*420*300-2nos</t>
  </si>
  <si>
    <t>410*410*310-4nos</t>
  </si>
  <si>
    <t>700*700*850-2nos</t>
  </si>
  <si>
    <t>1860*1860*750-2nos</t>
  </si>
  <si>
    <t>800*800*750-1nos</t>
  </si>
  <si>
    <t>MS Supports (40*40*5mm)</t>
  </si>
  <si>
    <t>d</t>
  </si>
  <si>
    <t>e</t>
  </si>
  <si>
    <t>f</t>
  </si>
  <si>
    <t>Fresh Air Louver Terrace</t>
  </si>
  <si>
    <t>Coller Dampers in OT &amp; Lab</t>
  </si>
  <si>
    <t>Supply Duct</t>
  </si>
  <si>
    <t>Retrun Duct</t>
  </si>
  <si>
    <t>Modules Ducting</t>
  </si>
  <si>
    <t>Riser Ducting</t>
  </si>
  <si>
    <t>Retrun Air Grill 6nos</t>
  </si>
  <si>
    <t>Thik</t>
  </si>
  <si>
    <t>Terrace</t>
  </si>
  <si>
    <t xml:space="preserve">OT </t>
  </si>
  <si>
    <t>Lab</t>
  </si>
  <si>
    <t>Supply Air 700*400*200*1</t>
  </si>
  <si>
    <t>Retrun Air 800*400*200*1nos</t>
  </si>
  <si>
    <t>Freash 400*400*200*1nos</t>
  </si>
  <si>
    <t>CPVC drain Pipe Terrace floor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</si>
</sst>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7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4" applyFont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2" fontId="0" fillId="0" borderId="1" xfId="0" applyNumberFormat="1" applyBorder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Comma" xfId="4" builtinId="3"/>
    <cellStyle name="Normal" xfId="0" builtinId="0"/>
    <cellStyle name="Normal 10 4" xfId="2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17"/>
  <sheetViews>
    <sheetView tabSelected="1" workbookViewId="0">
      <pane ySplit="7" topLeftCell="A69" activePane="bottomLeft" state="frozen"/>
      <selection pane="bottomLeft" activeCell="J79" sqref="J79"/>
    </sheetView>
  </sheetViews>
  <sheetFormatPr defaultRowHeight="15"/>
  <cols>
    <col min="1" max="1" width="6.28515625" bestFit="1" customWidth="1"/>
    <col min="2" max="2" width="12.7109375" customWidth="1"/>
    <col min="3" max="3" width="15.140625" customWidth="1"/>
    <col min="4" max="4" width="11" customWidth="1"/>
    <col min="8" max="9" width="7.7109375" bestFit="1" customWidth="1"/>
    <col min="11" max="11" width="10.140625" customWidth="1"/>
  </cols>
  <sheetData>
    <row r="2" spans="1:12" ht="15.75" thickBot="1"/>
    <row r="3" spans="1:12">
      <c r="A3" s="30" t="s">
        <v>15</v>
      </c>
      <c r="B3" s="31"/>
      <c r="C3" s="32"/>
      <c r="D3" s="32"/>
      <c r="E3" s="32"/>
      <c r="F3" s="32"/>
      <c r="G3" s="32"/>
      <c r="H3" s="32"/>
      <c r="I3" s="32"/>
      <c r="J3" s="32"/>
      <c r="K3" s="32"/>
    </row>
    <row r="4" spans="1:12">
      <c r="A4" s="33" t="s">
        <v>16</v>
      </c>
      <c r="B4" s="34"/>
      <c r="C4" s="35"/>
      <c r="D4" s="35"/>
      <c r="E4" s="35"/>
      <c r="F4" s="35"/>
      <c r="G4" s="35"/>
      <c r="H4" s="35"/>
      <c r="I4" s="35"/>
      <c r="J4" s="35"/>
      <c r="K4" s="35"/>
    </row>
    <row r="5" spans="1:12">
      <c r="A5" s="33" t="s">
        <v>30</v>
      </c>
      <c r="B5" s="34"/>
      <c r="C5" s="35"/>
      <c r="D5" s="35"/>
      <c r="E5" s="35"/>
      <c r="F5" s="35"/>
      <c r="G5" s="35"/>
      <c r="H5" s="35"/>
      <c r="I5" s="35"/>
      <c r="J5" s="35"/>
      <c r="K5" s="35"/>
    </row>
    <row r="6" spans="1:12">
      <c r="A6" s="2"/>
      <c r="B6" s="3"/>
      <c r="C6" s="3"/>
      <c r="D6" s="3"/>
      <c r="E6" s="3"/>
      <c r="F6" s="3"/>
      <c r="G6" s="3"/>
      <c r="H6" s="3"/>
      <c r="I6" s="3"/>
      <c r="J6" s="4"/>
      <c r="K6" s="10"/>
    </row>
    <row r="7" spans="1:12" s="24" customFormat="1" ht="15.75">
      <c r="A7" s="20" t="s">
        <v>0</v>
      </c>
      <c r="B7" s="5" t="s">
        <v>11</v>
      </c>
      <c r="C7" s="25" t="s">
        <v>12</v>
      </c>
      <c r="D7" s="20" t="s">
        <v>1</v>
      </c>
      <c r="E7" s="20" t="s">
        <v>2</v>
      </c>
      <c r="F7" s="20" t="s">
        <v>3</v>
      </c>
      <c r="G7" s="20" t="s">
        <v>2</v>
      </c>
      <c r="H7" s="20" t="s">
        <v>3</v>
      </c>
      <c r="I7" s="20" t="s">
        <v>4</v>
      </c>
      <c r="J7" s="20" t="s">
        <v>5</v>
      </c>
      <c r="K7" s="6" t="s">
        <v>14</v>
      </c>
    </row>
    <row r="8" spans="1:12">
      <c r="A8" s="7">
        <v>1</v>
      </c>
      <c r="B8" s="36" t="s">
        <v>17</v>
      </c>
      <c r="C8" s="37" t="s">
        <v>79</v>
      </c>
      <c r="D8" s="1" t="s">
        <v>6</v>
      </c>
      <c r="E8" s="1">
        <v>650</v>
      </c>
      <c r="F8" s="1">
        <v>350</v>
      </c>
      <c r="G8" s="1">
        <v>650</v>
      </c>
      <c r="H8" s="1">
        <v>350</v>
      </c>
      <c r="I8" s="1">
        <v>1230</v>
      </c>
      <c r="J8" s="1">
        <v>6</v>
      </c>
      <c r="K8" s="8">
        <f>((E8+F8+G8+H8)*I8*J8)/1000000</f>
        <v>14.76</v>
      </c>
      <c r="L8" s="37" t="s">
        <v>85</v>
      </c>
    </row>
    <row r="9" spans="1:12">
      <c r="A9" s="7">
        <v>2</v>
      </c>
      <c r="B9" s="36"/>
      <c r="C9" s="37"/>
      <c r="D9" s="1" t="s">
        <v>7</v>
      </c>
      <c r="E9" s="1">
        <v>650</v>
      </c>
      <c r="F9" s="1">
        <v>350</v>
      </c>
      <c r="G9" s="1">
        <v>650</v>
      </c>
      <c r="H9" s="1">
        <v>350</v>
      </c>
      <c r="I9" s="1">
        <v>950</v>
      </c>
      <c r="J9" s="1">
        <v>1</v>
      </c>
      <c r="K9" s="8">
        <f>((E9+F9+G9+H9)*I9*J9)/1000000</f>
        <v>1.9</v>
      </c>
      <c r="L9" s="37"/>
    </row>
    <row r="10" spans="1:12">
      <c r="A10" s="7">
        <v>3</v>
      </c>
      <c r="B10" s="36"/>
      <c r="C10" s="37"/>
      <c r="D10" s="1" t="s">
        <v>6</v>
      </c>
      <c r="E10" s="1">
        <v>650</v>
      </c>
      <c r="F10" s="1">
        <v>350</v>
      </c>
      <c r="G10" s="1">
        <v>650</v>
      </c>
      <c r="H10" s="1">
        <v>350</v>
      </c>
      <c r="I10" s="1">
        <v>750</v>
      </c>
      <c r="J10" s="1">
        <v>1</v>
      </c>
      <c r="K10" s="8">
        <f t="shared" ref="K10:K18" si="0">((E10+F10+G10+H10)*I10*J10)/1000000</f>
        <v>1.5</v>
      </c>
      <c r="L10" s="37"/>
    </row>
    <row r="11" spans="1:12">
      <c r="A11" s="7">
        <v>4</v>
      </c>
      <c r="B11" s="36"/>
      <c r="C11" s="37"/>
      <c r="D11" s="1" t="s">
        <v>6</v>
      </c>
      <c r="E11" s="1">
        <v>650</v>
      </c>
      <c r="F11" s="1">
        <v>350</v>
      </c>
      <c r="G11" s="1">
        <v>650</v>
      </c>
      <c r="H11" s="1">
        <v>350</v>
      </c>
      <c r="I11" s="1">
        <v>1230</v>
      </c>
      <c r="J11" s="1">
        <v>8</v>
      </c>
      <c r="K11" s="8">
        <f t="shared" si="0"/>
        <v>19.68</v>
      </c>
      <c r="L11" s="37"/>
    </row>
    <row r="12" spans="1:12">
      <c r="A12" s="7">
        <v>5</v>
      </c>
      <c r="B12" s="36"/>
      <c r="C12" s="37"/>
      <c r="D12" s="1" t="s">
        <v>7</v>
      </c>
      <c r="E12" s="1">
        <v>650</v>
      </c>
      <c r="F12" s="1">
        <v>350</v>
      </c>
      <c r="G12" s="1">
        <v>650</v>
      </c>
      <c r="H12" s="1">
        <v>350</v>
      </c>
      <c r="I12" s="1">
        <v>950</v>
      </c>
      <c r="J12" s="1">
        <v>1</v>
      </c>
      <c r="K12" s="8">
        <f t="shared" si="0"/>
        <v>1.9</v>
      </c>
      <c r="L12" s="37" t="s">
        <v>86</v>
      </c>
    </row>
    <row r="13" spans="1:12">
      <c r="A13" s="7">
        <v>6</v>
      </c>
      <c r="B13" s="36"/>
      <c r="C13" s="37"/>
      <c r="D13" s="1" t="s">
        <v>6</v>
      </c>
      <c r="E13" s="1">
        <v>650</v>
      </c>
      <c r="F13" s="1">
        <v>350</v>
      </c>
      <c r="G13" s="1">
        <v>650</v>
      </c>
      <c r="H13" s="1">
        <v>350</v>
      </c>
      <c r="I13" s="1">
        <v>1230</v>
      </c>
      <c r="J13" s="1">
        <v>7</v>
      </c>
      <c r="K13" s="8">
        <f t="shared" si="0"/>
        <v>17.22</v>
      </c>
      <c r="L13" s="37"/>
    </row>
    <row r="14" spans="1:12">
      <c r="A14" s="7">
        <v>7</v>
      </c>
      <c r="B14" s="36"/>
      <c r="C14" s="37"/>
      <c r="D14" s="1" t="s">
        <v>6</v>
      </c>
      <c r="E14" s="1">
        <v>650</v>
      </c>
      <c r="F14" s="1">
        <v>350</v>
      </c>
      <c r="G14" s="1">
        <v>650</v>
      </c>
      <c r="H14" s="1">
        <v>350</v>
      </c>
      <c r="I14" s="1">
        <v>1050</v>
      </c>
      <c r="J14" s="1">
        <v>1</v>
      </c>
      <c r="K14" s="8">
        <f t="shared" si="0"/>
        <v>2.1</v>
      </c>
      <c r="L14" s="37"/>
    </row>
    <row r="15" spans="1:12">
      <c r="A15" s="7">
        <v>8</v>
      </c>
      <c r="B15" s="36"/>
      <c r="C15" s="37"/>
      <c r="D15" s="1" t="s">
        <v>6</v>
      </c>
      <c r="E15" s="1">
        <v>650</v>
      </c>
      <c r="F15" s="1">
        <v>350</v>
      </c>
      <c r="G15" s="1">
        <v>650</v>
      </c>
      <c r="H15" s="1">
        <v>350</v>
      </c>
      <c r="I15" s="1">
        <v>750</v>
      </c>
      <c r="J15" s="1">
        <v>1</v>
      </c>
      <c r="K15" s="8">
        <f t="shared" si="0"/>
        <v>1.5</v>
      </c>
      <c r="L15" s="37"/>
    </row>
    <row r="16" spans="1:12">
      <c r="A16" s="7">
        <v>9</v>
      </c>
      <c r="B16" s="36"/>
      <c r="C16" s="37"/>
      <c r="D16" s="1" t="s">
        <v>8</v>
      </c>
      <c r="E16" s="1">
        <v>650</v>
      </c>
      <c r="F16" s="1">
        <v>350</v>
      </c>
      <c r="G16" s="1">
        <v>650</v>
      </c>
      <c r="H16" s="1">
        <v>350</v>
      </c>
      <c r="I16" s="1">
        <v>650</v>
      </c>
      <c r="J16" s="1">
        <v>1</v>
      </c>
      <c r="K16" s="8">
        <f t="shared" si="0"/>
        <v>1.3</v>
      </c>
      <c r="L16" s="37"/>
    </row>
    <row r="17" spans="1:12">
      <c r="A17" s="7">
        <v>10</v>
      </c>
      <c r="B17" s="36"/>
      <c r="C17" s="37"/>
      <c r="D17" s="1" t="s">
        <v>8</v>
      </c>
      <c r="E17" s="1">
        <v>650</v>
      </c>
      <c r="F17" s="1">
        <v>350</v>
      </c>
      <c r="G17" s="1">
        <v>650</v>
      </c>
      <c r="H17" s="1">
        <v>350</v>
      </c>
      <c r="I17" s="1">
        <v>650</v>
      </c>
      <c r="J17" s="1">
        <v>1</v>
      </c>
      <c r="K17" s="8">
        <f t="shared" si="0"/>
        <v>1.3</v>
      </c>
      <c r="L17" s="37"/>
    </row>
    <row r="18" spans="1:12">
      <c r="A18" s="7">
        <v>11</v>
      </c>
      <c r="B18" s="36"/>
      <c r="C18" s="37"/>
      <c r="D18" s="1" t="s">
        <v>6</v>
      </c>
      <c r="E18" s="1">
        <v>200</v>
      </c>
      <c r="F18" s="1">
        <v>350</v>
      </c>
      <c r="G18" s="1">
        <v>200</v>
      </c>
      <c r="H18" s="1">
        <v>350</v>
      </c>
      <c r="I18" s="1">
        <v>650</v>
      </c>
      <c r="J18" s="1">
        <v>1</v>
      </c>
      <c r="K18" s="8">
        <f t="shared" si="0"/>
        <v>0.71499999999999997</v>
      </c>
      <c r="L18" s="37"/>
    </row>
    <row r="19" spans="1:12">
      <c r="A19" s="7">
        <v>12</v>
      </c>
      <c r="B19" s="36"/>
      <c r="C19" s="37"/>
      <c r="D19" s="1" t="s">
        <v>9</v>
      </c>
      <c r="E19" s="1">
        <v>300</v>
      </c>
      <c r="F19" s="1"/>
      <c r="G19" s="1"/>
      <c r="H19" s="1">
        <v>450</v>
      </c>
      <c r="I19" s="1"/>
      <c r="J19" s="1">
        <v>1</v>
      </c>
      <c r="K19" s="8">
        <f>E19*H19*1/1000000</f>
        <v>0.13500000000000001</v>
      </c>
      <c r="L19" s="37"/>
    </row>
    <row r="20" spans="1:12">
      <c r="A20" s="7">
        <v>13</v>
      </c>
      <c r="B20" s="36"/>
      <c r="C20" s="37"/>
      <c r="D20" s="1" t="s">
        <v>13</v>
      </c>
      <c r="E20" s="1">
        <v>450</v>
      </c>
      <c r="F20" s="1">
        <v>350</v>
      </c>
      <c r="G20" s="1">
        <v>450</v>
      </c>
      <c r="H20" s="1">
        <v>300</v>
      </c>
      <c r="I20" s="1">
        <v>1100</v>
      </c>
      <c r="J20" s="1">
        <v>1</v>
      </c>
      <c r="K20" s="8">
        <f t="shared" ref="K20:K29" si="1">((E20+F20+G20+H20)*I20*J20)/1000000</f>
        <v>1.7050000000000001</v>
      </c>
      <c r="L20" s="37" t="s">
        <v>87</v>
      </c>
    </row>
    <row r="21" spans="1:12">
      <c r="A21" s="7">
        <v>14</v>
      </c>
      <c r="B21" s="36"/>
      <c r="C21" s="37"/>
      <c r="D21" s="1" t="s">
        <v>6</v>
      </c>
      <c r="E21" s="1">
        <v>450</v>
      </c>
      <c r="F21" s="1">
        <v>300</v>
      </c>
      <c r="G21" s="1">
        <v>450</v>
      </c>
      <c r="H21" s="1">
        <v>300</v>
      </c>
      <c r="I21" s="1">
        <v>1230</v>
      </c>
      <c r="J21" s="1">
        <v>2</v>
      </c>
      <c r="K21" s="8">
        <f t="shared" si="1"/>
        <v>3.69</v>
      </c>
      <c r="L21" s="37"/>
    </row>
    <row r="22" spans="1:12">
      <c r="A22" s="7">
        <v>15</v>
      </c>
      <c r="B22" s="36"/>
      <c r="C22" s="37"/>
      <c r="D22" s="1" t="s">
        <v>6</v>
      </c>
      <c r="E22" s="1">
        <v>450</v>
      </c>
      <c r="F22" s="1">
        <v>300</v>
      </c>
      <c r="G22" s="1">
        <v>450</v>
      </c>
      <c r="H22" s="1">
        <v>300</v>
      </c>
      <c r="I22" s="1">
        <v>900</v>
      </c>
      <c r="J22" s="1">
        <v>1</v>
      </c>
      <c r="K22" s="8">
        <f t="shared" si="1"/>
        <v>1.35</v>
      </c>
      <c r="L22" s="37"/>
    </row>
    <row r="23" spans="1:12">
      <c r="A23" s="7">
        <v>16</v>
      </c>
      <c r="B23" s="36"/>
      <c r="C23" s="37"/>
      <c r="D23" s="1" t="s">
        <v>8</v>
      </c>
      <c r="E23" s="1">
        <v>650</v>
      </c>
      <c r="F23" s="1">
        <v>300</v>
      </c>
      <c r="G23" s="1">
        <v>650</v>
      </c>
      <c r="H23" s="1">
        <v>300</v>
      </c>
      <c r="I23" s="1">
        <v>650</v>
      </c>
      <c r="J23" s="1">
        <v>1</v>
      </c>
      <c r="K23" s="8">
        <f t="shared" si="1"/>
        <v>1.2350000000000001</v>
      </c>
      <c r="L23" s="37"/>
    </row>
    <row r="24" spans="1:12">
      <c r="A24" s="7">
        <v>17</v>
      </c>
      <c r="B24" s="36"/>
      <c r="C24" s="37"/>
      <c r="D24" s="1" t="s">
        <v>8</v>
      </c>
      <c r="E24" s="1">
        <v>250</v>
      </c>
      <c r="F24" s="1">
        <v>300</v>
      </c>
      <c r="G24" s="1">
        <v>250</v>
      </c>
      <c r="H24" s="1">
        <v>300</v>
      </c>
      <c r="I24" s="1">
        <v>650</v>
      </c>
      <c r="J24" s="1">
        <v>1</v>
      </c>
      <c r="K24" s="8">
        <f t="shared" si="1"/>
        <v>0.71499999999999997</v>
      </c>
      <c r="L24" s="37"/>
    </row>
    <row r="25" spans="1:12">
      <c r="A25" s="7">
        <v>18</v>
      </c>
      <c r="B25" s="36"/>
      <c r="C25" s="37"/>
      <c r="D25" s="1" t="s">
        <v>6</v>
      </c>
      <c r="E25" s="1">
        <v>300</v>
      </c>
      <c r="F25" s="1">
        <v>300</v>
      </c>
      <c r="G25" s="1">
        <v>150</v>
      </c>
      <c r="H25" s="1">
        <v>300</v>
      </c>
      <c r="I25" s="1">
        <v>900</v>
      </c>
      <c r="J25" s="1">
        <v>1</v>
      </c>
      <c r="K25" s="8">
        <f t="shared" si="1"/>
        <v>0.94499999999999995</v>
      </c>
      <c r="L25" s="37"/>
    </row>
    <row r="26" spans="1:12" ht="15" customHeight="1">
      <c r="A26" s="7">
        <v>19</v>
      </c>
      <c r="B26" s="36"/>
      <c r="C26" s="37"/>
      <c r="D26" s="1" t="s">
        <v>9</v>
      </c>
      <c r="E26" s="1">
        <v>400</v>
      </c>
      <c r="F26" s="1"/>
      <c r="G26" s="1"/>
      <c r="H26" s="1">
        <v>400</v>
      </c>
      <c r="I26" s="1"/>
      <c r="J26" s="1">
        <v>1</v>
      </c>
      <c r="K26" s="8">
        <f>E26*H26*1/1000000</f>
        <v>0.16</v>
      </c>
      <c r="L26" s="37"/>
    </row>
    <row r="27" spans="1:12" ht="15" customHeight="1">
      <c r="A27" s="7">
        <v>20</v>
      </c>
      <c r="B27" s="36"/>
      <c r="C27" s="37"/>
      <c r="D27" s="1" t="s">
        <v>6</v>
      </c>
      <c r="E27" s="1">
        <v>350</v>
      </c>
      <c r="F27" s="1">
        <v>300</v>
      </c>
      <c r="G27" s="1">
        <v>350</v>
      </c>
      <c r="H27" s="1">
        <v>300</v>
      </c>
      <c r="I27" s="1">
        <v>1230</v>
      </c>
      <c r="J27" s="1">
        <v>1</v>
      </c>
      <c r="K27" s="8">
        <f t="shared" si="1"/>
        <v>1.599</v>
      </c>
      <c r="L27" s="37"/>
    </row>
    <row r="28" spans="1:12" ht="15" customHeight="1">
      <c r="A28" s="7">
        <v>21</v>
      </c>
      <c r="B28" s="36"/>
      <c r="C28" s="37"/>
      <c r="D28" s="1" t="s">
        <v>6</v>
      </c>
      <c r="E28" s="1">
        <v>350</v>
      </c>
      <c r="F28" s="1">
        <v>300</v>
      </c>
      <c r="G28" s="1">
        <v>350</v>
      </c>
      <c r="H28" s="1">
        <v>300</v>
      </c>
      <c r="I28" s="1">
        <v>650</v>
      </c>
      <c r="J28" s="1">
        <v>1</v>
      </c>
      <c r="K28" s="8">
        <f t="shared" si="1"/>
        <v>0.84499999999999997</v>
      </c>
      <c r="L28" s="37"/>
    </row>
    <row r="29" spans="1:12" ht="15" customHeight="1">
      <c r="A29" s="7">
        <v>22</v>
      </c>
      <c r="B29" s="36"/>
      <c r="C29" s="37"/>
      <c r="D29" s="1" t="s">
        <v>6</v>
      </c>
      <c r="E29" s="1">
        <v>350</v>
      </c>
      <c r="F29" s="1">
        <v>300</v>
      </c>
      <c r="G29" s="1">
        <v>350</v>
      </c>
      <c r="H29" s="1">
        <v>300</v>
      </c>
      <c r="I29" s="1">
        <v>1430</v>
      </c>
      <c r="J29" s="1">
        <v>1</v>
      </c>
      <c r="K29" s="8">
        <f t="shared" si="1"/>
        <v>1.859</v>
      </c>
      <c r="L29" s="37"/>
    </row>
    <row r="30" spans="1:12" ht="15" customHeight="1">
      <c r="A30" s="7">
        <v>23</v>
      </c>
      <c r="B30" s="36"/>
      <c r="C30" s="37"/>
      <c r="D30" s="1" t="s">
        <v>9</v>
      </c>
      <c r="E30" s="1">
        <v>450</v>
      </c>
      <c r="F30" s="1"/>
      <c r="G30" s="1"/>
      <c r="H30" s="1">
        <v>400</v>
      </c>
      <c r="I30" s="1"/>
      <c r="J30" s="1">
        <v>1</v>
      </c>
      <c r="K30" s="8">
        <f>E30*H30*1/1000000</f>
        <v>0.18</v>
      </c>
      <c r="L30" s="37"/>
    </row>
    <row r="31" spans="1:12" ht="14.45" customHeight="1">
      <c r="A31" s="7">
        <v>24</v>
      </c>
      <c r="B31" s="36"/>
      <c r="C31" s="37" t="s">
        <v>80</v>
      </c>
      <c r="D31" s="1" t="s">
        <v>6</v>
      </c>
      <c r="E31" s="1">
        <v>750</v>
      </c>
      <c r="F31" s="1">
        <v>300</v>
      </c>
      <c r="G31" s="1">
        <v>750</v>
      </c>
      <c r="H31" s="1">
        <v>300</v>
      </c>
      <c r="I31" s="1">
        <v>1230</v>
      </c>
      <c r="J31" s="1">
        <v>4</v>
      </c>
      <c r="K31" s="8">
        <f t="shared" ref="K31:K45" si="2">((E31+F31+G31+H31)*I31*J31)/1000000</f>
        <v>10.332000000000001</v>
      </c>
      <c r="L31" s="49" t="s">
        <v>85</v>
      </c>
    </row>
    <row r="32" spans="1:12">
      <c r="A32" s="7">
        <v>25</v>
      </c>
      <c r="B32" s="36"/>
      <c r="C32" s="37"/>
      <c r="D32" s="1" t="s">
        <v>7</v>
      </c>
      <c r="E32" s="1">
        <v>750</v>
      </c>
      <c r="F32" s="1">
        <v>300</v>
      </c>
      <c r="G32" s="1">
        <v>750</v>
      </c>
      <c r="H32" s="1">
        <v>300</v>
      </c>
      <c r="I32" s="1">
        <v>1050</v>
      </c>
      <c r="J32" s="1">
        <v>1</v>
      </c>
      <c r="K32" s="8">
        <f t="shared" si="2"/>
        <v>2.2050000000000001</v>
      </c>
      <c r="L32" s="48"/>
    </row>
    <row r="33" spans="1:12">
      <c r="A33" s="7">
        <v>26</v>
      </c>
      <c r="B33" s="36"/>
      <c r="C33" s="37"/>
      <c r="D33" s="1" t="s">
        <v>6</v>
      </c>
      <c r="E33" s="1">
        <v>750</v>
      </c>
      <c r="F33" s="1">
        <v>300</v>
      </c>
      <c r="G33" s="1">
        <v>750</v>
      </c>
      <c r="H33" s="1">
        <v>300</v>
      </c>
      <c r="I33" s="1">
        <v>1230</v>
      </c>
      <c r="J33" s="1">
        <v>4</v>
      </c>
      <c r="K33" s="8">
        <f t="shared" si="2"/>
        <v>10.332000000000001</v>
      </c>
      <c r="L33" s="48"/>
    </row>
    <row r="34" spans="1:12">
      <c r="A34" s="7">
        <v>27</v>
      </c>
      <c r="B34" s="36"/>
      <c r="C34" s="37"/>
      <c r="D34" s="1" t="s">
        <v>7</v>
      </c>
      <c r="E34" s="1">
        <v>750</v>
      </c>
      <c r="F34" s="1">
        <v>300</v>
      </c>
      <c r="G34" s="1">
        <v>750</v>
      </c>
      <c r="H34" s="1">
        <v>300</v>
      </c>
      <c r="I34" s="1">
        <v>1050</v>
      </c>
      <c r="J34" s="1">
        <v>1</v>
      </c>
      <c r="K34" s="8">
        <f t="shared" si="2"/>
        <v>2.2050000000000001</v>
      </c>
      <c r="L34" s="48"/>
    </row>
    <row r="35" spans="1:12">
      <c r="A35" s="7">
        <v>28</v>
      </c>
      <c r="B35" s="36"/>
      <c r="C35" s="37"/>
      <c r="D35" s="1" t="s">
        <v>6</v>
      </c>
      <c r="E35" s="1">
        <v>750</v>
      </c>
      <c r="F35" s="1">
        <v>300</v>
      </c>
      <c r="G35" s="1">
        <v>750</v>
      </c>
      <c r="H35" s="1">
        <v>300</v>
      </c>
      <c r="I35" s="1">
        <v>1230</v>
      </c>
      <c r="J35" s="1">
        <v>8</v>
      </c>
      <c r="K35" s="8">
        <f t="shared" si="2"/>
        <v>20.664000000000001</v>
      </c>
      <c r="L35" s="48"/>
    </row>
    <row r="36" spans="1:12">
      <c r="A36" s="7">
        <v>29</v>
      </c>
      <c r="B36" s="36"/>
      <c r="C36" s="37"/>
      <c r="D36" s="1" t="s">
        <v>7</v>
      </c>
      <c r="E36" s="1">
        <v>750</v>
      </c>
      <c r="F36" s="1">
        <v>300</v>
      </c>
      <c r="G36" s="1">
        <v>750</v>
      </c>
      <c r="H36" s="1">
        <v>300</v>
      </c>
      <c r="I36" s="1">
        <v>1050</v>
      </c>
      <c r="J36" s="1">
        <v>1</v>
      </c>
      <c r="K36" s="8">
        <f t="shared" si="2"/>
        <v>2.2050000000000001</v>
      </c>
      <c r="L36" s="48"/>
    </row>
    <row r="37" spans="1:12">
      <c r="A37" s="7">
        <v>30</v>
      </c>
      <c r="B37" s="36"/>
      <c r="C37" s="37"/>
      <c r="D37" s="1" t="s">
        <v>6</v>
      </c>
      <c r="E37" s="1">
        <v>750</v>
      </c>
      <c r="F37" s="1">
        <v>300</v>
      </c>
      <c r="G37" s="1">
        <v>750</v>
      </c>
      <c r="H37" s="1">
        <v>300</v>
      </c>
      <c r="I37" s="1">
        <v>1230</v>
      </c>
      <c r="J37" s="1">
        <v>9</v>
      </c>
      <c r="K37" s="8">
        <f t="shared" si="2"/>
        <v>23.247</v>
      </c>
      <c r="L37" s="48" t="s">
        <v>87</v>
      </c>
    </row>
    <row r="38" spans="1:12">
      <c r="A38" s="7">
        <v>31</v>
      </c>
      <c r="B38" s="36"/>
      <c r="C38" s="37"/>
      <c r="D38" s="1" t="s">
        <v>6</v>
      </c>
      <c r="E38" s="1">
        <v>750</v>
      </c>
      <c r="F38" s="1">
        <v>300</v>
      </c>
      <c r="G38" s="1">
        <v>750</v>
      </c>
      <c r="H38" s="1">
        <v>300</v>
      </c>
      <c r="I38" s="1">
        <v>700</v>
      </c>
      <c r="J38" s="1">
        <v>1</v>
      </c>
      <c r="K38" s="8">
        <f t="shared" si="2"/>
        <v>1.47</v>
      </c>
      <c r="L38" s="48"/>
    </row>
    <row r="39" spans="1:12">
      <c r="A39" s="7">
        <v>32</v>
      </c>
      <c r="B39" s="36"/>
      <c r="C39" s="37"/>
      <c r="D39" s="1" t="s">
        <v>13</v>
      </c>
      <c r="E39" s="1">
        <v>750</v>
      </c>
      <c r="F39" s="1">
        <v>300</v>
      </c>
      <c r="G39" s="1">
        <v>500</v>
      </c>
      <c r="H39" s="1">
        <v>300</v>
      </c>
      <c r="I39" s="1">
        <v>900</v>
      </c>
      <c r="J39" s="1">
        <v>1</v>
      </c>
      <c r="K39" s="8">
        <f t="shared" si="2"/>
        <v>1.665</v>
      </c>
      <c r="L39" s="48"/>
    </row>
    <row r="40" spans="1:12">
      <c r="A40" s="7">
        <v>33</v>
      </c>
      <c r="B40" s="36"/>
      <c r="C40" s="37"/>
      <c r="D40" s="1" t="s">
        <v>6</v>
      </c>
      <c r="E40" s="1">
        <v>500</v>
      </c>
      <c r="F40" s="1">
        <v>300</v>
      </c>
      <c r="G40" s="1">
        <v>500</v>
      </c>
      <c r="H40" s="1">
        <v>300</v>
      </c>
      <c r="I40" s="1">
        <v>1230</v>
      </c>
      <c r="J40" s="1">
        <v>4</v>
      </c>
      <c r="K40" s="8">
        <f t="shared" si="2"/>
        <v>7.8719999999999999</v>
      </c>
      <c r="L40" s="48"/>
    </row>
    <row r="41" spans="1:12">
      <c r="A41" s="7">
        <v>34</v>
      </c>
      <c r="B41" s="36"/>
      <c r="C41" s="37"/>
      <c r="D41" s="1" t="s">
        <v>6</v>
      </c>
      <c r="E41" s="1">
        <v>500</v>
      </c>
      <c r="F41" s="1">
        <v>300</v>
      </c>
      <c r="G41" s="1">
        <v>500</v>
      </c>
      <c r="H41" s="1">
        <v>300</v>
      </c>
      <c r="I41" s="1">
        <v>700</v>
      </c>
      <c r="J41" s="1">
        <v>1</v>
      </c>
      <c r="K41" s="8">
        <f t="shared" si="2"/>
        <v>1.1200000000000001</v>
      </c>
      <c r="L41" s="48" t="s">
        <v>86</v>
      </c>
    </row>
    <row r="42" spans="1:12">
      <c r="A42" s="7">
        <v>35</v>
      </c>
      <c r="B42" s="36"/>
      <c r="C42" s="37"/>
      <c r="D42" s="1" t="s">
        <v>7</v>
      </c>
      <c r="E42" s="1">
        <v>500</v>
      </c>
      <c r="F42" s="1">
        <v>300</v>
      </c>
      <c r="G42" s="1">
        <v>500</v>
      </c>
      <c r="H42" s="1">
        <v>300</v>
      </c>
      <c r="I42" s="1">
        <v>650</v>
      </c>
      <c r="J42" s="1">
        <v>1</v>
      </c>
      <c r="K42" s="8">
        <f t="shared" si="2"/>
        <v>1.04</v>
      </c>
      <c r="L42" s="48"/>
    </row>
    <row r="43" spans="1:12">
      <c r="A43" s="7">
        <v>36</v>
      </c>
      <c r="B43" s="36"/>
      <c r="C43" s="37"/>
      <c r="D43" s="1" t="s">
        <v>6</v>
      </c>
      <c r="E43" s="1">
        <v>500</v>
      </c>
      <c r="F43" s="1">
        <v>300</v>
      </c>
      <c r="G43" s="1">
        <v>500</v>
      </c>
      <c r="H43" s="1">
        <v>300</v>
      </c>
      <c r="I43" s="1">
        <v>1230</v>
      </c>
      <c r="J43" s="1">
        <v>4</v>
      </c>
      <c r="K43" s="8">
        <f t="shared" si="2"/>
        <v>7.8719999999999999</v>
      </c>
      <c r="L43" s="48"/>
    </row>
    <row r="44" spans="1:12">
      <c r="A44" s="7">
        <v>37</v>
      </c>
      <c r="B44" s="36"/>
      <c r="C44" s="37"/>
      <c r="D44" s="1" t="s">
        <v>6</v>
      </c>
      <c r="E44" s="1">
        <v>500</v>
      </c>
      <c r="F44" s="1">
        <v>300</v>
      </c>
      <c r="G44" s="1">
        <v>500</v>
      </c>
      <c r="H44" s="1">
        <v>300</v>
      </c>
      <c r="I44" s="1">
        <v>700</v>
      </c>
      <c r="J44" s="1">
        <v>2</v>
      </c>
      <c r="K44" s="8">
        <f t="shared" si="2"/>
        <v>2.2400000000000002</v>
      </c>
      <c r="L44" s="48"/>
    </row>
    <row r="45" spans="1:12">
      <c r="A45" s="7">
        <v>38</v>
      </c>
      <c r="B45" s="36"/>
      <c r="C45" s="37"/>
      <c r="D45" s="1" t="s">
        <v>31</v>
      </c>
      <c r="E45" s="1">
        <v>600</v>
      </c>
      <c r="F45" s="1">
        <v>150</v>
      </c>
      <c r="G45" s="1">
        <v>600</v>
      </c>
      <c r="H45" s="1">
        <v>150</v>
      </c>
      <c r="I45" s="1">
        <v>2670</v>
      </c>
      <c r="J45" s="1">
        <v>6</v>
      </c>
      <c r="K45" s="8">
        <f t="shared" si="2"/>
        <v>24.03</v>
      </c>
      <c r="L45" s="48"/>
    </row>
    <row r="46" spans="1:12">
      <c r="A46" s="7">
        <v>39</v>
      </c>
      <c r="B46" s="36"/>
      <c r="C46" s="37"/>
      <c r="D46" s="1" t="s">
        <v>9</v>
      </c>
      <c r="E46" s="1">
        <v>600</v>
      </c>
      <c r="F46" s="1"/>
      <c r="G46" s="1"/>
      <c r="H46" s="1">
        <v>400</v>
      </c>
      <c r="I46" s="1"/>
      <c r="J46" s="1">
        <v>1</v>
      </c>
      <c r="K46" s="8">
        <f>E46*H46*1/1000000</f>
        <v>0.24</v>
      </c>
      <c r="L46" s="48"/>
    </row>
    <row r="47" spans="1:12">
      <c r="A47" s="7">
        <v>40</v>
      </c>
      <c r="B47" s="36"/>
      <c r="C47" s="38" t="s">
        <v>81</v>
      </c>
      <c r="D47" s="1" t="s">
        <v>18</v>
      </c>
      <c r="E47" s="1">
        <v>600</v>
      </c>
      <c r="F47" s="9">
        <v>250</v>
      </c>
      <c r="G47" s="9">
        <v>600</v>
      </c>
      <c r="H47" s="1">
        <v>250</v>
      </c>
      <c r="I47" s="1">
        <v>1900</v>
      </c>
      <c r="J47" s="1">
        <v>1</v>
      </c>
      <c r="K47" s="8">
        <f t="shared" ref="K47:K52" si="3">((E47+F47+G47+H47)*I47*J47)/1000000</f>
        <v>3.23</v>
      </c>
    </row>
    <row r="48" spans="1:12">
      <c r="A48" s="7">
        <v>41</v>
      </c>
      <c r="B48" s="36"/>
      <c r="C48" s="39"/>
      <c r="D48" s="1" t="s">
        <v>19</v>
      </c>
      <c r="E48" s="1">
        <v>600</v>
      </c>
      <c r="F48" s="9">
        <v>250</v>
      </c>
      <c r="G48" s="9">
        <v>600</v>
      </c>
      <c r="H48" s="1">
        <v>250</v>
      </c>
      <c r="I48" s="1">
        <v>1900</v>
      </c>
      <c r="J48" s="1">
        <v>1</v>
      </c>
      <c r="K48" s="8">
        <f t="shared" si="3"/>
        <v>3.23</v>
      </c>
    </row>
    <row r="49" spans="1:11">
      <c r="A49" s="7">
        <v>42</v>
      </c>
      <c r="B49" s="36"/>
      <c r="C49" s="39"/>
      <c r="D49" s="1" t="s">
        <v>20</v>
      </c>
      <c r="E49" s="1">
        <v>600</v>
      </c>
      <c r="F49" s="9">
        <v>250</v>
      </c>
      <c r="G49" s="9">
        <v>600</v>
      </c>
      <c r="H49" s="1">
        <v>250</v>
      </c>
      <c r="I49" s="1">
        <v>1900</v>
      </c>
      <c r="J49" s="1">
        <v>1</v>
      </c>
      <c r="K49" s="8">
        <f t="shared" si="3"/>
        <v>3.23</v>
      </c>
    </row>
    <row r="50" spans="1:11">
      <c r="A50" s="7">
        <v>43</v>
      </c>
      <c r="B50" s="36"/>
      <c r="C50" s="39"/>
      <c r="D50" s="1" t="s">
        <v>21</v>
      </c>
      <c r="E50" s="1">
        <v>600</v>
      </c>
      <c r="F50" s="9">
        <v>250</v>
      </c>
      <c r="G50" s="9">
        <v>600</v>
      </c>
      <c r="H50" s="1">
        <v>250</v>
      </c>
      <c r="I50" s="1">
        <v>1900</v>
      </c>
      <c r="J50" s="1">
        <v>1</v>
      </c>
      <c r="K50" s="8">
        <f t="shared" si="3"/>
        <v>3.23</v>
      </c>
    </row>
    <row r="51" spans="1:11">
      <c r="A51" s="7">
        <v>44</v>
      </c>
      <c r="B51" s="36"/>
      <c r="C51" s="39"/>
      <c r="D51" s="1" t="s">
        <v>22</v>
      </c>
      <c r="E51" s="1">
        <v>600</v>
      </c>
      <c r="F51" s="9">
        <v>250</v>
      </c>
      <c r="G51" s="9">
        <v>600</v>
      </c>
      <c r="H51" s="1">
        <v>250</v>
      </c>
      <c r="I51" s="1">
        <v>1900</v>
      </c>
      <c r="J51" s="1">
        <v>1</v>
      </c>
      <c r="K51" s="8">
        <f t="shared" si="3"/>
        <v>3.23</v>
      </c>
    </row>
    <row r="52" spans="1:11">
      <c r="A52" s="7">
        <v>45</v>
      </c>
      <c r="B52" s="36"/>
      <c r="C52" s="40"/>
      <c r="D52" s="1" t="s">
        <v>23</v>
      </c>
      <c r="E52" s="1">
        <v>600</v>
      </c>
      <c r="F52" s="9">
        <v>250</v>
      </c>
      <c r="G52" s="9">
        <v>600</v>
      </c>
      <c r="H52" s="1">
        <v>250</v>
      </c>
      <c r="I52" s="1">
        <v>1900</v>
      </c>
      <c r="J52" s="1">
        <v>1</v>
      </c>
      <c r="K52" s="8">
        <f t="shared" si="3"/>
        <v>3.23</v>
      </c>
    </row>
    <row r="53" spans="1:11">
      <c r="A53" s="7">
        <v>46</v>
      </c>
      <c r="B53" s="36"/>
      <c r="C53" s="37" t="s">
        <v>82</v>
      </c>
      <c r="D53" s="1" t="s">
        <v>24</v>
      </c>
      <c r="E53" s="1">
        <v>800</v>
      </c>
      <c r="F53" s="9">
        <v>150</v>
      </c>
      <c r="G53" s="9">
        <v>800</v>
      </c>
      <c r="H53" s="1">
        <v>150</v>
      </c>
      <c r="I53" s="1">
        <v>1130</v>
      </c>
      <c r="J53" s="1">
        <v>1</v>
      </c>
      <c r="K53" s="8">
        <f t="shared" ref="K53:K58" si="4">((E53+F53+G53+H53)*I53*J53)/1000000</f>
        <v>2.1469999999999998</v>
      </c>
    </row>
    <row r="54" spans="1:11">
      <c r="A54" s="7">
        <v>47</v>
      </c>
      <c r="B54" s="36"/>
      <c r="C54" s="37"/>
      <c r="D54" s="1" t="s">
        <v>25</v>
      </c>
      <c r="E54" s="1">
        <v>800</v>
      </c>
      <c r="F54" s="9">
        <v>150</v>
      </c>
      <c r="G54" s="9">
        <v>800</v>
      </c>
      <c r="H54" s="1">
        <v>150</v>
      </c>
      <c r="I54" s="1">
        <v>1130</v>
      </c>
      <c r="J54" s="1">
        <v>1</v>
      </c>
      <c r="K54" s="8">
        <f t="shared" si="4"/>
        <v>2.1469999999999998</v>
      </c>
    </row>
    <row r="55" spans="1:11">
      <c r="A55" s="7">
        <v>48</v>
      </c>
      <c r="B55" s="36"/>
      <c r="C55" s="37"/>
      <c r="D55" s="1" t="s">
        <v>26</v>
      </c>
      <c r="E55" s="1">
        <v>800</v>
      </c>
      <c r="F55" s="9">
        <v>150</v>
      </c>
      <c r="G55" s="9">
        <v>800</v>
      </c>
      <c r="H55" s="1">
        <v>150</v>
      </c>
      <c r="I55" s="1">
        <v>1130</v>
      </c>
      <c r="J55" s="1">
        <v>1</v>
      </c>
      <c r="K55" s="8">
        <f t="shared" si="4"/>
        <v>2.1469999999999998</v>
      </c>
    </row>
    <row r="56" spans="1:11">
      <c r="A56" s="7">
        <v>49</v>
      </c>
      <c r="B56" s="36"/>
      <c r="C56" s="37"/>
      <c r="D56" s="1" t="s">
        <v>27</v>
      </c>
      <c r="E56" s="1">
        <v>800</v>
      </c>
      <c r="F56" s="9">
        <v>150</v>
      </c>
      <c r="G56" s="9">
        <v>800</v>
      </c>
      <c r="H56" s="1">
        <v>150</v>
      </c>
      <c r="I56" s="1">
        <v>1130</v>
      </c>
      <c r="J56" s="1">
        <v>1</v>
      </c>
      <c r="K56" s="8">
        <f t="shared" si="4"/>
        <v>2.1469999999999998</v>
      </c>
    </row>
    <row r="57" spans="1:11">
      <c r="A57" s="7">
        <v>50</v>
      </c>
      <c r="B57" s="36"/>
      <c r="C57" s="37"/>
      <c r="D57" s="1" t="s">
        <v>28</v>
      </c>
      <c r="E57" s="1">
        <v>800</v>
      </c>
      <c r="F57" s="9">
        <v>150</v>
      </c>
      <c r="G57" s="9">
        <v>800</v>
      </c>
      <c r="H57" s="1">
        <v>150</v>
      </c>
      <c r="I57" s="1">
        <v>1130</v>
      </c>
      <c r="J57" s="1">
        <v>1</v>
      </c>
      <c r="K57" s="8">
        <f t="shared" si="4"/>
        <v>2.1469999999999998</v>
      </c>
    </row>
    <row r="58" spans="1:11">
      <c r="A58" s="7">
        <v>51</v>
      </c>
      <c r="B58" s="36"/>
      <c r="C58" s="37"/>
      <c r="D58" s="1" t="s">
        <v>29</v>
      </c>
      <c r="E58" s="1">
        <v>800</v>
      </c>
      <c r="F58" s="9">
        <v>150</v>
      </c>
      <c r="G58" s="9">
        <v>800</v>
      </c>
      <c r="H58" s="1">
        <v>150</v>
      </c>
      <c r="I58" s="1">
        <v>1130</v>
      </c>
      <c r="J58" s="1">
        <v>1</v>
      </c>
      <c r="K58" s="8">
        <f t="shared" si="4"/>
        <v>2.1469999999999998</v>
      </c>
    </row>
    <row r="59" spans="1:11" ht="15.75">
      <c r="A59" s="27" t="s">
        <v>10</v>
      </c>
      <c r="B59" s="28"/>
      <c r="C59" s="28"/>
      <c r="D59" s="28"/>
      <c r="E59" s="28"/>
      <c r="F59" s="28"/>
      <c r="G59" s="28"/>
      <c r="H59" s="28"/>
      <c r="I59" s="28"/>
      <c r="J59" s="29"/>
      <c r="K59" s="13">
        <f>SUM(K8:K58)</f>
        <v>229.2939999999999</v>
      </c>
    </row>
    <row r="60" spans="1:11">
      <c r="K60" s="12"/>
    </row>
    <row r="61" spans="1:11" ht="15.75" thickBot="1"/>
    <row r="62" spans="1:11">
      <c r="A62" s="30" t="s">
        <v>15</v>
      </c>
      <c r="B62" s="31"/>
      <c r="C62" s="32"/>
      <c r="D62" s="32"/>
      <c r="E62" s="32"/>
      <c r="F62" s="32"/>
      <c r="G62" s="32"/>
      <c r="H62" s="32"/>
      <c r="I62" s="32"/>
      <c r="J62" s="32"/>
      <c r="K62" s="32"/>
    </row>
    <row r="63" spans="1:11">
      <c r="A63" s="33" t="s">
        <v>16</v>
      </c>
      <c r="B63" s="34"/>
      <c r="C63" s="35"/>
      <c r="D63" s="35"/>
      <c r="E63" s="35"/>
      <c r="F63" s="35"/>
      <c r="G63" s="35"/>
      <c r="H63" s="35"/>
      <c r="I63" s="35"/>
      <c r="J63" s="35"/>
      <c r="K63" s="35"/>
    </row>
    <row r="64" spans="1:11">
      <c r="A64" s="33" t="s">
        <v>61</v>
      </c>
      <c r="B64" s="34"/>
      <c r="C64" s="35"/>
      <c r="D64" s="35"/>
      <c r="E64" s="35"/>
      <c r="F64" s="35"/>
      <c r="G64" s="35"/>
      <c r="H64" s="35"/>
      <c r="I64" s="35"/>
      <c r="J64" s="35"/>
      <c r="K64" s="35"/>
    </row>
    <row r="65" spans="1:12" ht="15.75">
      <c r="A65" s="11" t="s">
        <v>0</v>
      </c>
      <c r="B65" s="5" t="s">
        <v>11</v>
      </c>
      <c r="C65" s="25" t="s">
        <v>12</v>
      </c>
      <c r="D65" s="11" t="s">
        <v>1</v>
      </c>
      <c r="E65" s="11" t="s">
        <v>2</v>
      </c>
      <c r="F65" s="11" t="s">
        <v>3</v>
      </c>
      <c r="G65" s="11" t="s">
        <v>2</v>
      </c>
      <c r="H65" s="11" t="s">
        <v>3</v>
      </c>
      <c r="I65" s="11" t="s">
        <v>4</v>
      </c>
      <c r="J65" s="11" t="s">
        <v>5</v>
      </c>
      <c r="K65" s="6" t="s">
        <v>14</v>
      </c>
      <c r="L65" s="20" t="s">
        <v>84</v>
      </c>
    </row>
    <row r="66" spans="1:12">
      <c r="A66" s="7">
        <v>1</v>
      </c>
      <c r="B66" s="36" t="s">
        <v>17</v>
      </c>
      <c r="C66" s="37" t="s">
        <v>79</v>
      </c>
      <c r="D66" s="1" t="s">
        <v>6</v>
      </c>
      <c r="E66" s="1">
        <v>700</v>
      </c>
      <c r="F66" s="1">
        <v>400</v>
      </c>
      <c r="G66" s="1">
        <v>700</v>
      </c>
      <c r="H66" s="1">
        <v>400</v>
      </c>
      <c r="I66" s="1">
        <v>1430</v>
      </c>
      <c r="J66" s="1">
        <v>6</v>
      </c>
      <c r="K66" s="8">
        <f>((E66+F66+G66+H66)*I66*J66)/1000000</f>
        <v>18.876000000000001</v>
      </c>
      <c r="L66" s="21" t="s">
        <v>64</v>
      </c>
    </row>
    <row r="67" spans="1:12">
      <c r="A67" s="7">
        <v>2</v>
      </c>
      <c r="B67" s="36"/>
      <c r="C67" s="37"/>
      <c r="D67" s="1" t="s">
        <v>7</v>
      </c>
      <c r="E67" s="1">
        <v>700</v>
      </c>
      <c r="F67" s="1">
        <v>400</v>
      </c>
      <c r="G67" s="1">
        <v>700</v>
      </c>
      <c r="H67" s="1">
        <v>400</v>
      </c>
      <c r="I67" s="1">
        <v>1150</v>
      </c>
      <c r="J67" s="1">
        <v>1</v>
      </c>
      <c r="K67" s="8">
        <f>((E67+F67+G67+H67)*I67*J67)/1000000</f>
        <v>2.5299999999999998</v>
      </c>
      <c r="L67" s="21" t="s">
        <v>64</v>
      </c>
    </row>
    <row r="68" spans="1:12">
      <c r="A68" s="7">
        <v>3</v>
      </c>
      <c r="B68" s="36"/>
      <c r="C68" s="37"/>
      <c r="D68" s="1" t="s">
        <v>6</v>
      </c>
      <c r="E68" s="1">
        <v>700</v>
      </c>
      <c r="F68" s="1">
        <v>400</v>
      </c>
      <c r="G68" s="1">
        <v>700</v>
      </c>
      <c r="H68" s="1">
        <v>400</v>
      </c>
      <c r="I68" s="1">
        <v>950</v>
      </c>
      <c r="J68" s="1">
        <v>1</v>
      </c>
      <c r="K68" s="8">
        <f t="shared" ref="K68:K76" si="5">((E68+F68+G68+H68)*I68*J68)/1000000</f>
        <v>2.09</v>
      </c>
      <c r="L68" s="21" t="s">
        <v>64</v>
      </c>
    </row>
    <row r="69" spans="1:12">
      <c r="A69" s="7">
        <v>4</v>
      </c>
      <c r="B69" s="36"/>
      <c r="C69" s="37"/>
      <c r="D69" s="1" t="s">
        <v>6</v>
      </c>
      <c r="E69" s="1">
        <v>700</v>
      </c>
      <c r="F69" s="1">
        <v>400</v>
      </c>
      <c r="G69" s="1">
        <v>700</v>
      </c>
      <c r="H69" s="1">
        <v>400</v>
      </c>
      <c r="I69" s="1">
        <v>1430</v>
      </c>
      <c r="J69" s="1">
        <v>8</v>
      </c>
      <c r="K69" s="8">
        <f t="shared" si="5"/>
        <v>25.167999999999999</v>
      </c>
      <c r="L69" s="21" t="s">
        <v>64</v>
      </c>
    </row>
    <row r="70" spans="1:12">
      <c r="A70" s="7">
        <v>5</v>
      </c>
      <c r="B70" s="36"/>
      <c r="C70" s="37"/>
      <c r="D70" s="1" t="s">
        <v>7</v>
      </c>
      <c r="E70" s="1">
        <v>700</v>
      </c>
      <c r="F70" s="1">
        <v>400</v>
      </c>
      <c r="G70" s="1">
        <v>700</v>
      </c>
      <c r="H70" s="1">
        <v>400</v>
      </c>
      <c r="I70" s="1">
        <v>1150</v>
      </c>
      <c r="J70" s="1">
        <v>1</v>
      </c>
      <c r="K70" s="8">
        <f t="shared" si="5"/>
        <v>2.5299999999999998</v>
      </c>
      <c r="L70" s="21" t="s">
        <v>64</v>
      </c>
    </row>
    <row r="71" spans="1:12">
      <c r="A71" s="7">
        <v>6</v>
      </c>
      <c r="B71" s="36"/>
      <c r="C71" s="37"/>
      <c r="D71" s="1" t="s">
        <v>6</v>
      </c>
      <c r="E71" s="1">
        <v>700</v>
      </c>
      <c r="F71" s="1">
        <v>400</v>
      </c>
      <c r="G71" s="1">
        <v>700</v>
      </c>
      <c r="H71" s="1">
        <v>400</v>
      </c>
      <c r="I71" s="1">
        <v>1430</v>
      </c>
      <c r="J71" s="1">
        <v>7</v>
      </c>
      <c r="K71" s="8">
        <f t="shared" si="5"/>
        <v>22.021999999999998</v>
      </c>
      <c r="L71" s="21" t="s">
        <v>64</v>
      </c>
    </row>
    <row r="72" spans="1:12">
      <c r="A72" s="7">
        <v>7</v>
      </c>
      <c r="B72" s="36"/>
      <c r="C72" s="37"/>
      <c r="D72" s="1" t="s">
        <v>6</v>
      </c>
      <c r="E72" s="1">
        <v>700</v>
      </c>
      <c r="F72" s="1">
        <v>400</v>
      </c>
      <c r="G72" s="1">
        <v>700</v>
      </c>
      <c r="H72" s="1">
        <v>400</v>
      </c>
      <c r="I72" s="1">
        <v>1250</v>
      </c>
      <c r="J72" s="1">
        <v>1</v>
      </c>
      <c r="K72" s="8">
        <f t="shared" si="5"/>
        <v>2.75</v>
      </c>
      <c r="L72" s="21" t="s">
        <v>64</v>
      </c>
    </row>
    <row r="73" spans="1:12">
      <c r="A73" s="7">
        <v>8</v>
      </c>
      <c r="B73" s="36"/>
      <c r="C73" s="37"/>
      <c r="D73" s="1" t="s">
        <v>6</v>
      </c>
      <c r="E73" s="1">
        <v>700</v>
      </c>
      <c r="F73" s="1">
        <v>400</v>
      </c>
      <c r="G73" s="1">
        <v>700</v>
      </c>
      <c r="H73" s="1">
        <v>400</v>
      </c>
      <c r="I73" s="1">
        <v>950</v>
      </c>
      <c r="J73" s="1">
        <v>1</v>
      </c>
      <c r="K73" s="8">
        <f t="shared" si="5"/>
        <v>2.09</v>
      </c>
      <c r="L73" s="21" t="s">
        <v>64</v>
      </c>
    </row>
    <row r="74" spans="1:12">
      <c r="A74" s="7">
        <v>9</v>
      </c>
      <c r="B74" s="36"/>
      <c r="C74" s="37"/>
      <c r="D74" s="1" t="s">
        <v>8</v>
      </c>
      <c r="E74" s="1">
        <v>700</v>
      </c>
      <c r="F74" s="1">
        <v>400</v>
      </c>
      <c r="G74" s="1">
        <v>700</v>
      </c>
      <c r="H74" s="1">
        <v>400</v>
      </c>
      <c r="I74" s="1">
        <v>850</v>
      </c>
      <c r="J74" s="1">
        <v>1</v>
      </c>
      <c r="K74" s="8">
        <f t="shared" si="5"/>
        <v>1.87</v>
      </c>
      <c r="L74" s="21" t="s">
        <v>64</v>
      </c>
    </row>
    <row r="75" spans="1:12">
      <c r="A75" s="7">
        <v>10</v>
      </c>
      <c r="B75" s="36"/>
      <c r="C75" s="37"/>
      <c r="D75" s="1" t="s">
        <v>8</v>
      </c>
      <c r="E75" s="1">
        <v>700</v>
      </c>
      <c r="F75" s="1">
        <v>400</v>
      </c>
      <c r="G75" s="1">
        <v>700</v>
      </c>
      <c r="H75" s="1">
        <v>400</v>
      </c>
      <c r="I75" s="1">
        <v>850</v>
      </c>
      <c r="J75" s="1">
        <v>1</v>
      </c>
      <c r="K75" s="8">
        <f t="shared" si="5"/>
        <v>1.87</v>
      </c>
      <c r="L75" s="21" t="s">
        <v>64</v>
      </c>
    </row>
    <row r="76" spans="1:12">
      <c r="A76" s="7">
        <v>11</v>
      </c>
      <c r="B76" s="36"/>
      <c r="C76" s="37"/>
      <c r="D76" s="1" t="s">
        <v>6</v>
      </c>
      <c r="E76" s="1">
        <v>250</v>
      </c>
      <c r="F76" s="1">
        <v>400</v>
      </c>
      <c r="G76" s="1">
        <v>250</v>
      </c>
      <c r="H76" s="1">
        <v>400</v>
      </c>
      <c r="I76" s="1">
        <v>850</v>
      </c>
      <c r="J76" s="1">
        <v>1</v>
      </c>
      <c r="K76" s="8">
        <f t="shared" si="5"/>
        <v>1.105</v>
      </c>
      <c r="L76" s="21" t="s">
        <v>64</v>
      </c>
    </row>
    <row r="77" spans="1:12">
      <c r="A77" s="7">
        <v>12</v>
      </c>
      <c r="B77" s="36"/>
      <c r="C77" s="37"/>
      <c r="D77" s="1" t="s">
        <v>9</v>
      </c>
      <c r="E77" s="1">
        <v>300</v>
      </c>
      <c r="F77" s="1"/>
      <c r="G77" s="1"/>
      <c r="H77" s="1">
        <v>450</v>
      </c>
      <c r="I77" s="1"/>
      <c r="J77" s="1">
        <v>1</v>
      </c>
      <c r="K77" s="8">
        <f>E77*H77*1/1000000</f>
        <v>0.13500000000000001</v>
      </c>
      <c r="L77" s="21" t="s">
        <v>65</v>
      </c>
    </row>
    <row r="78" spans="1:12">
      <c r="A78" s="7">
        <v>13</v>
      </c>
      <c r="B78" s="36"/>
      <c r="C78" s="37"/>
      <c r="D78" s="1" t="s">
        <v>13</v>
      </c>
      <c r="E78" s="1">
        <v>500</v>
      </c>
      <c r="F78" s="1">
        <v>400</v>
      </c>
      <c r="G78" s="1">
        <v>500</v>
      </c>
      <c r="H78" s="1">
        <v>400</v>
      </c>
      <c r="I78" s="1">
        <v>1300</v>
      </c>
      <c r="J78" s="1">
        <v>1</v>
      </c>
      <c r="K78" s="8">
        <f t="shared" ref="K78:K83" si="6">((E78+F78+G78+H78)*I78*J78)/1000000</f>
        <v>2.34</v>
      </c>
      <c r="L78" s="21" t="s">
        <v>65</v>
      </c>
    </row>
    <row r="79" spans="1:12">
      <c r="A79" s="7">
        <v>14</v>
      </c>
      <c r="B79" s="36"/>
      <c r="C79" s="37"/>
      <c r="D79" s="1" t="s">
        <v>6</v>
      </c>
      <c r="E79" s="1">
        <v>500</v>
      </c>
      <c r="F79" s="1">
        <v>350</v>
      </c>
      <c r="G79" s="1">
        <v>500</v>
      </c>
      <c r="H79" s="1">
        <v>350</v>
      </c>
      <c r="I79" s="1">
        <v>1430</v>
      </c>
      <c r="J79" s="1">
        <v>2</v>
      </c>
      <c r="K79" s="8">
        <f t="shared" si="6"/>
        <v>4.8620000000000001</v>
      </c>
      <c r="L79" s="21" t="s">
        <v>65</v>
      </c>
    </row>
    <row r="80" spans="1:12">
      <c r="A80" s="7">
        <v>15</v>
      </c>
      <c r="B80" s="36"/>
      <c r="C80" s="37"/>
      <c r="D80" s="1" t="s">
        <v>6</v>
      </c>
      <c r="E80" s="1">
        <v>500</v>
      </c>
      <c r="F80" s="1">
        <v>350</v>
      </c>
      <c r="G80" s="1">
        <v>500</v>
      </c>
      <c r="H80" s="1">
        <v>350</v>
      </c>
      <c r="I80" s="1">
        <v>1100</v>
      </c>
      <c r="J80" s="1">
        <v>1</v>
      </c>
      <c r="K80" s="8">
        <f t="shared" si="6"/>
        <v>1.87</v>
      </c>
      <c r="L80" s="21" t="s">
        <v>65</v>
      </c>
    </row>
    <row r="81" spans="1:12">
      <c r="A81" s="7">
        <v>16</v>
      </c>
      <c r="B81" s="36"/>
      <c r="C81" s="37"/>
      <c r="D81" s="1" t="s">
        <v>8</v>
      </c>
      <c r="E81" s="1">
        <v>700</v>
      </c>
      <c r="F81" s="1">
        <v>350</v>
      </c>
      <c r="G81" s="1">
        <v>700</v>
      </c>
      <c r="H81" s="1">
        <v>350</v>
      </c>
      <c r="I81" s="1">
        <v>850</v>
      </c>
      <c r="J81" s="1">
        <v>1</v>
      </c>
      <c r="K81" s="8">
        <f t="shared" si="6"/>
        <v>1.7849999999999999</v>
      </c>
      <c r="L81" s="21" t="s">
        <v>65</v>
      </c>
    </row>
    <row r="82" spans="1:12">
      <c r="A82" s="7">
        <v>17</v>
      </c>
      <c r="B82" s="36"/>
      <c r="C82" s="37"/>
      <c r="D82" s="1" t="s">
        <v>8</v>
      </c>
      <c r="E82" s="1">
        <v>300</v>
      </c>
      <c r="F82" s="1">
        <v>350</v>
      </c>
      <c r="G82" s="1">
        <v>300</v>
      </c>
      <c r="H82" s="1">
        <v>350</v>
      </c>
      <c r="I82" s="1">
        <v>850</v>
      </c>
      <c r="J82" s="1">
        <v>1</v>
      </c>
      <c r="K82" s="8">
        <f t="shared" si="6"/>
        <v>1.105</v>
      </c>
      <c r="L82" s="21" t="s">
        <v>65</v>
      </c>
    </row>
    <row r="83" spans="1:12">
      <c r="A83" s="7">
        <v>18</v>
      </c>
      <c r="B83" s="36"/>
      <c r="C83" s="37"/>
      <c r="D83" s="1" t="s">
        <v>6</v>
      </c>
      <c r="E83" s="1">
        <v>350</v>
      </c>
      <c r="F83" s="1">
        <v>350</v>
      </c>
      <c r="G83" s="1">
        <v>350</v>
      </c>
      <c r="H83" s="1">
        <v>350</v>
      </c>
      <c r="I83" s="1">
        <v>1100</v>
      </c>
      <c r="J83" s="1">
        <v>1</v>
      </c>
      <c r="K83" s="8">
        <f t="shared" si="6"/>
        <v>1.54</v>
      </c>
      <c r="L83" s="21" t="s">
        <v>65</v>
      </c>
    </row>
    <row r="84" spans="1:12">
      <c r="A84" s="7">
        <v>19</v>
      </c>
      <c r="B84" s="36"/>
      <c r="C84" s="37"/>
      <c r="D84" s="1" t="s">
        <v>9</v>
      </c>
      <c r="E84" s="1">
        <v>400</v>
      </c>
      <c r="F84" s="1"/>
      <c r="G84" s="1"/>
      <c r="H84" s="1">
        <v>400</v>
      </c>
      <c r="I84" s="1"/>
      <c r="J84" s="1">
        <v>1</v>
      </c>
      <c r="K84" s="8">
        <f>E84*H84*1/1000000</f>
        <v>0.16</v>
      </c>
      <c r="L84" s="21" t="s">
        <v>65</v>
      </c>
    </row>
    <row r="85" spans="1:12">
      <c r="A85" s="7">
        <v>20</v>
      </c>
      <c r="B85" s="36"/>
      <c r="C85" s="37"/>
      <c r="D85" s="1" t="s">
        <v>6</v>
      </c>
      <c r="E85" s="1">
        <v>400</v>
      </c>
      <c r="F85" s="1">
        <v>350</v>
      </c>
      <c r="G85" s="1">
        <v>400</v>
      </c>
      <c r="H85" s="1">
        <v>350</v>
      </c>
      <c r="I85" s="1">
        <v>1230</v>
      </c>
      <c r="J85" s="1">
        <v>1</v>
      </c>
      <c r="K85" s="8">
        <f t="shared" ref="K85:K87" si="7">((E85+F85+G85+H85)*I85*J85)/1000000</f>
        <v>1.845</v>
      </c>
      <c r="L85" s="21" t="s">
        <v>65</v>
      </c>
    </row>
    <row r="86" spans="1:12">
      <c r="A86" s="7">
        <v>21</v>
      </c>
      <c r="B86" s="36"/>
      <c r="C86" s="37"/>
      <c r="D86" s="1" t="s">
        <v>6</v>
      </c>
      <c r="E86" s="1">
        <v>400</v>
      </c>
      <c r="F86" s="1">
        <v>350</v>
      </c>
      <c r="G86" s="1">
        <v>400</v>
      </c>
      <c r="H86" s="1">
        <v>350</v>
      </c>
      <c r="I86" s="1">
        <v>650</v>
      </c>
      <c r="J86" s="1">
        <v>1</v>
      </c>
      <c r="K86" s="8">
        <f t="shared" si="7"/>
        <v>0.97499999999999998</v>
      </c>
      <c r="L86" s="21" t="s">
        <v>65</v>
      </c>
    </row>
    <row r="87" spans="1:12">
      <c r="A87" s="7">
        <v>22</v>
      </c>
      <c r="B87" s="36"/>
      <c r="C87" s="37"/>
      <c r="D87" s="1" t="s">
        <v>6</v>
      </c>
      <c r="E87" s="1">
        <v>400</v>
      </c>
      <c r="F87" s="1">
        <v>350</v>
      </c>
      <c r="G87" s="1">
        <v>400</v>
      </c>
      <c r="H87" s="1">
        <v>350</v>
      </c>
      <c r="I87" s="1">
        <v>1430</v>
      </c>
      <c r="J87" s="1">
        <v>1</v>
      </c>
      <c r="K87" s="8">
        <f t="shared" si="7"/>
        <v>2.145</v>
      </c>
      <c r="L87" s="21" t="s">
        <v>65</v>
      </c>
    </row>
    <row r="88" spans="1:12">
      <c r="A88" s="7">
        <v>23</v>
      </c>
      <c r="B88" s="36"/>
      <c r="C88" s="37"/>
      <c r="D88" s="1" t="s">
        <v>9</v>
      </c>
      <c r="E88" s="1">
        <v>500</v>
      </c>
      <c r="F88" s="1"/>
      <c r="G88" s="1"/>
      <c r="H88" s="1">
        <v>400</v>
      </c>
      <c r="I88" s="1"/>
      <c r="J88" s="1">
        <v>1</v>
      </c>
      <c r="K88" s="8">
        <f>E88*H88*1/1000000</f>
        <v>0.2</v>
      </c>
      <c r="L88" s="21" t="s">
        <v>65</v>
      </c>
    </row>
    <row r="89" spans="1:12">
      <c r="A89" s="7">
        <v>24</v>
      </c>
      <c r="B89" s="36"/>
      <c r="C89" s="37" t="s">
        <v>80</v>
      </c>
      <c r="D89" s="1" t="s">
        <v>6</v>
      </c>
      <c r="E89" s="1">
        <v>800</v>
      </c>
      <c r="F89" s="1">
        <v>350</v>
      </c>
      <c r="G89" s="1">
        <v>800</v>
      </c>
      <c r="H89" s="1">
        <v>350</v>
      </c>
      <c r="I89" s="1">
        <v>1230</v>
      </c>
      <c r="J89" s="1">
        <v>4</v>
      </c>
      <c r="K89" s="8">
        <f t="shared" ref="K89:K103" si="8">((E89+F89+G89+H89)*I89*J89)/1000000</f>
        <v>11.316000000000001</v>
      </c>
      <c r="L89" s="21" t="s">
        <v>65</v>
      </c>
    </row>
    <row r="90" spans="1:12">
      <c r="A90" s="7">
        <v>25</v>
      </c>
      <c r="B90" s="36"/>
      <c r="C90" s="37"/>
      <c r="D90" s="1" t="s">
        <v>7</v>
      </c>
      <c r="E90" s="1">
        <v>800</v>
      </c>
      <c r="F90" s="1">
        <v>350</v>
      </c>
      <c r="G90" s="1">
        <v>800</v>
      </c>
      <c r="H90" s="1">
        <v>350</v>
      </c>
      <c r="I90" s="1">
        <v>1050</v>
      </c>
      <c r="J90" s="1">
        <v>1</v>
      </c>
      <c r="K90" s="8">
        <f t="shared" si="8"/>
        <v>2.415</v>
      </c>
      <c r="L90" s="21" t="s">
        <v>65</v>
      </c>
    </row>
    <row r="91" spans="1:12">
      <c r="A91" s="7">
        <v>26</v>
      </c>
      <c r="B91" s="36"/>
      <c r="C91" s="37"/>
      <c r="D91" s="1" t="s">
        <v>6</v>
      </c>
      <c r="E91" s="1">
        <v>800</v>
      </c>
      <c r="F91" s="1">
        <v>350</v>
      </c>
      <c r="G91" s="1">
        <v>800</v>
      </c>
      <c r="H91" s="1">
        <v>350</v>
      </c>
      <c r="I91" s="1">
        <v>1230</v>
      </c>
      <c r="J91" s="1">
        <v>4</v>
      </c>
      <c r="K91" s="8">
        <f t="shared" si="8"/>
        <v>11.316000000000001</v>
      </c>
      <c r="L91" s="21" t="s">
        <v>65</v>
      </c>
    </row>
    <row r="92" spans="1:12">
      <c r="A92" s="7">
        <v>27</v>
      </c>
      <c r="B92" s="36"/>
      <c r="C92" s="37"/>
      <c r="D92" s="1" t="s">
        <v>7</v>
      </c>
      <c r="E92" s="1">
        <v>800</v>
      </c>
      <c r="F92" s="1">
        <v>350</v>
      </c>
      <c r="G92" s="1">
        <v>800</v>
      </c>
      <c r="H92" s="1">
        <v>350</v>
      </c>
      <c r="I92" s="1">
        <v>1050</v>
      </c>
      <c r="J92" s="1">
        <v>1</v>
      </c>
      <c r="K92" s="8">
        <f t="shared" si="8"/>
        <v>2.415</v>
      </c>
      <c r="L92" s="21" t="s">
        <v>65</v>
      </c>
    </row>
    <row r="93" spans="1:12">
      <c r="A93" s="7">
        <v>28</v>
      </c>
      <c r="B93" s="36"/>
      <c r="C93" s="37"/>
      <c r="D93" s="1" t="s">
        <v>6</v>
      </c>
      <c r="E93" s="1">
        <v>800</v>
      </c>
      <c r="F93" s="1">
        <v>350</v>
      </c>
      <c r="G93" s="1">
        <v>800</v>
      </c>
      <c r="H93" s="1">
        <v>350</v>
      </c>
      <c r="I93" s="1">
        <v>1230</v>
      </c>
      <c r="J93" s="1">
        <v>8</v>
      </c>
      <c r="K93" s="8">
        <f t="shared" si="8"/>
        <v>22.632000000000001</v>
      </c>
      <c r="L93" s="21" t="s">
        <v>65</v>
      </c>
    </row>
    <row r="94" spans="1:12">
      <c r="A94" s="7">
        <v>29</v>
      </c>
      <c r="B94" s="36"/>
      <c r="C94" s="37"/>
      <c r="D94" s="1" t="s">
        <v>7</v>
      </c>
      <c r="E94" s="1">
        <v>800</v>
      </c>
      <c r="F94" s="1">
        <v>350</v>
      </c>
      <c r="G94" s="1">
        <v>800</v>
      </c>
      <c r="H94" s="1">
        <v>350</v>
      </c>
      <c r="I94" s="1">
        <v>1050</v>
      </c>
      <c r="J94" s="1">
        <v>1</v>
      </c>
      <c r="K94" s="8">
        <f t="shared" si="8"/>
        <v>2.415</v>
      </c>
      <c r="L94" s="21" t="s">
        <v>65</v>
      </c>
    </row>
    <row r="95" spans="1:12">
      <c r="A95" s="7">
        <v>30</v>
      </c>
      <c r="B95" s="36"/>
      <c r="C95" s="37"/>
      <c r="D95" s="1" t="s">
        <v>6</v>
      </c>
      <c r="E95" s="1">
        <v>800</v>
      </c>
      <c r="F95" s="1">
        <v>350</v>
      </c>
      <c r="G95" s="1">
        <v>800</v>
      </c>
      <c r="H95" s="1">
        <v>350</v>
      </c>
      <c r="I95" s="1">
        <v>1230</v>
      </c>
      <c r="J95" s="1">
        <v>9</v>
      </c>
      <c r="K95" s="8">
        <f t="shared" si="8"/>
        <v>25.460999999999999</v>
      </c>
      <c r="L95" s="21" t="s">
        <v>65</v>
      </c>
    </row>
    <row r="96" spans="1:12">
      <c r="A96" s="7">
        <v>31</v>
      </c>
      <c r="B96" s="36"/>
      <c r="C96" s="37"/>
      <c r="D96" s="1" t="s">
        <v>6</v>
      </c>
      <c r="E96" s="1">
        <v>800</v>
      </c>
      <c r="F96" s="1">
        <v>350</v>
      </c>
      <c r="G96" s="1">
        <v>800</v>
      </c>
      <c r="H96" s="1">
        <v>350</v>
      </c>
      <c r="I96" s="1">
        <v>700</v>
      </c>
      <c r="J96" s="1">
        <v>1</v>
      </c>
      <c r="K96" s="8">
        <f t="shared" si="8"/>
        <v>1.61</v>
      </c>
      <c r="L96" s="21" t="s">
        <v>65</v>
      </c>
    </row>
    <row r="97" spans="1:12">
      <c r="A97" s="7">
        <v>32</v>
      </c>
      <c r="B97" s="36"/>
      <c r="C97" s="37"/>
      <c r="D97" s="1" t="s">
        <v>13</v>
      </c>
      <c r="E97" s="1">
        <v>850</v>
      </c>
      <c r="F97" s="1">
        <v>350</v>
      </c>
      <c r="G97" s="1">
        <v>850</v>
      </c>
      <c r="H97" s="1">
        <v>350</v>
      </c>
      <c r="I97" s="1">
        <v>1100</v>
      </c>
      <c r="J97" s="1">
        <v>1</v>
      </c>
      <c r="K97" s="8">
        <f t="shared" si="8"/>
        <v>2.64</v>
      </c>
      <c r="L97" s="21" t="s">
        <v>65</v>
      </c>
    </row>
    <row r="98" spans="1:12">
      <c r="A98" s="7">
        <v>33</v>
      </c>
      <c r="B98" s="36"/>
      <c r="C98" s="37"/>
      <c r="D98" s="1" t="s">
        <v>6</v>
      </c>
      <c r="E98" s="1">
        <v>550</v>
      </c>
      <c r="F98" s="1">
        <v>350</v>
      </c>
      <c r="G98" s="1">
        <v>550</v>
      </c>
      <c r="H98" s="1">
        <v>350</v>
      </c>
      <c r="I98" s="1">
        <v>1430</v>
      </c>
      <c r="J98" s="1">
        <v>4</v>
      </c>
      <c r="K98" s="8">
        <f t="shared" si="8"/>
        <v>10.295999999999999</v>
      </c>
      <c r="L98" s="21" t="s">
        <v>65</v>
      </c>
    </row>
    <row r="99" spans="1:12">
      <c r="A99" s="7">
        <v>34</v>
      </c>
      <c r="B99" s="36"/>
      <c r="C99" s="37"/>
      <c r="D99" s="1" t="s">
        <v>6</v>
      </c>
      <c r="E99" s="1">
        <v>550</v>
      </c>
      <c r="F99" s="1">
        <v>350</v>
      </c>
      <c r="G99" s="1">
        <v>550</v>
      </c>
      <c r="H99" s="1">
        <v>350</v>
      </c>
      <c r="I99" s="1">
        <v>900</v>
      </c>
      <c r="J99" s="1">
        <v>1</v>
      </c>
      <c r="K99" s="8">
        <f t="shared" si="8"/>
        <v>1.62</v>
      </c>
      <c r="L99" s="21" t="s">
        <v>65</v>
      </c>
    </row>
    <row r="100" spans="1:12">
      <c r="A100" s="7">
        <v>35</v>
      </c>
      <c r="B100" s="36"/>
      <c r="C100" s="37"/>
      <c r="D100" s="1" t="s">
        <v>7</v>
      </c>
      <c r="E100" s="1">
        <v>550</v>
      </c>
      <c r="F100" s="1">
        <v>350</v>
      </c>
      <c r="G100" s="1">
        <v>550</v>
      </c>
      <c r="H100" s="1">
        <v>350</v>
      </c>
      <c r="I100" s="1">
        <v>850</v>
      </c>
      <c r="J100" s="1">
        <v>1</v>
      </c>
      <c r="K100" s="8">
        <f t="shared" si="8"/>
        <v>1.53</v>
      </c>
      <c r="L100" s="21" t="s">
        <v>65</v>
      </c>
    </row>
    <row r="101" spans="1:12">
      <c r="A101" s="7">
        <v>36</v>
      </c>
      <c r="B101" s="36"/>
      <c r="C101" s="37"/>
      <c r="D101" s="1" t="s">
        <v>6</v>
      </c>
      <c r="E101" s="1">
        <v>550</v>
      </c>
      <c r="F101" s="1">
        <v>350</v>
      </c>
      <c r="G101" s="1">
        <v>550</v>
      </c>
      <c r="H101" s="1">
        <v>350</v>
      </c>
      <c r="I101" s="1">
        <v>1430</v>
      </c>
      <c r="J101" s="1">
        <v>3</v>
      </c>
      <c r="K101" s="8">
        <f t="shared" si="8"/>
        <v>7.7220000000000004</v>
      </c>
      <c r="L101" s="21" t="s">
        <v>65</v>
      </c>
    </row>
    <row r="102" spans="1:12">
      <c r="A102" s="7">
        <v>37</v>
      </c>
      <c r="B102" s="36"/>
      <c r="C102" s="37"/>
      <c r="D102" s="1" t="s">
        <v>6</v>
      </c>
      <c r="E102" s="1">
        <v>550</v>
      </c>
      <c r="F102" s="1">
        <v>350</v>
      </c>
      <c r="G102" s="1">
        <v>550</v>
      </c>
      <c r="H102" s="1">
        <v>350</v>
      </c>
      <c r="I102" s="1">
        <v>900</v>
      </c>
      <c r="J102" s="1">
        <v>2</v>
      </c>
      <c r="K102" s="8">
        <f t="shared" si="8"/>
        <v>3.24</v>
      </c>
      <c r="L102" s="21" t="s">
        <v>65</v>
      </c>
    </row>
    <row r="103" spans="1:12">
      <c r="A103" s="7">
        <v>38</v>
      </c>
      <c r="B103" s="36"/>
      <c r="C103" s="37"/>
      <c r="D103" s="1" t="s">
        <v>31</v>
      </c>
      <c r="E103" s="1">
        <v>650</v>
      </c>
      <c r="F103" s="1">
        <v>200</v>
      </c>
      <c r="G103" s="1">
        <v>650</v>
      </c>
      <c r="H103" s="1">
        <v>200</v>
      </c>
      <c r="I103" s="1">
        <v>2870</v>
      </c>
      <c r="J103" s="1">
        <v>6</v>
      </c>
      <c r="K103" s="8">
        <f t="shared" si="8"/>
        <v>29.274000000000001</v>
      </c>
      <c r="L103" s="21" t="s">
        <v>65</v>
      </c>
    </row>
    <row r="104" spans="1:12">
      <c r="A104" s="7">
        <v>39</v>
      </c>
      <c r="B104" s="36"/>
      <c r="C104" s="37"/>
      <c r="D104" s="1" t="s">
        <v>9</v>
      </c>
      <c r="E104" s="1">
        <v>650</v>
      </c>
      <c r="F104" s="1"/>
      <c r="G104" s="1"/>
      <c r="H104" s="1">
        <v>450</v>
      </c>
      <c r="I104" s="1"/>
      <c r="J104" s="1">
        <v>1</v>
      </c>
      <c r="K104" s="8">
        <f>E104*H104*1/1000000</f>
        <v>0.29249999999999998</v>
      </c>
      <c r="L104" s="21" t="s">
        <v>65</v>
      </c>
    </row>
    <row r="105" spans="1:12">
      <c r="A105" s="7">
        <v>40</v>
      </c>
      <c r="B105" s="36"/>
      <c r="C105" s="38" t="s">
        <v>81</v>
      </c>
      <c r="D105" s="1" t="s">
        <v>18</v>
      </c>
      <c r="E105" s="1">
        <v>650</v>
      </c>
      <c r="F105" s="9">
        <v>300</v>
      </c>
      <c r="G105" s="1">
        <v>650</v>
      </c>
      <c r="H105" s="9">
        <v>300</v>
      </c>
      <c r="I105" s="1">
        <v>2100</v>
      </c>
      <c r="J105" s="1">
        <v>1</v>
      </c>
      <c r="K105" s="8">
        <f t="shared" ref="K105:K116" si="9">((E105+F105+G105+H105)*I105*J105)/1000000</f>
        <v>3.99</v>
      </c>
      <c r="L105" s="21" t="s">
        <v>64</v>
      </c>
    </row>
    <row r="106" spans="1:12">
      <c r="A106" s="7">
        <v>41</v>
      </c>
      <c r="B106" s="36"/>
      <c r="C106" s="39"/>
      <c r="D106" s="1" t="s">
        <v>19</v>
      </c>
      <c r="E106" s="1">
        <v>650</v>
      </c>
      <c r="F106" s="9">
        <v>300</v>
      </c>
      <c r="G106" s="1">
        <v>650</v>
      </c>
      <c r="H106" s="9">
        <v>300</v>
      </c>
      <c r="I106" s="1">
        <v>2100</v>
      </c>
      <c r="J106" s="1">
        <v>1</v>
      </c>
      <c r="K106" s="8">
        <f t="shared" si="9"/>
        <v>3.99</v>
      </c>
      <c r="L106" s="21" t="s">
        <v>64</v>
      </c>
    </row>
    <row r="107" spans="1:12">
      <c r="A107" s="7">
        <v>42</v>
      </c>
      <c r="B107" s="36"/>
      <c r="C107" s="39"/>
      <c r="D107" s="1" t="s">
        <v>20</v>
      </c>
      <c r="E107" s="1">
        <v>650</v>
      </c>
      <c r="F107" s="9">
        <v>300</v>
      </c>
      <c r="G107" s="1">
        <v>650</v>
      </c>
      <c r="H107" s="9">
        <v>300</v>
      </c>
      <c r="I107" s="1">
        <v>2100</v>
      </c>
      <c r="J107" s="1">
        <v>1</v>
      </c>
      <c r="K107" s="8">
        <f t="shared" si="9"/>
        <v>3.99</v>
      </c>
      <c r="L107" s="21" t="s">
        <v>64</v>
      </c>
    </row>
    <row r="108" spans="1:12">
      <c r="A108" s="7">
        <v>43</v>
      </c>
      <c r="B108" s="36"/>
      <c r="C108" s="39"/>
      <c r="D108" s="1" t="s">
        <v>21</v>
      </c>
      <c r="E108" s="1">
        <v>650</v>
      </c>
      <c r="F108" s="9">
        <v>300</v>
      </c>
      <c r="G108" s="1">
        <v>650</v>
      </c>
      <c r="H108" s="9">
        <v>300</v>
      </c>
      <c r="I108" s="1">
        <v>2100</v>
      </c>
      <c r="J108" s="1">
        <v>1</v>
      </c>
      <c r="K108" s="8">
        <f t="shared" si="9"/>
        <v>3.99</v>
      </c>
      <c r="L108" s="21" t="s">
        <v>64</v>
      </c>
    </row>
    <row r="109" spans="1:12">
      <c r="A109" s="7">
        <v>44</v>
      </c>
      <c r="B109" s="36"/>
      <c r="C109" s="39"/>
      <c r="D109" s="1" t="s">
        <v>22</v>
      </c>
      <c r="E109" s="1">
        <v>650</v>
      </c>
      <c r="F109" s="9">
        <v>300</v>
      </c>
      <c r="G109" s="1">
        <v>650</v>
      </c>
      <c r="H109" s="9">
        <v>300</v>
      </c>
      <c r="I109" s="1">
        <v>2100</v>
      </c>
      <c r="J109" s="1">
        <v>1</v>
      </c>
      <c r="K109" s="8">
        <f t="shared" si="9"/>
        <v>3.99</v>
      </c>
      <c r="L109" s="21" t="s">
        <v>64</v>
      </c>
    </row>
    <row r="110" spans="1:12">
      <c r="A110" s="7">
        <v>45</v>
      </c>
      <c r="B110" s="36"/>
      <c r="C110" s="40"/>
      <c r="D110" s="1" t="s">
        <v>23</v>
      </c>
      <c r="E110" s="1">
        <v>650</v>
      </c>
      <c r="F110" s="9">
        <v>300</v>
      </c>
      <c r="G110" s="1">
        <v>650</v>
      </c>
      <c r="H110" s="9">
        <v>300</v>
      </c>
      <c r="I110" s="1">
        <v>2100</v>
      </c>
      <c r="J110" s="1">
        <v>1</v>
      </c>
      <c r="K110" s="8">
        <f t="shared" si="9"/>
        <v>3.99</v>
      </c>
      <c r="L110" s="21" t="s">
        <v>64</v>
      </c>
    </row>
    <row r="111" spans="1:12">
      <c r="A111" s="7">
        <v>46</v>
      </c>
      <c r="B111" s="36"/>
      <c r="C111" s="37" t="s">
        <v>82</v>
      </c>
      <c r="D111" s="1" t="s">
        <v>24</v>
      </c>
      <c r="E111" s="1">
        <v>850</v>
      </c>
      <c r="F111" s="9">
        <v>200</v>
      </c>
      <c r="G111" s="9">
        <v>850</v>
      </c>
      <c r="H111" s="1">
        <v>200</v>
      </c>
      <c r="I111" s="1">
        <v>1330</v>
      </c>
      <c r="J111" s="1">
        <v>1</v>
      </c>
      <c r="K111" s="8">
        <f t="shared" si="9"/>
        <v>2.7930000000000001</v>
      </c>
      <c r="L111" s="21" t="s">
        <v>65</v>
      </c>
    </row>
    <row r="112" spans="1:12">
      <c r="A112" s="7">
        <v>47</v>
      </c>
      <c r="B112" s="36"/>
      <c r="C112" s="37"/>
      <c r="D112" s="1" t="s">
        <v>25</v>
      </c>
      <c r="E112" s="1">
        <v>850</v>
      </c>
      <c r="F112" s="9">
        <v>200</v>
      </c>
      <c r="G112" s="9">
        <v>850</v>
      </c>
      <c r="H112" s="1">
        <v>200</v>
      </c>
      <c r="I112" s="1">
        <v>1330</v>
      </c>
      <c r="J112" s="1">
        <v>1</v>
      </c>
      <c r="K112" s="8">
        <f t="shared" si="9"/>
        <v>2.7930000000000001</v>
      </c>
      <c r="L112" s="21" t="s">
        <v>65</v>
      </c>
    </row>
    <row r="113" spans="1:12">
      <c r="A113" s="7">
        <v>48</v>
      </c>
      <c r="B113" s="36"/>
      <c r="C113" s="37"/>
      <c r="D113" s="1" t="s">
        <v>26</v>
      </c>
      <c r="E113" s="1">
        <v>850</v>
      </c>
      <c r="F113" s="9">
        <v>200</v>
      </c>
      <c r="G113" s="9">
        <v>850</v>
      </c>
      <c r="H113" s="1">
        <v>200</v>
      </c>
      <c r="I113" s="1">
        <v>1330</v>
      </c>
      <c r="J113" s="1">
        <v>1</v>
      </c>
      <c r="K113" s="8">
        <f t="shared" si="9"/>
        <v>2.7930000000000001</v>
      </c>
      <c r="L113" s="21" t="s">
        <v>65</v>
      </c>
    </row>
    <row r="114" spans="1:12">
      <c r="A114" s="7">
        <v>49</v>
      </c>
      <c r="B114" s="36"/>
      <c r="C114" s="37"/>
      <c r="D114" s="1" t="s">
        <v>27</v>
      </c>
      <c r="E114" s="1">
        <v>850</v>
      </c>
      <c r="F114" s="9">
        <v>200</v>
      </c>
      <c r="G114" s="9">
        <v>850</v>
      </c>
      <c r="H114" s="1">
        <v>200</v>
      </c>
      <c r="I114" s="1">
        <v>1330</v>
      </c>
      <c r="J114" s="1">
        <v>1</v>
      </c>
      <c r="K114" s="8">
        <f t="shared" si="9"/>
        <v>2.7930000000000001</v>
      </c>
      <c r="L114" s="21" t="s">
        <v>65</v>
      </c>
    </row>
    <row r="115" spans="1:12">
      <c r="A115" s="7">
        <v>50</v>
      </c>
      <c r="B115" s="36"/>
      <c r="C115" s="37"/>
      <c r="D115" s="1" t="s">
        <v>28</v>
      </c>
      <c r="E115" s="1">
        <v>850</v>
      </c>
      <c r="F115" s="9">
        <v>200</v>
      </c>
      <c r="G115" s="9">
        <v>850</v>
      </c>
      <c r="H115" s="1">
        <v>200</v>
      </c>
      <c r="I115" s="1">
        <v>1330</v>
      </c>
      <c r="J115" s="1">
        <v>1</v>
      </c>
      <c r="K115" s="8">
        <f t="shared" si="9"/>
        <v>2.7930000000000001</v>
      </c>
      <c r="L115" s="21" t="s">
        <v>65</v>
      </c>
    </row>
    <row r="116" spans="1:12">
      <c r="A116" s="7">
        <v>51</v>
      </c>
      <c r="B116" s="36"/>
      <c r="C116" s="37"/>
      <c r="D116" s="1" t="s">
        <v>29</v>
      </c>
      <c r="E116" s="1">
        <v>850</v>
      </c>
      <c r="F116" s="9">
        <v>200</v>
      </c>
      <c r="G116" s="9">
        <v>850</v>
      </c>
      <c r="H116" s="1">
        <v>200</v>
      </c>
      <c r="I116" s="1">
        <v>1330</v>
      </c>
      <c r="J116" s="1">
        <v>1</v>
      </c>
      <c r="K116" s="8">
        <f t="shared" si="9"/>
        <v>2.7930000000000001</v>
      </c>
      <c r="L116" s="21" t="s">
        <v>65</v>
      </c>
    </row>
    <row r="117" spans="1:12" ht="15.75">
      <c r="A117" s="27" t="s">
        <v>10</v>
      </c>
      <c r="B117" s="28"/>
      <c r="C117" s="28"/>
      <c r="D117" s="28"/>
      <c r="E117" s="28"/>
      <c r="F117" s="28"/>
      <c r="G117" s="28"/>
      <c r="H117" s="28"/>
      <c r="I117" s="28"/>
      <c r="J117" s="29"/>
      <c r="K117" s="13">
        <f>SUM(K66:K116)</f>
        <v>278.7555000000001</v>
      </c>
      <c r="L117" s="26"/>
    </row>
  </sheetData>
  <mergeCells count="24">
    <mergeCell ref="L41:L46"/>
    <mergeCell ref="L8:L11"/>
    <mergeCell ref="L12:L19"/>
    <mergeCell ref="L20:L30"/>
    <mergeCell ref="L31:L36"/>
    <mergeCell ref="L37:L40"/>
    <mergeCell ref="A3:K3"/>
    <mergeCell ref="A4:K4"/>
    <mergeCell ref="A5:K5"/>
    <mergeCell ref="B8:B58"/>
    <mergeCell ref="C8:C30"/>
    <mergeCell ref="C31:C46"/>
    <mergeCell ref="C47:C52"/>
    <mergeCell ref="C53:C58"/>
    <mergeCell ref="A117:J117"/>
    <mergeCell ref="A59:J59"/>
    <mergeCell ref="A62:K62"/>
    <mergeCell ref="A63:K63"/>
    <mergeCell ref="A64:K64"/>
    <mergeCell ref="B66:B116"/>
    <mergeCell ref="C66:C88"/>
    <mergeCell ref="C89:C104"/>
    <mergeCell ref="C105:C110"/>
    <mergeCell ref="C111:C116"/>
  </mergeCells>
  <printOptions horizontalCentered="1"/>
  <pageMargins left="0" right="0" top="0.59055118110236227" bottom="0.59055118110236227" header="0.19685039370078741" footer="0.19685039370078741"/>
  <pageSetup paperSize="9" scale="78" orientation="landscape" blackAndWhite="1" r:id="rId1"/>
  <headerFooter>
    <oddFooter>&amp;LFOR PAVANI ENGINEERS&amp;CPage &amp;P of &amp;N&amp;RFOR MEIL</oddFooter>
  </headerFooter>
  <rowBreaks count="1" manualBreakCount="1">
    <brk id="39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topLeftCell="A6" workbookViewId="0">
      <selection activeCell="B18" sqref="B18"/>
    </sheetView>
  </sheetViews>
  <sheetFormatPr defaultRowHeight="15.75"/>
  <cols>
    <col min="1" max="1" width="7" style="22" customWidth="1"/>
    <col min="2" max="2" width="36.5703125" customWidth="1"/>
    <col min="3" max="4" width="9.140625" style="14"/>
  </cols>
  <sheetData>
    <row r="1" spans="1:4" ht="16.5" thickBot="1"/>
    <row r="2" spans="1:4">
      <c r="A2" s="41" t="s">
        <v>15</v>
      </c>
      <c r="B2" s="42"/>
      <c r="C2" s="42"/>
      <c r="D2" s="42"/>
    </row>
    <row r="3" spans="1:4">
      <c r="A3" s="43" t="s">
        <v>16</v>
      </c>
      <c r="B3" s="44"/>
      <c r="C3" s="44"/>
      <c r="D3" s="44"/>
    </row>
    <row r="4" spans="1:4">
      <c r="A4" s="43" t="s">
        <v>60</v>
      </c>
      <c r="B4" s="44"/>
      <c r="C4" s="44"/>
      <c r="D4" s="44"/>
    </row>
    <row r="5" spans="1:4" ht="21">
      <c r="A5" s="16" t="s">
        <v>36</v>
      </c>
      <c r="B5" s="15" t="s">
        <v>32</v>
      </c>
      <c r="C5" s="15" t="s">
        <v>33</v>
      </c>
      <c r="D5" s="15" t="s">
        <v>5</v>
      </c>
    </row>
    <row r="6" spans="1:4">
      <c r="A6" s="16">
        <v>1</v>
      </c>
      <c r="B6" s="17" t="s">
        <v>34</v>
      </c>
      <c r="C6" s="16" t="s">
        <v>38</v>
      </c>
      <c r="D6" s="16">
        <v>1</v>
      </c>
    </row>
    <row r="7" spans="1:4">
      <c r="A7" s="16">
        <v>2</v>
      </c>
      <c r="B7" s="17" t="s">
        <v>35</v>
      </c>
      <c r="C7" s="16" t="s">
        <v>38</v>
      </c>
      <c r="D7" s="16">
        <v>5</v>
      </c>
    </row>
    <row r="8" spans="1:4">
      <c r="A8" s="16">
        <v>3</v>
      </c>
      <c r="B8" s="17" t="s">
        <v>37</v>
      </c>
      <c r="C8" s="16" t="s">
        <v>38</v>
      </c>
      <c r="D8" s="16">
        <v>2</v>
      </c>
    </row>
    <row r="9" spans="1:4">
      <c r="A9" s="16">
        <v>4</v>
      </c>
      <c r="B9" s="17" t="s">
        <v>39</v>
      </c>
      <c r="C9" s="16" t="s">
        <v>38</v>
      </c>
      <c r="D9" s="16">
        <v>1</v>
      </c>
    </row>
    <row r="10" spans="1:4">
      <c r="A10" s="16">
        <v>5</v>
      </c>
      <c r="B10" s="19" t="s">
        <v>40</v>
      </c>
      <c r="C10" s="16" t="s">
        <v>42</v>
      </c>
      <c r="D10" s="16">
        <v>12</v>
      </c>
    </row>
    <row r="11" spans="1:4">
      <c r="A11" s="16">
        <v>6</v>
      </c>
      <c r="B11" s="19" t="s">
        <v>41</v>
      </c>
      <c r="C11" s="16" t="s">
        <v>42</v>
      </c>
      <c r="D11" s="16">
        <v>15</v>
      </c>
    </row>
    <row r="12" spans="1:4">
      <c r="A12" s="16">
        <v>7</v>
      </c>
      <c r="B12" s="17" t="s">
        <v>91</v>
      </c>
      <c r="C12" s="16" t="s">
        <v>42</v>
      </c>
      <c r="D12" s="16">
        <v>12</v>
      </c>
    </row>
    <row r="13" spans="1:4">
      <c r="A13" s="16">
        <v>8</v>
      </c>
      <c r="B13" s="17" t="s">
        <v>45</v>
      </c>
      <c r="C13" s="16" t="s">
        <v>47</v>
      </c>
      <c r="D13" s="16">
        <f>0.4+0.4+0.2</f>
        <v>1</v>
      </c>
    </row>
    <row r="14" spans="1:4">
      <c r="A14" s="16" t="s">
        <v>54</v>
      </c>
      <c r="B14" s="17" t="s">
        <v>89</v>
      </c>
      <c r="C14" s="16"/>
      <c r="D14" s="16"/>
    </row>
    <row r="15" spans="1:4">
      <c r="A15" s="16" t="s">
        <v>55</v>
      </c>
      <c r="B15" s="17" t="s">
        <v>88</v>
      </c>
      <c r="C15" s="16"/>
      <c r="D15" s="16"/>
    </row>
    <row r="16" spans="1:4">
      <c r="A16" s="16" t="s">
        <v>56</v>
      </c>
      <c r="B16" s="17" t="s">
        <v>90</v>
      </c>
      <c r="C16" s="16"/>
      <c r="D16" s="16"/>
    </row>
    <row r="17" spans="1:4">
      <c r="A17" s="16">
        <v>9</v>
      </c>
      <c r="B17" s="17" t="s">
        <v>46</v>
      </c>
      <c r="C17" s="16" t="s">
        <v>47</v>
      </c>
      <c r="D17" s="16">
        <v>0.8</v>
      </c>
    </row>
    <row r="18" spans="1:4">
      <c r="A18" s="16" t="s">
        <v>54</v>
      </c>
      <c r="B18" s="17" t="s">
        <v>43</v>
      </c>
      <c r="C18" s="16"/>
      <c r="D18" s="16"/>
    </row>
    <row r="19" spans="1:4">
      <c r="A19" s="16" t="s">
        <v>55</v>
      </c>
      <c r="B19" s="17" t="s">
        <v>44</v>
      </c>
      <c r="C19" s="16"/>
      <c r="D19" s="16"/>
    </row>
    <row r="20" spans="1:4">
      <c r="A20" s="16">
        <v>10</v>
      </c>
      <c r="B20" s="17" t="s">
        <v>48</v>
      </c>
      <c r="C20" s="16" t="s">
        <v>47</v>
      </c>
      <c r="D20" s="16">
        <v>3.3</v>
      </c>
    </row>
    <row r="21" spans="1:4">
      <c r="A21" s="16" t="s">
        <v>54</v>
      </c>
      <c r="B21" s="17" t="s">
        <v>49</v>
      </c>
      <c r="C21" s="16"/>
      <c r="D21" s="16"/>
    </row>
    <row r="22" spans="1:4">
      <c r="A22" s="16">
        <v>11</v>
      </c>
      <c r="B22" s="17" t="s">
        <v>78</v>
      </c>
      <c r="C22" s="16" t="s">
        <v>47</v>
      </c>
      <c r="D22" s="16">
        <v>0.72</v>
      </c>
    </row>
    <row r="23" spans="1:4">
      <c r="A23" s="16" t="s">
        <v>54</v>
      </c>
      <c r="B23" s="17" t="s">
        <v>57</v>
      </c>
      <c r="C23" s="16"/>
      <c r="D23" s="16"/>
    </row>
    <row r="24" spans="1:4">
      <c r="A24" s="16">
        <v>12</v>
      </c>
      <c r="B24" s="17" t="s">
        <v>77</v>
      </c>
      <c r="C24" s="16" t="s">
        <v>47</v>
      </c>
      <c r="D24" s="16">
        <v>0.4</v>
      </c>
    </row>
    <row r="25" spans="1:4">
      <c r="A25" s="16" t="s">
        <v>54</v>
      </c>
      <c r="B25" s="17" t="s">
        <v>50</v>
      </c>
      <c r="C25" s="16"/>
      <c r="D25" s="16"/>
    </row>
    <row r="26" spans="1:4">
      <c r="A26" s="16">
        <v>13</v>
      </c>
      <c r="B26" s="17" t="s">
        <v>51</v>
      </c>
      <c r="C26" s="16" t="s">
        <v>38</v>
      </c>
      <c r="D26" s="16">
        <v>6</v>
      </c>
    </row>
    <row r="27" spans="1:4">
      <c r="A27" s="16">
        <v>14</v>
      </c>
      <c r="B27" s="17" t="s">
        <v>52</v>
      </c>
      <c r="C27" s="16" t="s">
        <v>38</v>
      </c>
      <c r="D27" s="16">
        <v>6</v>
      </c>
    </row>
    <row r="28" spans="1:4">
      <c r="A28" s="16">
        <v>15</v>
      </c>
      <c r="B28" s="17" t="s">
        <v>83</v>
      </c>
      <c r="C28" s="16" t="s">
        <v>47</v>
      </c>
      <c r="D28" s="16">
        <f>0.7*0.35*6</f>
        <v>1.4699999999999998</v>
      </c>
    </row>
    <row r="29" spans="1:4">
      <c r="A29" s="16">
        <v>16</v>
      </c>
      <c r="B29" s="18" t="s">
        <v>62</v>
      </c>
      <c r="C29" s="16" t="s">
        <v>47</v>
      </c>
      <c r="D29" s="16">
        <v>229.29</v>
      </c>
    </row>
    <row r="30" spans="1:4">
      <c r="A30" s="16">
        <v>17</v>
      </c>
      <c r="B30" s="18" t="s">
        <v>63</v>
      </c>
      <c r="C30" s="21"/>
      <c r="D30" s="21"/>
    </row>
    <row r="31" spans="1:4">
      <c r="A31" s="16" t="s">
        <v>54</v>
      </c>
      <c r="B31" s="18" t="s">
        <v>64</v>
      </c>
      <c r="C31" s="16" t="s">
        <v>47</v>
      </c>
      <c r="D31" s="23">
        <v>109</v>
      </c>
    </row>
    <row r="32" spans="1:4">
      <c r="A32" s="16" t="s">
        <v>55</v>
      </c>
      <c r="B32" s="18" t="s">
        <v>65</v>
      </c>
      <c r="C32" s="16" t="s">
        <v>47</v>
      </c>
      <c r="D32" s="23">
        <f>118+60</f>
        <v>178</v>
      </c>
    </row>
    <row r="33" spans="1:4">
      <c r="A33" s="16" t="s">
        <v>56</v>
      </c>
      <c r="B33" s="18" t="s">
        <v>66</v>
      </c>
      <c r="C33" s="16" t="s">
        <v>47</v>
      </c>
      <c r="D33" s="23">
        <v>19</v>
      </c>
    </row>
    <row r="34" spans="1:4">
      <c r="A34" s="16">
        <v>18</v>
      </c>
      <c r="B34" s="17" t="s">
        <v>53</v>
      </c>
      <c r="C34" s="16" t="s">
        <v>42</v>
      </c>
      <c r="D34" s="16">
        <v>83</v>
      </c>
    </row>
    <row r="35" spans="1:4">
      <c r="A35" s="16">
        <v>19</v>
      </c>
      <c r="B35" s="18" t="s">
        <v>58</v>
      </c>
      <c r="C35" s="16" t="s">
        <v>38</v>
      </c>
      <c r="D35" s="16">
        <v>2</v>
      </c>
    </row>
    <row r="36" spans="1:4">
      <c r="A36" s="16">
        <v>20</v>
      </c>
      <c r="B36" s="18" t="s">
        <v>73</v>
      </c>
      <c r="C36" s="45" t="s">
        <v>59</v>
      </c>
      <c r="D36" s="45">
        <v>175</v>
      </c>
    </row>
    <row r="37" spans="1:4">
      <c r="A37" s="16" t="s">
        <v>54</v>
      </c>
      <c r="B37" s="18" t="s">
        <v>67</v>
      </c>
      <c r="C37" s="46"/>
      <c r="D37" s="46"/>
    </row>
    <row r="38" spans="1:4">
      <c r="A38" s="16" t="s">
        <v>55</v>
      </c>
      <c r="B38" s="18" t="s">
        <v>68</v>
      </c>
      <c r="C38" s="46"/>
      <c r="D38" s="46"/>
    </row>
    <row r="39" spans="1:4">
      <c r="A39" s="16" t="s">
        <v>56</v>
      </c>
      <c r="B39" s="18" t="s">
        <v>69</v>
      </c>
      <c r="C39" s="46"/>
      <c r="D39" s="46"/>
    </row>
    <row r="40" spans="1:4">
      <c r="A40" s="16" t="s">
        <v>74</v>
      </c>
      <c r="B40" s="18" t="s">
        <v>70</v>
      </c>
      <c r="C40" s="46"/>
      <c r="D40" s="46"/>
    </row>
    <row r="41" spans="1:4">
      <c r="A41" s="16" t="s">
        <v>75</v>
      </c>
      <c r="B41" s="18" t="s">
        <v>71</v>
      </c>
      <c r="C41" s="46"/>
      <c r="D41" s="46"/>
    </row>
    <row r="42" spans="1:4">
      <c r="A42" s="16" t="s">
        <v>76</v>
      </c>
      <c r="B42" s="18" t="s">
        <v>72</v>
      </c>
      <c r="C42" s="47"/>
      <c r="D42" s="47"/>
    </row>
  </sheetData>
  <mergeCells count="5">
    <mergeCell ref="A2:D2"/>
    <mergeCell ref="A3:D3"/>
    <mergeCell ref="A4:D4"/>
    <mergeCell ref="C36:C42"/>
    <mergeCell ref="D36:D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</dc:creator>
  <cp:lastModifiedBy>Windows User</cp:lastModifiedBy>
  <cp:lastPrinted>2021-08-24T10:21:33Z</cp:lastPrinted>
  <dcterms:created xsi:type="dcterms:W3CDTF">2021-03-05T09:55:03Z</dcterms:created>
  <dcterms:modified xsi:type="dcterms:W3CDTF">2023-11-07T09:23:49Z</dcterms:modified>
</cp:coreProperties>
</file>