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D:\ASTA\Asta\IVF\RE\IVF-PETLABURJ\"/>
    </mc:Choice>
  </mc:AlternateContent>
  <xr:revisionPtr revIDLastSave="0" documentId="13_ncr:1_{72A5CC7E-6114-4E30-AD5D-C8D613709D1C}" xr6:coauthVersionLast="47" xr6:coauthVersionMax="47" xr10:uidLastSave="{00000000-0000-0000-0000-000000000000}"/>
  <bookViews>
    <workbookView xWindow="-110" yWindow="-110" windowWidth="19420" windowHeight="10300" activeTab="1" xr2:uid="{00000000-000D-0000-FFFF-FFFF00000000}"/>
  </bookViews>
  <sheets>
    <sheet name="Inventory" sheetId="4" r:id="rId1"/>
    <sheet name="SPS Bill" sheetId="1" r:id="rId2"/>
    <sheet name="E-Datas (2)" sheetId="5" r:id="rId3"/>
    <sheet name="Sheet2" sheetId="2" r:id="rId4"/>
    <sheet name="Sheet3" sheetId="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12">NA()</definedName>
    <definedName name="_________________________________________________________________________________________l2">[2]r!$F$29</definedName>
    <definedName name="_________________________________________________________________________________________l3">NA()</definedName>
    <definedName name="_________________________________________________________________________________________l4">[4]Sheet1!$W$2:$Y$103</definedName>
    <definedName name="_________________________________________________________________________________________l5">NA()</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12">NA()</definedName>
    <definedName name="________________________________________________________________________________________l2">[2]r!$F$29</definedName>
    <definedName name="________________________________________________________________________________________l3">NA()</definedName>
    <definedName name="________________________________________________________________________________________l4">[4]Sheet1!$W$2:$Y$103</definedName>
    <definedName name="________________________________________________________________________________________l5">NA()</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knr2">NA()</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knr2">NA()</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[6]r!$F$4</definedName>
    <definedName name="______________________________________________mm1000">NA()</definedName>
    <definedName name="______________________________________________mm11">[2]r!$F$4</definedName>
    <definedName name="______________________________________________mm111">[5]r!$F$4</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knr2">NA()</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knr2">NA()</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[6]r!$F$4</definedName>
    <definedName name="____________________________________________mm1000">NA()</definedName>
    <definedName name="____________________________________________mm11">[2]r!$F$4</definedName>
    <definedName name="____________________________________________mm111">[5]r!$F$4</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knr2">NA()</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[6]r!$F$4</definedName>
    <definedName name="___________________________________________mm1000">NA()</definedName>
    <definedName name="___________________________________________mm11">[2]r!$F$4</definedName>
    <definedName name="___________________________________________mm111">[5]r!$F$4</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[6]r!$F$4</definedName>
    <definedName name="__________________________________________mm1000">NA()</definedName>
    <definedName name="__________________________________________mm11">[2]r!$F$4</definedName>
    <definedName name="__________________________________________mm111">[5]r!$F$4</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knr2">NA()</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[6]r!$F$4</definedName>
    <definedName name="_________________________________________mm1000">NA()</definedName>
    <definedName name="_________________________________________mm11">[2]r!$F$4</definedName>
    <definedName name="_________________________________________mm111">[5]r!$F$4</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[6]r!$F$4</definedName>
    <definedName name="________________________________________mm1000">NA()</definedName>
    <definedName name="________________________________________mm11">[2]r!$F$4</definedName>
    <definedName name="________________________________________mm111">[5]r!$F$4</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knr2">NA()</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[6]r!$F$4</definedName>
    <definedName name="_______________________________________mm1000">NA()</definedName>
    <definedName name="_______________________________________mm11">[2]r!$F$4</definedName>
    <definedName name="_______________________________________mm111">[5]r!$F$4</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[6]r!$F$4</definedName>
    <definedName name="______________________________________mm1000">NA()</definedName>
    <definedName name="______________________________________mm11">[2]r!$F$4</definedName>
    <definedName name="______________________________________mm111">[5]r!$F$4</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[6]r!$F$4</definedName>
    <definedName name="_____________________________________mm1000">NA()</definedName>
    <definedName name="_____________________________________mm11">[2]r!$F$4</definedName>
    <definedName name="_____________________________________mm111">[5]r!$F$4</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knr2">NA()</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[6]r!$F$4</definedName>
    <definedName name="___________________________________mm1000">NA()</definedName>
    <definedName name="___________________________________mm11">[2]r!$F$4</definedName>
    <definedName name="___________________________________mm111">[5]r!$F$4</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knr2">NA()</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[6]r!$F$4</definedName>
    <definedName name="__________________________________mm1000">NA()</definedName>
    <definedName name="__________________________________mm11">[2]r!$F$4</definedName>
    <definedName name="__________________________________mm111">[5]r!$F$4</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[6]r!$F$4</definedName>
    <definedName name="_________________________________mm1000">NA()</definedName>
    <definedName name="_________________________________mm11">[2]r!$F$4</definedName>
    <definedName name="_________________________________mm111">[5]r!$F$4</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[2]r!$F$30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[6]r!$F$4</definedName>
    <definedName name="________________________________mm1000">NA()</definedName>
    <definedName name="________________________________mm11">[2]r!$F$4</definedName>
    <definedName name="________________________________mm111">[5]r!$F$4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[2]r!$F$30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[6]r!$F$4</definedName>
    <definedName name="_______________________________mm1000">NA()</definedName>
    <definedName name="_______________________________mm11">[2]r!$F$4</definedName>
    <definedName name="_______________________________mm111">[5]r!$F$4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[2]r!$F$30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[6]r!$F$4</definedName>
    <definedName name="______________________________mm1000">NA()</definedName>
    <definedName name="______________________________mm11">[2]r!$F$4</definedName>
    <definedName name="______________________________mm111">[5]r!$F$4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[2]r!$F$30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[6]r!$F$4</definedName>
    <definedName name="_____________________________mm1000">NA()</definedName>
    <definedName name="_____________________________mm11">[2]r!$F$4</definedName>
    <definedName name="_____________________________mm111">[5]r!$F$4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[2]r!$F$30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[6]r!$F$4</definedName>
    <definedName name="____________________________mm1000">NA()</definedName>
    <definedName name="____________________________mm11">[2]r!$F$4</definedName>
    <definedName name="____________________________mm111">[5]r!$F$4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_vat1">NA()</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[2]r!$F$30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[6]r!$F$4</definedName>
    <definedName name="___________________________mm1000">NA()</definedName>
    <definedName name="___________________________mm11">[2]r!$F$4</definedName>
    <definedName name="___________________________mm111">[5]r!$F$4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_vat1">NA()</definedName>
    <definedName name="__________________________bla1">[1]leads!$H$7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[2]r!$F$30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_vat1">NA()</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[2]r!$F$30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_vat1">NA()</definedName>
    <definedName name="________________________bla1">[1]leads!$H$7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_vat1">NA()</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j600">NA()</definedName>
    <definedName name="_______________________lj900">NA()</definedName>
    <definedName name="_______________________LL3">NA()</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_vat1">NA()</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knr2">NA()</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_vat1">NA()</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knr2">NA()</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_vat1">NA()</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_vat1">NA()</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knr2">NA()</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_vat1">NA()</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_vat1">NA()</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_vat1">NA()</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_vat1">NA()</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_vat1">NA()</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_vat1">NA()</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_vat1">NA()</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knr2">NA()</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vat1">NA()</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knr2">NA()</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vat1">NA()</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KC139">NA()</definedName>
    <definedName name="__________knr2">NA()</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12">NA()</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vat1">NA()</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[9]DATA!$H$67</definedName>
    <definedName name="_________CCW2">[9]DATA!$H$97</definedName>
    <definedName name="_________cur1">[2]r!$F$30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[11]DATA_PRG!$H$245</definedName>
    <definedName name="_________KC139">NA()</definedName>
    <definedName name="_________knr2">NA()</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[12]DATA_PRG!$H$269</definedName>
    <definedName name="_________pv2">#REF!</definedName>
    <definedName name="_________rr3">[7]v!$A$2:$E$51</definedName>
    <definedName name="_________rrr1">[7]r!$B$1:$I$145</definedName>
    <definedName name="_________RT5565">#REF!</definedName>
    <definedName name="_________S12">NA()</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vat1">NA()</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[11]DATA_PRG!$H$245</definedName>
    <definedName name="________KC139">NA()</definedName>
    <definedName name="________knr2">NA()</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[6]r!$F$4</definedName>
    <definedName name="________mm1000">NA()</definedName>
    <definedName name="________mm11">[2]r!$F$4</definedName>
    <definedName name="________mm111">[5]r!$F$4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[12]DATA_PRG!$H$269</definedName>
    <definedName name="________pv2">#REF!</definedName>
    <definedName name="________rr3">[7]v!$A$2:$E$51</definedName>
    <definedName name="________rrr1">[7]r!$B$1:$I$145</definedName>
    <definedName name="________S12">NA()</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vat1">NA()</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[9]DATA!$H$67</definedName>
    <definedName name="_______CCW2">[9]DATA!$H$97</definedName>
    <definedName name="_______cur1">[2]r!$F$30</definedName>
    <definedName name="_______ewe1">NA()</definedName>
    <definedName name="_______G120907">[21]Data!#REF!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[11]DATA_PRG!$H$245</definedName>
    <definedName name="_______KC139">NA()</definedName>
    <definedName name="_______knr2">NA()</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[6]r!$F$4</definedName>
    <definedName name="_______mm1000">NA()</definedName>
    <definedName name="_______mm11">[2]r!$F$4</definedName>
    <definedName name="_______mm111">[5]r!$F$4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[12]DATA_PRG!$H$269</definedName>
    <definedName name="_______pv2">#REF!</definedName>
    <definedName name="_______rr3">[7]v!$A$2:$E$51</definedName>
    <definedName name="_______rrr1">[7]r!$B$1:$I$145</definedName>
    <definedName name="_______RT5565">#REF!</definedName>
    <definedName name="_______S12">NA()</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vat1">NA()</definedName>
    <definedName name="_______vat2">NA()</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[9]DATA!$H$67</definedName>
    <definedName name="______CCW2">[9]DATA!$H$97</definedName>
    <definedName name="______cur1">[2]r!$F$30</definedName>
    <definedName name="______dem2">NA()</definedName>
    <definedName name="______er1">#REF!</definedName>
    <definedName name="______f1">NA()</definedName>
    <definedName name="______G120907">[22]Data!#REF!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[11]DATA_PRG!$H$245</definedName>
    <definedName name="______KC139">NA()</definedName>
    <definedName name="______knr2">NA()</definedName>
    <definedName name="______KNR3">NA()</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'[23]Lead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[6]r!$F$4</definedName>
    <definedName name="______mm1000">NA()</definedName>
    <definedName name="______mm11">[2]r!$F$4</definedName>
    <definedName name="______mm111">[5]r!$F$4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[12]DATA_PRG!$H$269</definedName>
    <definedName name="______pv2">#REF!</definedName>
    <definedName name="______rr3">[7]v!$A$2:$E$51</definedName>
    <definedName name="______rrr1">[7]r!$B$1:$I$145</definedName>
    <definedName name="______S12">NA()</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vat1">NA()</definedName>
    <definedName name="______vat2">NA()</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lnm_Print_Titles_1">NA()</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[9]DATA!$H$67</definedName>
    <definedName name="_____CCW2">[9]DATA!$H$97</definedName>
    <definedName name="_____cur1">[2]r!$F$30</definedName>
    <definedName name="_____dem2">NA()</definedName>
    <definedName name="_____er1">#REF!</definedName>
    <definedName name="_____f1">NA()</definedName>
    <definedName name="_____G120907">[22]Data!#REF!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[11]DATA_PRG!$H$245</definedName>
    <definedName name="_____KC139">NA()</definedName>
    <definedName name="_____knr2">NA()</definedName>
    <definedName name="_____KNR3">NA()</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000">NA()</definedName>
    <definedName name="_____mm11">[2]r!$F$4</definedName>
    <definedName name="_____mm111">[5]r!$F$4</definedName>
    <definedName name="_____mm20">NA()</definedName>
    <definedName name="_____mm40">NA()</definedName>
    <definedName name="_____mm600">NA()</definedName>
    <definedName name="_____mm800">NA()</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[7]v!$A$2:$E$51</definedName>
    <definedName name="_____rrr1">[7]r!$B$1:$I$145</definedName>
    <definedName name="_____RT5565">#REF!</definedName>
    <definedName name="_____S12">NA()</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[20]HDPE!$L$30</definedName>
    <definedName name="_____xh2258">NA()</definedName>
    <definedName name="_____xh25010">NA()</definedName>
    <definedName name="_____xh2504">NA()</definedName>
    <definedName name="_____xh2506">[20]HDPE!$M$30</definedName>
    <definedName name="_____xh2508">NA()</definedName>
    <definedName name="_____xh28010">NA()</definedName>
    <definedName name="_____xh2804">NA()</definedName>
    <definedName name="_____xh2806">[20]HDPE!$N$30</definedName>
    <definedName name="_____xh2808">NA()</definedName>
    <definedName name="_____xh31510">NA()</definedName>
    <definedName name="_____xh3154">NA()</definedName>
    <definedName name="_____xh3156">[20]HDPE!$O$30</definedName>
    <definedName name="_____xh3158">NA()</definedName>
    <definedName name="_____xh3554">NA()</definedName>
    <definedName name="_____xh3556">NA()</definedName>
    <definedName name="_____xh6310">NA()</definedName>
    <definedName name="_____xh634">[20]HDPE!$C$16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[20]DI!$C$37</definedName>
    <definedName name="_____xk7150">[20]DI!$D$37</definedName>
    <definedName name="_____xk7200">NA()</definedName>
    <definedName name="_____xk7250">[20]DI!$F$37</definedName>
    <definedName name="_____xk7300">[20]DI!$G$37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[20]pvc!$F$61</definedName>
    <definedName name="_____xp1104">[20]pvc!$F$31</definedName>
    <definedName name="_____xp1106">[20]pvc!$F$46</definedName>
    <definedName name="_____xp12510">NA()</definedName>
    <definedName name="_____xp1254">[20]pvc!$G$31</definedName>
    <definedName name="_____xp1256">[20]pvc!$G$46</definedName>
    <definedName name="_____xp14010">[20]pvc!$H$61</definedName>
    <definedName name="_____xp1404">[20]pvc!$H$31</definedName>
    <definedName name="_____xp1406">[20]pvc!$H$46</definedName>
    <definedName name="_____xp16010">NA()</definedName>
    <definedName name="_____xp1604">[20]pvc!$I$31</definedName>
    <definedName name="_____xp1606">[20]pvc!$I$46</definedName>
    <definedName name="_____xp18010">NA()</definedName>
    <definedName name="_____xp1804">[20]pvc!$J$31</definedName>
    <definedName name="_____xp1806">[20]pvc!$J$46</definedName>
    <definedName name="_____xp20010">NA()</definedName>
    <definedName name="_____xp2004">NA()</definedName>
    <definedName name="_____xp2006">[20]pvc!$K$46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[20]pvc!$C$61</definedName>
    <definedName name="_____xp634">NA()</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A5">NA()</definedName>
    <definedName name="____bla1">[1]leads!$H$7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[9]DATA!$H$67</definedName>
    <definedName name="____CCW2">[9]DATA!$H$97</definedName>
    <definedName name="____cur1">[2]r!$F$30</definedName>
    <definedName name="____dem2">NA()</definedName>
    <definedName name="____df3">NA()</definedName>
    <definedName name="____er1">#REF!</definedName>
    <definedName name="____ewe1">NA()</definedName>
    <definedName name="____f1">NA()</definedName>
    <definedName name="____G120907">[25]Data!#REF!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[11]DATA_PRG!$H$245</definedName>
    <definedName name="____KC139">NA()</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[6]r!$F$4</definedName>
    <definedName name="____mm1000">NA()</definedName>
    <definedName name="____mm11">[2]r!$F$4</definedName>
    <definedName name="____mm111">[5]r!$F$4</definedName>
    <definedName name="____mm20">NA()</definedName>
    <definedName name="____mm40">NA()</definedName>
    <definedName name="____mm600">NA()</definedName>
    <definedName name="____mm800">NA()</definedName>
    <definedName name="____OH1">[24]MRATES!$T$26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[12]DATA_PRG!$H$269</definedName>
    <definedName name="____pv1">NA()</definedName>
    <definedName name="____pv2">#REF!</definedName>
    <definedName name="____rr3">[7]v!$A$2:$E$51</definedName>
    <definedName name="____rrr1">[7]r!$B$1:$I$145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[13]Sheet1!$C$18</definedName>
    <definedName name="____SP16">[13]Sheet1!$C$24</definedName>
    <definedName name="____SP7">[13]Sheet1!$C$15</definedName>
    <definedName name="____SPO79">NA()</definedName>
    <definedName name="____ss12">[8]rdamdata!$J$8</definedName>
    <definedName name="____ss20">[8]rdamdata!$J$7</definedName>
    <definedName name="____ss40">[8]rdamdata!$J$6</definedName>
    <definedName name="____var1">#REF!</definedName>
    <definedName name="____var4">#REF!</definedName>
    <definedName name="____vat1">NA()</definedName>
    <definedName name="____vat2">NA()</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lnm_Print_Titles_1">NA()</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[9]DATA!$H$67</definedName>
    <definedName name="___CCW2">[9]DATA!$H$97</definedName>
    <definedName name="___cem1">NA()</definedName>
    <definedName name="___cur1">[2]r!$F$30</definedName>
    <definedName name="___df3">NA()</definedName>
    <definedName name="___er1">#REF!</definedName>
    <definedName name="___ewe1">NA()</definedName>
    <definedName name="___f1">NA()</definedName>
    <definedName name="___G120907">[25]Data!#REF!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[11]DATA_PRG!$H$245</definedName>
    <definedName name="___KC139">NA()</definedName>
    <definedName name="___knr2">#REF!</definedName>
    <definedName name="___KNR3">NA()</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LSO24">"[14]lead!#ref!"</definedName>
    <definedName name="___MA1">NA()</definedName>
    <definedName name="___ma2">'[26]C-data'!$F$7</definedName>
    <definedName name="___me12">'[27]Lead statement'!#REF!</definedName>
    <definedName name="___me15">'[28]Lead statement'!#REF!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000">NA()</definedName>
    <definedName name="___mm11">[2]r!$F$4</definedName>
    <definedName name="___mm111">[5]r!$F$4</definedName>
    <definedName name="___mm20">NA()</definedName>
    <definedName name="___mm40">NA()</definedName>
    <definedName name="___mm600">NA()</definedName>
    <definedName name="___mm800">NA()</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[7]v!$A$2:$E$51</definedName>
    <definedName name="___rrr1">[7]r!$B$1:$I$145</definedName>
    <definedName name="___RT5565">#REF!</definedName>
    <definedName name="___S12">NA()</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[20]HDPE!$L$30</definedName>
    <definedName name="___xh2258">NA()</definedName>
    <definedName name="___xh25010">NA()</definedName>
    <definedName name="___xh2504">NA()</definedName>
    <definedName name="___xh2506">[20]HDPE!$M$30</definedName>
    <definedName name="___xh2508">NA()</definedName>
    <definedName name="___xh28010">NA()</definedName>
    <definedName name="___xh2804">NA()</definedName>
    <definedName name="___xh2806">[20]HDPE!$N$30</definedName>
    <definedName name="___xh2808">NA()</definedName>
    <definedName name="___xh31510">NA()</definedName>
    <definedName name="___xh3154">NA()</definedName>
    <definedName name="___xh3156">[20]HDPE!$O$30</definedName>
    <definedName name="___xh3158">NA()</definedName>
    <definedName name="___xh3554">NA()</definedName>
    <definedName name="___xh3556">NA()</definedName>
    <definedName name="___xh6310">NA()</definedName>
    <definedName name="___xh634">[20]HDPE!$C$16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[20]DI!$C$37</definedName>
    <definedName name="___xk7150">[20]DI!$D$37</definedName>
    <definedName name="___xk7200">NA()</definedName>
    <definedName name="___xk7250">[20]DI!$F$37</definedName>
    <definedName name="___xk7300">[20]DI!$G$37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[20]pvc!$F$61</definedName>
    <definedName name="___xp1104">[20]pvc!$F$31</definedName>
    <definedName name="___xp1106">[20]pvc!$F$46</definedName>
    <definedName name="___xp12510">NA()</definedName>
    <definedName name="___xp1254">[20]pvc!$G$31</definedName>
    <definedName name="___xp1256">[20]pvc!$G$46</definedName>
    <definedName name="___xp14010">[20]pvc!$H$61</definedName>
    <definedName name="___xp1404">[20]pvc!$H$31</definedName>
    <definedName name="___xp1406">[20]pvc!$H$46</definedName>
    <definedName name="___xp16010">NA()</definedName>
    <definedName name="___xp1604">[20]pvc!$I$31</definedName>
    <definedName name="___xp1606">[20]pvc!$I$46</definedName>
    <definedName name="___xp18010">NA()</definedName>
    <definedName name="___xp1804">[20]pvc!$J$31</definedName>
    <definedName name="___xp1806">[20]pvc!$J$46</definedName>
    <definedName name="___xp20010">NA()</definedName>
    <definedName name="___xp2004">NA()</definedName>
    <definedName name="___xp2006">[20]pvc!$K$46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[20]pvc!$C$61</definedName>
    <definedName name="___xp634">NA()</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[14]DATA!$H$67</definedName>
    <definedName name="__CCW2">[14]DATA!$H$97</definedName>
    <definedName name="__cur1">[2]r!$F$30</definedName>
    <definedName name="__dem2">NA()</definedName>
    <definedName name="__df3">NA()</definedName>
    <definedName name="__er1">#REF!</definedName>
    <definedName name="__ewe1">NA()</definedName>
    <definedName name="__f1">NA()</definedName>
    <definedName name="__G120907">[32]Data!#REF!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1">NA()</definedName>
    <definedName name="__KC139">NA()</definedName>
    <definedName name="__KC580">NA()</definedName>
    <definedName name="__knr2">#REF!</definedName>
    <definedName name="__KNR3">NA()</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lj600">NA()</definedName>
    <definedName name="__lj900">NA()</definedName>
    <definedName name="__LL3">NA()</definedName>
    <definedName name="__lm1">NA()</definedName>
    <definedName name="__LSO24">"[14]lead!#ref!"</definedName>
    <definedName name="__ma1">'[26]C-data'!$F$6</definedName>
    <definedName name="__ma2">NA()</definedName>
    <definedName name="__me12">'[23]Lead statement'!#REF!</definedName>
    <definedName name="__me20">'[33]Lead statement'!$P$13</definedName>
    <definedName name="__me40">'[33]Lead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[6]r!$F$4</definedName>
    <definedName name="__mm1000">NA()</definedName>
    <definedName name="__mm11">[2]r!$F$4</definedName>
    <definedName name="__mm111">[5]r!$F$4</definedName>
    <definedName name="__mm20">NA()</definedName>
    <definedName name="__mm40">NA()</definedName>
    <definedName name="__mm600">NA()</definedName>
    <definedName name="__mm800">NA()</definedName>
    <definedName name="__MS6">[34]MRATES!$T$17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[34]MRATES!$T$26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[12]DATA_PRG!$H$269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[29]MRATES!$G$16</definedName>
    <definedName name="__QS40">[29]MRATES!$G$17</definedName>
    <definedName name="__rr3">[7]v!$A$2:$E$51</definedName>
    <definedName name="__rrr1">[7]r!$B$1:$I$145</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[13]Sheet1!$C$18</definedName>
    <definedName name="__SP16">[13]Sheet1!$C$24</definedName>
    <definedName name="__SP7">[13]Sheet1!$C$15</definedName>
    <definedName name="__SPO79">NA()</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[20]HDPE!$L$30</definedName>
    <definedName name="__xh2258">NA()</definedName>
    <definedName name="__xh25010">NA()</definedName>
    <definedName name="__xh2504">NA()</definedName>
    <definedName name="__xh2506">[20]HDPE!$M$30</definedName>
    <definedName name="__xh2508">NA()</definedName>
    <definedName name="__xh28010">NA()</definedName>
    <definedName name="__xh2804">NA()</definedName>
    <definedName name="__xh2806">[20]HDPE!$N$30</definedName>
    <definedName name="__xh2808">NA()</definedName>
    <definedName name="__xh31510">NA()</definedName>
    <definedName name="__xh3154">NA()</definedName>
    <definedName name="__xh3156">[20]HDPE!$O$30</definedName>
    <definedName name="__xh3158">NA()</definedName>
    <definedName name="__xh3554">NA()</definedName>
    <definedName name="__xh3556">NA()</definedName>
    <definedName name="__xh6310">NA()</definedName>
    <definedName name="__xh634">[20]HDPE!$C$16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[36]HDPE!$L$30</definedName>
    <definedName name="__xk7100">[20]DI!$C$37</definedName>
    <definedName name="__xk7150">[20]DI!$D$37</definedName>
    <definedName name="__xk7200">NA()</definedName>
    <definedName name="__xk7250">[20]DI!$F$37</definedName>
    <definedName name="__xk7300">[20]DI!$G$37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[20]pvc!$F$61</definedName>
    <definedName name="__xp1104">[20]pvc!$F$31</definedName>
    <definedName name="__xp1106">[20]pvc!$F$46</definedName>
    <definedName name="__xp12510">NA()</definedName>
    <definedName name="__xp1254">[20]pvc!$G$31</definedName>
    <definedName name="__xp1256">[20]pvc!$G$46</definedName>
    <definedName name="__xp14010">[20]pvc!$H$61</definedName>
    <definedName name="__xp1404">[20]pvc!$H$31</definedName>
    <definedName name="__xp1406">[20]pvc!$H$46</definedName>
    <definedName name="__xp16010">NA()</definedName>
    <definedName name="__xp1604">[20]pvc!$I$31</definedName>
    <definedName name="__xp1606">[20]pvc!$I$46</definedName>
    <definedName name="__xp18010">NA()</definedName>
    <definedName name="__xp1804">[20]pvc!$J$31</definedName>
    <definedName name="__xp1806">[20]pvc!$J$46</definedName>
    <definedName name="__xp20010">NA()</definedName>
    <definedName name="__xp2004">NA()</definedName>
    <definedName name="__xp2006">[20]pvc!$K$46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[20]pvc!$C$61</definedName>
    <definedName name="__xp634">NA()</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NA()</definedName>
    <definedName name="_0_10">NA()</definedName>
    <definedName name="_055">NA()</definedName>
    <definedName name="_0knrothpfinal">#REF!</definedName>
    <definedName name="_1__Bitumen_pressure">[37]Usage!$C$11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'[37]Common '!$D$294</definedName>
    <definedName name="_2_and_3">'[38]Estimate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'[39]final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'[37]Common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[31]bom!$R$2</definedName>
    <definedName name="_aux2">#REF!</definedName>
    <definedName name="_AUX3">#REF!</definedName>
    <definedName name="_b">NA()</definedName>
    <definedName name="_bla1">[1]leads!$H$7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[9]DATA!$H$67</definedName>
    <definedName name="_CCW2">[9]DATA!$H$97</definedName>
    <definedName name="_CD2">NA()</definedName>
    <definedName name="_CEM">NA()</definedName>
    <definedName name="_ceramic">NA()</definedName>
    <definedName name="_cir">[40]Cover!$E$27</definedName>
    <definedName name="_COL10">NA()</definedName>
    <definedName name="_COL101">NA()</definedName>
    <definedName name="_COL11">NA()</definedName>
    <definedName name="_COL111">NA()</definedName>
    <definedName name="_cp">NA()</definedName>
    <definedName name="_Ctr10">NA()</definedName>
    <definedName name="_cur1">[2]r!$F$30</definedName>
    <definedName name="_CY53__">NA()</definedName>
    <definedName name="_CY53___10">NA()</definedName>
    <definedName name="_dadoing">NA()</definedName>
    <definedName name="_df3">NA()</definedName>
    <definedName name="_div">[40]Cover!$E$28</definedName>
    <definedName name="_E02">[41]mlead!$C$8</definedName>
    <definedName name="_E05">[42]mlead!$C$11</definedName>
    <definedName name="_E12">[41]mlead!$C$18</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'[39]final abstract'!#REF!</definedName>
    <definedName name="_xlnm._FilterDatabase" localSheetId="1" hidden="1">'SPS Bill'!$M$1:$M$165</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[25]Data!#REF!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1">"[84]labour!#ref!"</definedName>
    <definedName name="_LC2">"[84]labour!#ref!"</definedName>
    <definedName name="_lcn1">#REF!</definedName>
    <definedName name="_LEAD">[43]RMR!$D$31</definedName>
    <definedName name="_LJ6">[9]DATA!$H$245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[41]mlead!$D$23</definedName>
    <definedName name="_M38">[41]mlead!$D$44</definedName>
    <definedName name="_M55">NA()</definedName>
    <definedName name="_M67">[42]mlead!$D$73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'[44]Lead statement'!#REF!</definedName>
    <definedName name="_me15">'[45]Lead statement'!#REF!</definedName>
    <definedName name="_me20">'[46]Lead statement'!$P$12</definedName>
    <definedName name="_me40">'[46]Lead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[6]r!$F$4</definedName>
    <definedName name="_mm1000">NA()</definedName>
    <definedName name="_mm1001">NA()</definedName>
    <definedName name="_mm11">[2]r!$F$4</definedName>
    <definedName name="_mm111">[5]r!$F$4</definedName>
    <definedName name="_mm20">NA()</definedName>
    <definedName name="_mm40">NA()</definedName>
    <definedName name="_mm600">NA()</definedName>
    <definedName name="_mm800">NA()</definedName>
    <definedName name="_MS6">[29]MRATES!$P$50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'[47]Lead statement'!#REF!</definedName>
    <definedName name="_New1">[48]data!#REF!</definedName>
    <definedName name="_NW">[49]Cover!$C$8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[34]MRATES!$T$26</definedName>
    <definedName name="_OQUA">NA()</definedName>
    <definedName name="_Order1" hidden="1">255</definedName>
    <definedName name="_p">NA()</definedName>
    <definedName name="_p_10">NA()</definedName>
    <definedName name="_p5">NA()</definedName>
    <definedName name="_pa1">'[26]C-data'!$F$12</definedName>
    <definedName name="_pa2">'[26]C-data'!$F$13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NA()</definedName>
    <definedName name="_pla4">[12]DATA_PRG!$H$269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[29]MRATES!$G$16</definedName>
    <definedName name="_QS40">[29]MRATES!$G$17</definedName>
    <definedName name="_QUA">NA()</definedName>
    <definedName name="_QUA_RABBISH">NA()</definedName>
    <definedName name="_r">NA()</definedName>
    <definedName name="_r_10">NA()</definedName>
    <definedName name="_rabbit">NA()</definedName>
    <definedName name="_RNN1">"[101]column!#ref!"</definedName>
    <definedName name="_rr3">[7]v!$A$2:$E$51</definedName>
    <definedName name="_rrr1">[7]r!$B$1:$I$145</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'[26]C-data'!$F$45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[13]Sheet1!$C$18</definedName>
    <definedName name="_SP16">[13]Sheet1!$C$24</definedName>
    <definedName name="_SP7">[13]Sheet1!$C$15</definedName>
    <definedName name="_SPO79">NA()</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[20]HDPE!$L$30</definedName>
    <definedName name="_xh2258">NA()</definedName>
    <definedName name="_xh25010">NA()</definedName>
    <definedName name="_xh2504">NA()</definedName>
    <definedName name="_xh2506">[20]HDPE!$M$30</definedName>
    <definedName name="_xh2508">NA()</definedName>
    <definedName name="_xh28010">NA()</definedName>
    <definedName name="_xh2804">NA()</definedName>
    <definedName name="_xh2806">[20]HDPE!$N$30</definedName>
    <definedName name="_xh2808">NA()</definedName>
    <definedName name="_xh31510">NA()</definedName>
    <definedName name="_xh3154">NA()</definedName>
    <definedName name="_xh3156">[20]HDPE!$O$30</definedName>
    <definedName name="_xh3158">NA()</definedName>
    <definedName name="_xh3554">NA()</definedName>
    <definedName name="_xh3556">NA()</definedName>
    <definedName name="_xh6310">NA()</definedName>
    <definedName name="_xh634">[20]HDPE!$C$16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[36]HDPE!$L$30</definedName>
    <definedName name="_xk7100">[20]DI!$C$37</definedName>
    <definedName name="_xk7150">[20]DI!$D$37</definedName>
    <definedName name="_xk7200">NA()</definedName>
    <definedName name="_xk7250">[20]DI!$F$37</definedName>
    <definedName name="_xk7300">[20]DI!$G$37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[20]pvc!$F$61</definedName>
    <definedName name="_xp1104">[20]pvc!$F$31</definedName>
    <definedName name="_xp1106">[20]pvc!$F$46</definedName>
    <definedName name="_xp12510">NA()</definedName>
    <definedName name="_xp1254">[20]pvc!$G$31</definedName>
    <definedName name="_xp1256">[20]pvc!$G$46</definedName>
    <definedName name="_xp14010">[20]pvc!$H$61</definedName>
    <definedName name="_xp1404">[20]pvc!$H$31</definedName>
    <definedName name="_xp1406">[20]pvc!$H$46</definedName>
    <definedName name="_xp16010">NA()</definedName>
    <definedName name="_xp1604">[20]pvc!$I$31</definedName>
    <definedName name="_xp1606">[20]pvc!$I$46</definedName>
    <definedName name="_xp18010">NA()</definedName>
    <definedName name="_xp1804">[20]pvc!$J$31</definedName>
    <definedName name="_xp1806">[20]pvc!$J$46</definedName>
    <definedName name="_xp20010">NA()</definedName>
    <definedName name="_xp2004">NA()</definedName>
    <definedName name="_xp2006">[20]pvc!$K$46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[20]pvc!$C$61</definedName>
    <definedName name="_xp634">NA()</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'[39]final abstract'!#REF!</definedName>
    <definedName name="AAA">'[51]Data.F8.BTR'!#REF!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_sheet">NA()</definedName>
    <definedName name="academic" hidden="1">'[39]final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[54]Lead!#REF!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'[55]Specification report'!$I$160</definedName>
    <definedName name="ae.">'[55]Specification report'!$I$161</definedName>
    <definedName name="ae_">NA()</definedName>
    <definedName name="aea">NA()</definedName>
    <definedName name="AEE">NA()</definedName>
    <definedName name="AEW">NA()</definedName>
    <definedName name="AEW_FOR">'[50]abs road'!#REF!</definedName>
    <definedName name="AEW_SIDE">'[50]abs road'!#REF!</definedName>
    <definedName name="af">NA()</definedName>
    <definedName name="afb">"[122]process!#ref!"</definedName>
    <definedName name="ag">[12]DATA_PRG!$H$86</definedName>
    <definedName name="Aggregate">NA()</definedName>
    <definedName name="agl">NA()</definedName>
    <definedName name="AGRA_SHOULDERS">#REF!</definedName>
    <definedName name="AGSB">'[50]abs road'!#REF!</definedName>
    <definedName name="ahdfla">NA()</definedName>
    <definedName name="ai">NA()</definedName>
    <definedName name="aii">NA()</definedName>
    <definedName name="Air_Compressor">NA()</definedName>
    <definedName name="airvalve">NA()</definedName>
    <definedName name="AIRVALVES">NA()</definedName>
    <definedName name="AlampurABCDCivil" hidden="1">'[39]final abstract'!#REF!</definedName>
    <definedName name="ald">NA()</definedName>
    <definedName name="ALDROPS">'[53]BASIC DATA'!$B$669:$B$677</definedName>
    <definedName name="ALLPIPE_TYPES">[52]CPHEEO!$AY$2:$BF$2</definedName>
    <definedName name="alw">NA()</definedName>
    <definedName name="AMOUNT">NA()</definedName>
    <definedName name="analysis">NA()</definedName>
    <definedName name="ANALYSIS_DATA">'[56]Bitumen trunk'!$BO$2:$DA$196</definedName>
    <definedName name="Aname">#REF!</definedName>
    <definedName name="Anganwad">NA()</definedName>
    <definedName name="ann">NA()</definedName>
    <definedName name="anne">NA()</definedName>
    <definedName name="annealing">NA()</definedName>
    <definedName name="annealing1">NA()</definedName>
    <definedName name="ANNUAL_ELECTRICAL1_CHARGES">[52]CPHEEO!$J$13</definedName>
    <definedName name="ANNUAL_ELECTRICAL2_CHARGES">[52]CPHEEO!$L$13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[57]Lead!#REF!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[58]v!#REF!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[59]Data!#REF!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[52]CPHEEO!$L$10</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'[60]Bridge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[61]banilad!$A$1:$Z$1159</definedName>
    <definedName name="bar_bender">NA()</definedName>
    <definedName name="basic">NA()</definedName>
    <definedName name="bb" hidden="1">'[39]final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[37]Usage!$C$24</definedName>
    <definedName name="BITUMEN_TRUNK_ROAD_SECTIONS">'[56]Bitumen trunk'!$A$1:$L$198</definedName>
    <definedName name="bjlc">NA()</definedName>
    <definedName name="bkk">NA()</definedName>
    <definedName name="bl">NA()</definedName>
    <definedName name="BLA">NA()</definedName>
    <definedName name="BLAST">[29]MRATES!$J$16</definedName>
    <definedName name="blast1">[62]r!$F$29</definedName>
    <definedName name="blast2">[62]r!$F$29</definedName>
    <definedName name="BLAST3">[29]MRATES!$J$17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[63]maya!$B$376:$B$381</definedName>
    <definedName name="boml">NA()</definedName>
    <definedName name="boml1">NA()</definedName>
    <definedName name="BOND600">[29]MRATES!$G$12</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'[33]Lead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'[26]C-data'!$F$63</definedName>
    <definedName name="bs">#REF!</definedName>
    <definedName name="BSB5_Reinigung_in_BiopurC">"[148]balan1!#ref!"</definedName>
    <definedName name="BSB5_Reinigung_in_BiopurN">"[148]balan1!#ref!"</definedName>
    <definedName name="BSB5vorklmg">[64]BALAN1!$F$16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[37]General!$K$3</definedName>
    <definedName name="BUT_HINGES">'[53]BASIC DATA'!$B$650:$B$661</definedName>
    <definedName name="bw">NA()</definedName>
    <definedName name="BWF1B">NA()</definedName>
    <definedName name="bwfb">"[122]process!#ref!"</definedName>
    <definedName name="BWIRE">[29]MRATES!$P$52</definedName>
    <definedName name="bwl">"[122]process!#ref!"</definedName>
    <definedName name="bwld">NA()</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bwssb">NA()</definedName>
    <definedName name="bww">"[122]process!#ref!"</definedName>
    <definedName name="bx">NA()</definedName>
    <definedName name="c.c136">[66]Sheet1!$A$19:$A$22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[67]DATA!$H$59</definedName>
    <definedName name="CC_1">[9]DATA!$I$59</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'[68]data existing_do not delete'!$D$2:$D$7</definedName>
    <definedName name="CC1_2_4">NA()</definedName>
    <definedName name="cc1_5_10">NA()</definedName>
    <definedName name="CC11A">"'[141]11'!$a$1:$w$65536"</definedName>
    <definedName name="CC11B">"'[141]11'!$a$1:$u$65536"</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5a">NA()</definedName>
    <definedName name="CC5a1">NA()</definedName>
    <definedName name="CC6A">"'[141]6a'!$a$1:$v$65536"</definedName>
    <definedName name="CC6B">"'[141]6b'!$a$1:$v$65536"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'[70]Lead statement'!$P$19</definedName>
    <definedName name="CED">NA()</definedName>
    <definedName name="cem">'[26]C-data'!$F$55</definedName>
    <definedName name="cem_w">NA()</definedName>
    <definedName name="CEMENT">[29]MRATES!$P$48</definedName>
    <definedName name="CEMENT_CONCRETE">'[53]BACK BONE'!$GV$1:$GV$13</definedName>
    <definedName name="CEMENT_CONCRETE_BASIC_COST">'[53]BACK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'[53]BACK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checkValve">NA()</definedName>
    <definedName name="cidjoint">#REF!</definedName>
    <definedName name="CIDjoints">[63]maya!$B$370:$B$375</definedName>
    <definedName name="CIdummy">NA()</definedName>
    <definedName name="CIfootValve">NA()</definedName>
    <definedName name="cii">NA()</definedName>
    <definedName name="ciii">NA()</definedName>
    <definedName name="cikkk">NA()</definedName>
    <definedName name="CILA_PIPES">'[53]PIPES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'[71]segments-details'!$B$5:$B$371</definedName>
    <definedName name="coimbatore">NA()</definedName>
    <definedName name="col">[72]DATA_PRG!$H$173</definedName>
    <definedName name="Colbgl">NA()</definedName>
    <definedName name="colbgl2">NA()</definedName>
    <definedName name="Columns">NA()</definedName>
    <definedName name="COMM_MLD">[52]input!$K$8</definedName>
    <definedName name="COMM_POP">[52]input!$F$8</definedName>
    <definedName name="COMM_YEAR">[52]input!$C$8</definedName>
    <definedName name="COMM_YR_LPM">[52]input!$H$8</definedName>
    <definedName name="Comp.Stat">[73]Data!#REF!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'[33]SSR 2014-15 Rates'!$E$62</definedName>
    <definedName name="conns_">NA()</definedName>
    <definedName name="constrn">NA()</definedName>
    <definedName name="Construction">'[56]Bitumen trunk'!$W$1:$AN$196</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'[39]final abstract'!#REF!</definedName>
    <definedName name="Country">#REF!</definedName>
    <definedName name="cover2">NA()</definedName>
    <definedName name="CP">[74]MRATES!$H$54</definedName>
    <definedName name="cpcl">NA()</definedName>
    <definedName name="cpcl26_4">NA()</definedName>
    <definedName name="cpcl26_4mldnew">NA()</definedName>
    <definedName name="cr">[9]DATA!$H$17</definedName>
    <definedName name="cr_mpl_divn_corenet_cn_mpl">NA()</definedName>
    <definedName name="CR_stone">'[75]Common '!$D$21:$D$22</definedName>
    <definedName name="CR_stone_HBG">'[75]Common '!$D$21</definedName>
    <definedName name="Crane__Rate_of_sinking_0_8_mts__per_day">NA()</definedName>
    <definedName name="crccslab">NA()</definedName>
    <definedName name="crccslab150">NA()</definedName>
    <definedName name="crs">'[33]Lead statement'!$P$16</definedName>
    <definedName name="crsg">NA()</definedName>
    <definedName name="crsrate">'[8]lead-st'!$L$12</definedName>
    <definedName name="crss">[8]rdamdata!$J$10</definedName>
    <definedName name="crush">[62]r!$F$30</definedName>
    <definedName name="Crushing">NA()</definedName>
    <definedName name="crust">'[51]Data.F8.BTR'!#REF!</definedName>
    <definedName name="CSAND">[29]MRATES!$G$8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'[76]DATA-BASE'!$I$6:$T$22</definedName>
    <definedName name="cx">NA()</definedName>
    <definedName name="d">[57]Lead!#REF!</definedName>
    <definedName name="D.t">[48]data!#REF!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[59]Data!#REF!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'[77]labour coeff'!$A$3:$S$74</definedName>
    <definedName name="datanew">#REF!</definedName>
    <definedName name="date">"[192]data!#ref!"</definedName>
    <definedName name="Daywork">NA()</definedName>
    <definedName name="db">[72]DATA_PRG!$F$366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'[39]final abstract'!#REF!</definedName>
    <definedName name="dddd">NA()</definedName>
    <definedName name="ddddd">"[71]material!#ref!"</definedName>
    <definedName name="dddddddd">"[71]material!#ref!"</definedName>
    <definedName name="ddddddddddddd">"[71]material!#ref!"</definedName>
    <definedName name="DDSS">NA()</definedName>
    <definedName name="de">'[55]Specification report'!$E$160</definedName>
    <definedName name="de.">'[78]GF SB Ok '!$F$1611</definedName>
    <definedName name="deaf">NA()</definedName>
    <definedName name="dee">#REF!</definedName>
    <definedName name="dee.">'[55]Specification report'!$E$161</definedName>
    <definedName name="dee_">NA()</definedName>
    <definedName name="deff">NA()</definedName>
    <definedName name="delifting_depths">'[68]data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[79]maya!$A$71:$A$98</definedName>
    <definedName name="DESIGN_PERIOD">[52]CPHEEO!$C$17</definedName>
    <definedName name="designed">NA()</definedName>
    <definedName name="DetEst">NA()</definedName>
    <definedName name="df">[48]data!#REF!</definedName>
    <definedName name="dfas" hidden="1">'[39]final abstract'!#REF!</definedName>
    <definedName name="dfdd">NA()</definedName>
    <definedName name="dfdddd">NA()</definedName>
    <definedName name="dfdf">NA()</definedName>
    <definedName name="dfdfd">NA()</definedName>
    <definedName name="dfds">NA()</definedName>
    <definedName name="dfdsfd">'[80]Plant &amp;  Machinery'!$G$13</definedName>
    <definedName name="dfef">[81]Lead!#REF!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[9]DATA!$H$250</definedName>
    <definedName name="djb">NA()</definedName>
    <definedName name="DJD">NA()</definedName>
    <definedName name="DJE">NA()</definedName>
    <definedName name="DKDK">[83]Labour!$D$5</definedName>
    <definedName name="DM">NA()</definedName>
    <definedName name="Dname">#REF!</definedName>
    <definedName name="dndfh">#REF!</definedName>
    <definedName name="do___________________________________________________________20_B">'[37]Common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'[51]Data.F8.BTR'!#REF!</definedName>
    <definedName name="drr_hire">NA()</definedName>
    <definedName name="Drum_Mix_Plant_40___60_TPH">[37]Usage!$C$5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'[39]final abstract'!#REF!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[29]MRATES!$M$17</definedName>
    <definedName name="dw">NA()</definedName>
    <definedName name="DWL">NA()</definedName>
    <definedName name="dwpefb">"[122]process!#ref!"</definedName>
    <definedName name="dwpeld">"[122]process!#ref!"</definedName>
    <definedName name="dwpelw">"[122]process!#ref!"</definedName>
    <definedName name="dx">NA()</definedName>
    <definedName name="E">[52]wh_data_R!$P$195:$S$203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[29]MRATES!$K$33</definedName>
    <definedName name="earth_lead">NA()</definedName>
    <definedName name="earth_omc">NA()</definedName>
    <definedName name="earth_rate">NA()</definedName>
    <definedName name="earthld">"[222]leads!#ref!"</definedName>
    <definedName name="EB">NA()</definedName>
    <definedName name="ec">[84]m!$M$3</definedName>
    <definedName name="ECV">NA()</definedName>
    <definedName name="ed">NA()</definedName>
    <definedName name="edswi">NA()</definedName>
    <definedName name="Edulapalli">NA()</definedName>
    <definedName name="ee">'[55]Specification report'!$B$160</definedName>
    <definedName name="ee.">'[55]Specification report'!$B$161</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[52]CPHEEO!$C$10</definedName>
    <definedName name="egar">[85]Material!$D$117</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'[86]0000000000000'!$D$3</definedName>
    <definedName name="ESTIMATE1">NA()</definedName>
    <definedName name="estParvathapr">"[130]data!#ref!"</definedName>
    <definedName name="Estskklan">NA()</definedName>
    <definedName name="ESTT">"[229]sheet9!#ref!"</definedName>
    <definedName name="EW">NA()</definedName>
    <definedName name="EW_A">[9]DATA!$H$32</definedName>
    <definedName name="EW_B">[9]DATA!$H$37</definedName>
    <definedName name="EW_by_Machine">NA()</definedName>
    <definedName name="EW_SP">#REF!</definedName>
    <definedName name="EWCONVEYANCE">NA()</definedName>
    <definedName name="ewe">#REF!</definedName>
    <definedName name="EWRERE">#REF!</definedName>
    <definedName name="EWW">[87]m1!$D$9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[9]DATA!$H$199</definedName>
    <definedName name="fabchr">NA()</definedName>
    <definedName name="fabrication">NA()</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[83]Labour!$D$19</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[56]Feeder!$A$1:$L$386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'[39]final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[72]DATA_PRG!$H$173</definedName>
    <definedName name="fl">NA()</definedName>
    <definedName name="flag1">NA()</definedName>
    <definedName name="fld">NA()</definedName>
    <definedName name="flg">NA()</definedName>
    <definedName name="floor">[72]DATA_PRG!$H$317</definedName>
    <definedName name="floor_cc">[12]DATA_PRG!$F$373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[29]MRATES!$G$9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[59]Data!#REF!</definedName>
    <definedName name="g">#REF!</definedName>
    <definedName name="G_A">NA()</definedName>
    <definedName name="g_lead">NA()</definedName>
    <definedName name="GA">NA()</definedName>
    <definedName name="gab">NA()</definedName>
    <definedName name="gagan">[85]Material!$D$113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[72]DATA_PRG!$H$109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'[53]BASIC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'[89]Nspt-smp-final-ORIGINAL'!$U$8:$U$56</definedName>
    <definedName name="GM">NA()</definedName>
    <definedName name="GMgateValve">NA()</definedName>
    <definedName name="GMM">NA()</definedName>
    <definedName name="gn">[12]DATA_PRG!$H$187</definedName>
    <definedName name="goo">NA()</definedName>
    <definedName name="gound">#REF!</definedName>
    <definedName name="GPC">#REF!</definedName>
    <definedName name="GPF">NA()</definedName>
    <definedName name="GPname">#REF!</definedName>
    <definedName name="gr">'[33]Lead statement'!$P$9</definedName>
    <definedName name="gra">[12]DATA_PRG!$B$5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[29]MRATES!$G$6</definedName>
    <definedName name="GRAVEL_D">[29]MRATES!$K$34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stone">NA()</definedName>
    <definedName name="GRT">[72]DATA_PRG!$H$86</definedName>
    <definedName name="gs">NA()</definedName>
    <definedName name="GS_barbed_wire">"[71]material!#ref!"</definedName>
    <definedName name="gsb">NA()</definedName>
    <definedName name="GSP">[9]DATA!$H$233</definedName>
    <definedName name="gtrothpfinal">#REF!</definedName>
    <definedName name="guiol">#REF!</definedName>
    <definedName name="GULOADING">NA()</definedName>
    <definedName name="Gunduvarigudem">NA()</definedName>
    <definedName name="GUS">#REF!</definedName>
    <definedName name="GUSAUX">'[90]Global factors'!$B$3</definedName>
    <definedName name="GUSSW">'[90]Global factors'!$B$2</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'[91]habs-list'!$C$5:$J$102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'[53]BACK BONE'!$DZ$2:$DZ$10</definedName>
    <definedName name="HIRE_CHARGES_PLASTERING_WALLS">'[53]BACK BONE'!$DU$2:$DU$10</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[29]MRATES!$P$49</definedName>
    <definedName name="hyuu">NA()</definedName>
    <definedName name="i">#REF!</definedName>
    <definedName name="I_2">"[99]rmr!#ref!"</definedName>
    <definedName name="IA">'[96]Sheet1 (2)'!$II$1</definedName>
    <definedName name="id">NA()</definedName>
    <definedName name="id10.0">'[71]int-Dia-hdpe'!$H$3:$H$27</definedName>
    <definedName name="id10_0">NA()</definedName>
    <definedName name="id2.5">#REF!</definedName>
    <definedName name="id2_5">NA()</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ELS">NA()</definedName>
    <definedName name="iiii">[80]Labour!$D$5</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[29]MRATES!$M$6</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[54]Lead!#REF!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 localSheetId="2">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[72]DATA_PRG!$H$180</definedName>
    <definedName name="kfvjlkjlkdl">NA()</definedName>
    <definedName name="kiran">#REF!</definedName>
    <definedName name="Kishore">NA()</definedName>
    <definedName name="KJGLG">NA()</definedName>
    <definedName name="KJKHL">NA()</definedName>
    <definedName name="KK">[72]DATA_PRG!$H$211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[52]input!$C$17</definedName>
    <definedName name="l">[98]Labour!$D$8</definedName>
    <definedName name="L_Bhisti">[99]Labour!$D$3</definedName>
    <definedName name="L_BISTI">NA()</definedName>
    <definedName name="L_BitumenSprayer">[98]Labour!$D$4</definedName>
    <definedName name="L_Blacksmith">[99]Labour!$D$5</definedName>
    <definedName name="L_Blaster">[100]Labour!$D$6</definedName>
    <definedName name="L_BSMIT">NA()</definedName>
    <definedName name="L_ChipsSpreader">[98]Labour!$D$8</definedName>
    <definedName name="L_CPENTER">NA()</definedName>
    <definedName name="L_Driller">[100]Labour!$D$11</definedName>
    <definedName name="L_ELECRICIAN">NA()</definedName>
    <definedName name="L_Mason_1stClass">[99]Labour!$D$14</definedName>
    <definedName name="L_Mason_2ndClass">[99]Labour!$D$15</definedName>
    <definedName name="L_MASON1">NA()</definedName>
    <definedName name="L_MASON2">NA()</definedName>
    <definedName name="L_Mate">[99]Labour!$D$16</definedName>
    <definedName name="L_MAZDOOES">NA()</definedName>
    <definedName name="L_Mazdoor">[99]Labour!$D$17</definedName>
    <definedName name="L_Mazdoor_Semi">[99]Labour!$D$18</definedName>
    <definedName name="L_Mazdoor_Skilled">[99]Labour!$D$19</definedName>
    <definedName name="L_MAZDOORSK">NA()</definedName>
    <definedName name="L_MAZDOORUS">NA()</definedName>
    <definedName name="L_SURVEYER">NA()</definedName>
    <definedName name="L_Surveyor">[99]Labour!$D$22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'[90]Global factors'!$B$5</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'[53]BACK BONE'!$DF$4:$DF$26</definedName>
    <definedName name="LEAD_Y1">NA()</definedName>
    <definedName name="LEAD_Y2">NA()</definedName>
    <definedName name="lead3">#REF!</definedName>
    <definedName name="leada">NA()</definedName>
    <definedName name="leadprin">#REF!</definedName>
    <definedName name="Leads">NA()</definedName>
    <definedName name="leads1">[101]leads!$A$3:$F$53</definedName>
    <definedName name="leads11">[1]leads!$A$3:$E$107</definedName>
    <definedName name="leela">NA()</definedName>
    <definedName name="lef">NA()</definedName>
    <definedName name="legend">NA()</definedName>
    <definedName name="lel">NA()</definedName>
    <definedName name="LEN">NA()</definedName>
    <definedName name="lfb">"[122]process!#ref!"</definedName>
    <definedName name="lfo">[97]Sheet3!$C$16</definedName>
    <definedName name="lgravel">NA()</definedName>
    <definedName name="lgt">'[26]C-data'!$F$25</definedName>
    <definedName name="LI_LI">"[65]general!#ref!"</definedName>
    <definedName name="library">NA()</definedName>
    <definedName name="Lift_Delift_Ranges">'[53]BACK BONE'!$A$24:$A1037651</definedName>
    <definedName name="LIFT_RANGE">'[53]BACK BONE'!$DO$4:$DO$26</definedName>
    <definedName name="lifting_heights">'[68]data existing_do not delete'!$A$43:$A$54</definedName>
    <definedName name="LIII">"[317]estimate!#ref!"</definedName>
    <definedName name="lilili">"[65]general!#ref!"</definedName>
    <definedName name="lin">[72]DATA_PRG!$H$159</definedName>
    <definedName name="LineDetails">[102]Lookup!$A$3:$AH$284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'[90]Global factors'!$B$10</definedName>
    <definedName name="lmc">NA()</definedName>
    <definedName name="LOAD_UNLOAD">'[53]BACK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[103]Lead!$N$7</definedName>
    <definedName name="LSNO12">"[321]lead!#ref!"</definedName>
    <definedName name="LSNO13">[10]Lead!$N$10</definedName>
    <definedName name="LSNO14">[10]Lead!$N$11</definedName>
    <definedName name="LSNO15">"[321]lead!#ref!"</definedName>
    <definedName name="LSNO17">"[321]lead!#ref!"</definedName>
    <definedName name="LSNO18">"[14]lead!#ref!"</definedName>
    <definedName name="LSNO19">[104]Lead!$O$20</definedName>
    <definedName name="LSNO2">[10]Lead!$N$7</definedName>
    <definedName name="LSNO20">[10]Lead!#REF!</definedName>
    <definedName name="LSNO21">"[321]lead!#ref!"</definedName>
    <definedName name="LSNO23">"[14]lead!#ref!"</definedName>
    <definedName name="LSNO24">[103]Lead!$N$26</definedName>
    <definedName name="LSNO26">[103]Lead!$N$28</definedName>
    <definedName name="LSNO27">"[321]lead!#ref!"</definedName>
    <definedName name="LSNO28">"[321]lead!#ref!"</definedName>
    <definedName name="LSNO29">"[321]lead!#ref!"</definedName>
    <definedName name="LSNO3">[103]Lead!$N$9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[10]Lead!$N$9</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AIRCOMP170">NA()</definedName>
    <definedName name="M_AIRCOMP210">NA()</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BROOMER">NA()</definedName>
    <definedName name="M_CC_CUTTER">NA()</definedName>
    <definedName name="M_CCMIXER">NA()</definedName>
    <definedName name="M_Cement">[99]Material!$D$51</definedName>
    <definedName name="M_CHIPSPREDER">NA()</definedName>
    <definedName name="M_CompensationForEarthTakenFromPrivateLand">[98]Material!$D$54</definedName>
    <definedName name="M_CRANE8T">NA()</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DOZERD50">NA()</definedName>
    <definedName name="M_ElastomericBearingAssembly">[100]Material!$D$73</definedName>
    <definedName name="M_ElectricDetonator">[100]Material!$D$74</definedName>
    <definedName name="M_ELEGEN">NA()</definedName>
    <definedName name="M_EXCAVATOR9">NA()</definedName>
    <definedName name="M_FilterMedia">[100]Material!$D$79</definedName>
    <definedName name="M_filterMediam">[83]Material!$D$79</definedName>
    <definedName name="M_FRONTLOADER">NA()</definedName>
    <definedName name="M_GranularMaterial">[100]Material!$D$88</definedName>
    <definedName name="M_HandBrokenMetal_40mm">[106]Material!$D$89</definedName>
    <definedName name="M_HMP40">NA()</definedName>
    <definedName name="M_ICRUSHER">NA()</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ead">NA()</definedName>
    <definedName name="M_Lime">[100]Material!$D$97</definedName>
    <definedName name="M_MOTORGRADER200">NA()</definedName>
    <definedName name="M_MOTORGRADER50">NA()</definedName>
    <definedName name="M_MSClamps">[100]Material!$D$102</definedName>
    <definedName name="M_PAVER100">NA()</definedName>
    <definedName name="M_PAVER75">NA()</definedName>
    <definedName name="M_PD_BT">NA()</definedName>
    <definedName name="M_PD_BTEM">NA()</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ROLLER">NA()</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[99]Material!$D$146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[107]Input!$D$36</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[108]DATA!$H$67</definedName>
    <definedName name="Male">[48]data!#REF!</definedName>
    <definedName name="male_sp">NA()</definedName>
    <definedName name="MAN">[84]m!$B$149</definedName>
    <definedName name="Man_Mazdoor">NA()</definedName>
    <definedName name="mangalore">NA()</definedName>
    <definedName name="Mani">[109]Leads!$B$13:$D$113</definedName>
    <definedName name="manm">NA()</definedName>
    <definedName name="manmazdoor">NA()</definedName>
    <definedName name="mano">NA()</definedName>
    <definedName name="map">'[26]C-data'!$F$115</definedName>
    <definedName name="MARBLE_STONES">'[53]BUILDING ITEMS'!$C$23:$C$27</definedName>
    <definedName name="mas">NA()</definedName>
    <definedName name="mas_hab">[110]mas_hab!$A$1:$L$2239</definedName>
    <definedName name="mason">'[111]Rates SSR 2008-09'!$I$63</definedName>
    <definedName name="Mason_1st_class">NA()</definedName>
    <definedName name="Mason_2nd_class">NA()</definedName>
    <definedName name="mason1">'[33]SSR 2014-15 Rates'!$E$41</definedName>
    <definedName name="mason2">'[33]SSR 2014-15 Rates'!$E$42</definedName>
    <definedName name="mass">NA()</definedName>
    <definedName name="master">NA()</definedName>
    <definedName name="Mastic_Cooker">NA()</definedName>
    <definedName name="MASTICK">NA()</definedName>
    <definedName name="mat">NA()</definedName>
    <definedName name="MATE">[74]MRATES!$F$36</definedName>
    <definedName name="material">NA()</definedName>
    <definedName name="MATERIAL_CLASS">'[53]PIPES BASIC RATES'!$A$5:$A$1000</definedName>
    <definedName name="maz">NA()</definedName>
    <definedName name="Mazdoor">'[33]SSR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[48]data!#REF!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[29]MRATES!$K$30</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[112]RMR!$F$30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[113]r!$I$46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[29]MRATES!$X$10</definedName>
    <definedName name="MLOADING">NA()</definedName>
    <definedName name="mm">[62]r!$F$4</definedName>
    <definedName name="mmc">NA()</definedName>
    <definedName name="mmcc">NA()</definedName>
    <definedName name="mmixing">NA()</definedName>
    <definedName name="MMMMM">NA()</definedName>
    <definedName name="MMP">NA()</definedName>
    <definedName name="mn">'[114]Lead statement'!#REF!</definedName>
    <definedName name="Mname">NA()</definedName>
    <definedName name="MNJ">#REF!</definedName>
    <definedName name="mnr">NA()</definedName>
    <definedName name="moj">NA()</definedName>
    <definedName name="mone">[62]r!$F$2</definedName>
    <definedName name="mone1">[2]r!$F$2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[29]MRATES!$P$51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[29]MRATES!$G$7</definedName>
    <definedName name="msgrill">NA()</definedName>
    <definedName name="MSTACK">[29]MRATES!$X$12</definedName>
    <definedName name="mt">NA()</definedName>
    <definedName name="mtor">NA()</definedName>
    <definedName name="mtwo">[62]r!$F$3</definedName>
    <definedName name="mtwo1">[2]r!$F$3</definedName>
    <definedName name="MULOADING">NA()</definedName>
    <definedName name="mun">NA()</definedName>
    <definedName name="MUNLOAD">[29]MRATES!$X$11</definedName>
    <definedName name="mura">NA()</definedName>
    <definedName name="murali">NA()</definedName>
    <definedName name="murty">NA()</definedName>
    <definedName name="MUTHU">NA()</definedName>
    <definedName name="mw">NA()</definedName>
    <definedName name="MWL">[52]input!$C$11</definedName>
    <definedName name="mwls">'[89]Nspt-smp-final-ORIGINAL'!$X$8:$X$56</definedName>
    <definedName name="mymax">[115]Levels!$P$5</definedName>
    <definedName name="mymin">[115]Levels!$O$5</definedName>
    <definedName name="mz">NA()</definedName>
    <definedName name="n">#REF!</definedName>
    <definedName name="N_S_P">NA()</definedName>
    <definedName name="nagara">[116]m!$M$3</definedName>
    <definedName name="nagaraj">[116]m!$M$3</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[48]data!#REF!</definedName>
    <definedName name="new_111" localSheetId="2">Scheduled_Payment+Extra_Payment</definedName>
    <definedName name="new_111">Scheduled_Payment+Extra_Payment</definedName>
    <definedName name="newdata">#REF!</definedName>
    <definedName name="nh">NA()</definedName>
    <definedName name="NH4vorklmg">[64]BALAN1!$F$20</definedName>
    <definedName name="nl">[117]DATA!$B$22</definedName>
    <definedName name="NM">{"'ridftotal'!$A$4:$S$27"}</definedName>
    <definedName name="nn">[118]Publicbuilding!$R$46</definedName>
    <definedName name="NNN">NA()</definedName>
    <definedName name="NNNN">NA()</definedName>
    <definedName name="NNNNN">NA()</definedName>
    <definedName name="no">'[71]habs-list'!$B$5:$B$285</definedName>
    <definedName name="No_">NA()</definedName>
    <definedName name="No_1">NA()</definedName>
    <definedName name="NO_1000">#REF!</definedName>
    <definedName name="NO_800">#REF!</definedName>
    <definedName name="nodes">[91]nodes!$C$5:$C$115</definedName>
    <definedName name="NOK">NA()</definedName>
    <definedName name="nonreturnvalve">NA()</definedName>
    <definedName name="NONRETURNVALVES">NA()</definedName>
    <definedName name="nOS">NA()</definedName>
    <definedName name="notok">NA()</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'[51]Data.F8.BTR'!#REF!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'[71]int-Dia-hdpe'!$C$3:$C$27</definedName>
    <definedName name="oe">NA()</definedName>
    <definedName name="OG_metal">NA()</definedName>
    <definedName name="OH">[74]MRATES!$H$52</definedName>
    <definedName name="OHBRBRACEONETOSIX">NA()</definedName>
    <definedName name="OHBRBRACESEVENTOTHIRTEEN">#REF!</definedName>
    <definedName name="OHBRCOLUMNONETOSIX">#REF!</definedName>
    <definedName name="OHBRCOLUMNSEVENTOTHIRTEEN">#REF!</definedName>
    <definedName name="OHR">'[120]Leads Entry'!$I$30</definedName>
    <definedName name="ohs">NA()</definedName>
    <definedName name="OHSR">NA()</definedName>
    <definedName name="OHSR2">NA()</definedName>
    <definedName name="ohsrcap">#REF!</definedName>
    <definedName name="ohsrlls">[91]nodes!$D$5:$D$115</definedName>
    <definedName name="oi">NA()</definedName>
    <definedName name="oii">NA()</definedName>
    <definedName name="OIU">[72]DATA_PRG!$H$328</definedName>
    <definedName name="ojjlkj">[80]Material!$D$130</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[37]General!$K$4</definedName>
    <definedName name="paddy">NA()</definedName>
    <definedName name="paint">[72]DATA_PRG!$H$345</definedName>
    <definedName name="painter">'[33]SSR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'[37]Common '!$D$280</definedName>
    <definedName name="Picking_metal___sectiong">NA()</definedName>
    <definedName name="pIIII">NA()</definedName>
    <definedName name="PIPE">NA()</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K">NA()</definedName>
    <definedName name="pkgno">NA()</definedName>
    <definedName name="PKK">NA()</definedName>
    <definedName name="pla">[12]DATA_PRG!$H$252</definedName>
    <definedName name="plasp">[72]DATA_PRG!$H$296</definedName>
    <definedName name="plaster_ornamental">NA()</definedName>
    <definedName name="plaster_thick">'[68]data existing_do not delete'!$D$14:$D$16</definedName>
    <definedName name="plaster_twelve">NA()</definedName>
    <definedName name="plaster_twenty">NA()</definedName>
    <definedName name="PLASTERING_WALLS_CEILING">'[53]BACK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neumatic_tyre_Roller">NA()</definedName>
    <definedName name="POIN">[9]DATA!$H$182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'[122]pvc-pipe-rates'!$B$8:$B$27</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[123]id!$A$3:$E$449</definedName>
    <definedName name="PR_Habcode_16_Dig">#REF!</definedName>
    <definedName name="Prasad">#REF!</definedName>
    <definedName name="praveen">[124]sand!$A$1:$N$206</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NA()</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[52]CPHEEO!$C$11</definedName>
    <definedName name="PUMPSET_LIFE">[52]CPHEEO!$C$13</definedName>
    <definedName name="PUR">NA()</definedName>
    <definedName name="Puz">"[294]design!#ref!"</definedName>
    <definedName name="PV">[125]PVC_dia!$A$26:$L$38</definedName>
    <definedName name="pvc">[126]detls!$A$26:$O$38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[52]wh_data_R!$D$231:$G$231</definedName>
    <definedName name="PVC_CL_RATES">[52]wh_data!$M$20:$O$20</definedName>
    <definedName name="pvc_clamps">NA()</definedName>
    <definedName name="PVC_CLR">[52]wh_data!$L$20:$O$20</definedName>
    <definedName name="PVC_CLS">[52]wh_data_R!$AH$1440:$AH$1442</definedName>
    <definedName name="pvc_collar">NA()</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pipes_110">NA()</definedName>
    <definedName name="pvc_specials">#REF!</definedName>
    <definedName name="PVC_T">[52]wh_data!$A$21:$D$33</definedName>
    <definedName name="pvcALL">NA()</definedName>
    <definedName name="pvcBend">NA()</definedName>
    <definedName name="pvcCoupling">NA()</definedName>
    <definedName name="pvcDummy">NA()</definedName>
    <definedName name="pvcElbow">NA()</definedName>
    <definedName name="pvcFTA">NA()</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MTA">NA()</definedName>
    <definedName name="PVCod">'[71]int-Dia-pvc'!$C$3:$C$27</definedName>
    <definedName name="pvcpvrate">'[93]pvc-rates'!$C$7:$I$46</definedName>
    <definedName name="pvcrates">'[94]pvc-pipe-rates'!$I$30:$Z$35</definedName>
    <definedName name="PVCreducedTee">NA()</definedName>
    <definedName name="pvcsaddle">[66]Sheet1!$B$98:$B$102</definedName>
    <definedName name="pvcSpecials">NA()</definedName>
    <definedName name="pvcTee">NA()</definedName>
    <definedName name="pvcwts">'[93]PVC weights'!$B$1:$F$40</definedName>
    <definedName name="pw">'[26]C-data'!$F$86</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[127]R_Det!#REF!</definedName>
    <definedName name="Q_EW_FOUND">NA()</definedName>
    <definedName name="Q_EW_S">[127]R_Det!#REF!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[127]R_Det!#REF!</definedName>
    <definedName name="Q_GROUT_REV">NA()</definedName>
    <definedName name="Q_GS">NA()</definedName>
    <definedName name="Q_GSB">[127]R_Det!#REF!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[43]R_Det!$I$48</definedName>
    <definedName name="Q_PAINT">NA()</definedName>
    <definedName name="q_pick">[127]R_Det!#REF!</definedName>
    <definedName name="Q_PLAST">NA()</definedName>
    <definedName name="Q_REV300">NA()</definedName>
    <definedName name="Q_SANDFILL">NA()</definedName>
    <definedName name="Q_SCAR_BT">NA()</definedName>
    <definedName name="Q_SCAR_GRA">NA()</definedName>
    <definedName name="Q_SCSD">[127]R_Det!#REF!</definedName>
    <definedName name="Q_SCSD_6070">NA()</definedName>
    <definedName name="Q_SCSD_80100">NA()</definedName>
    <definedName name="Q_SDBC">[127]R_Det!#REF!</definedName>
    <definedName name="Q_TACK">[127]R_Det!#REF!</definedName>
    <definedName name="Q_WBM2">[127]R_Det!#REF!</definedName>
    <definedName name="Q_WBM3">[127]R_Det!#REF!</definedName>
    <definedName name="Q_WMM">NA()</definedName>
    <definedName name="QQ">[87]m1!$D$9</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'[33]Lead statement'!$P$10</definedName>
    <definedName name="QRückläufe">[64]BALAN1!$E$10</definedName>
    <definedName name="QSchlamwasser_Dauer">[64]BALAN1!$E$54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[128]data!#REF!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'[129]Road data'!$K$399</definedName>
    <definedName name="R_136_FLY_BCCP">NA()</definedName>
    <definedName name="R_136_Found">'[129]Road data'!$K$374</definedName>
    <definedName name="R_148_BCCP">NA()</definedName>
    <definedName name="R_148_belowcc">'[129]Road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'[129]Road data'!$K$699</definedName>
    <definedName name="R_BED_HP">NA()</definedName>
    <definedName name="R_BetweenBodywalls">'[129]Road data'!$K$466</definedName>
    <definedName name="r_block_20">NA()</definedName>
    <definedName name="r_block_50">NA()</definedName>
    <definedName name="R_BM">'[50]Road data'!#REF!</definedName>
    <definedName name="R_BM_50">NA()</definedName>
    <definedName name="R_BT_PATCH">NA()</definedName>
    <definedName name="R_BT_PATCH_40">NA()</definedName>
    <definedName name="r_det">[50]R_Det!$I$31</definedName>
    <definedName name="R_Diversion_Road">'[130]Road data'!#REF!</definedName>
    <definedName name="R_EW_C">NA()</definedName>
    <definedName name="R_EW_Car">'[50]Road data'!#REF!</definedName>
    <definedName name="r_ew_emb">NA()</definedName>
    <definedName name="R_EW_FMC_Car">'[130]Road data'!$K$49</definedName>
    <definedName name="R_EW_FMC_Side">'[50]Road data'!$K$30</definedName>
    <definedName name="R_EW_Form_OMC">'[129]Road data'!$K$58</definedName>
    <definedName name="R_EW_FOUND">NA()</definedName>
    <definedName name="R_EW_Man">'[130]Road data'!#REF!</definedName>
    <definedName name="R_EW_OMC_Car">'[50]Road data'!#REF!</definedName>
    <definedName name="R_EW_OMC_Side">'[50]Road data'!#REF!</definedName>
    <definedName name="r_ew_rf_cons">NA()</definedName>
    <definedName name="R_EW_S">NA()</definedName>
    <definedName name="R_EW_Side_OMC">'[129]Road data'!$K$30</definedName>
    <definedName name="R_EW_T">NA()</definedName>
    <definedName name="R_EW_Trench">'[131]Road data'!$K$13</definedName>
    <definedName name="R_EW_USS">NA()</definedName>
    <definedName name="R_FILL_INB_BODY">NA()</definedName>
    <definedName name="R_Filter">'[129]Road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ROUT_REV">NA()</definedName>
    <definedName name="R_GS">NA()</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FOUND">NA()</definedName>
    <definedName name="R_M15_LEVEL">NA()</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0R_BEDBLOCKS">NA()</definedName>
    <definedName name="R_M20R_COVER_SLAB">NA()</definedName>
    <definedName name="R_M20R_DECK">NA()</definedName>
    <definedName name="R_M20R_RAIL">NA()</definedName>
    <definedName name="R_M25_ApproachSlab">'[50]Road data'!#REF!</definedName>
    <definedName name="R_M25R_APP">NA()</definedName>
    <definedName name="R_M30_WC">'[50]Road data'!#REF!</definedName>
    <definedName name="R_M30R_WC">NA()</definedName>
    <definedName name="R_M35_C2">NA()</definedName>
    <definedName name="R_M35_CC">'[130]Road data'!#REF!</definedName>
    <definedName name="R_M35_CCP">NA()</definedName>
    <definedName name="R_M35_FLY_CCP">NA()</definedName>
    <definedName name="R_M35_FlyAsh">'[50]Road data'!#REF!</definedName>
    <definedName name="r_media_m_20">NA()</definedName>
    <definedName name="r_media_m_6">NA()</definedName>
    <definedName name="r_media_sd_c">NA()</definedName>
    <definedName name="r_media_sd_f">NA()</definedName>
    <definedName name="R_Mild">'[50]Road data'!#REF!</definedName>
    <definedName name="R_MSS">'[129]Road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'[50]Road data'!#REF!</definedName>
    <definedName name="r_pcc_124_12">NA()</definedName>
    <definedName name="R_Pick">'[50]Road data'!$K$89</definedName>
    <definedName name="r_pl_rf">NA()</definedName>
    <definedName name="R_PLAST">NA()</definedName>
    <definedName name="R_PLAST_CUM">NA()</definedName>
    <definedName name="R_PLAST_SQM">NA()</definedName>
    <definedName name="R_Plastering">'[50]Road data'!#REF!</definedName>
    <definedName name="R_R300">'[129]Road data'!$K$484</definedName>
    <definedName name="R_Rev_A300">'[130]Road data'!#REF!</definedName>
    <definedName name="R_Rev_Q300">'[130]Road data'!#REF!</definedName>
    <definedName name="R_REV300">NA()</definedName>
    <definedName name="R_Rs_Mason">NA()</definedName>
    <definedName name="R_Rs_Riv_300">NA()</definedName>
    <definedName name="R_SANDFILL">NA()</definedName>
    <definedName name="R_SandFILLING">'[50]Road data'!#REF!</definedName>
    <definedName name="R_Scar_BT">'[50]Road data'!#REF!</definedName>
    <definedName name="R_SCAR_GRA">NA()</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_media">NA()</definedName>
    <definedName name="R_SDBC">'[50]Road data'!$K$234</definedName>
    <definedName name="R_shoulders">'[129]Road data'!$K$263</definedName>
    <definedName name="R_Tack">'[50]Road data'!$K$197</definedName>
    <definedName name="R_Teak">NA()</definedName>
    <definedName name="r_vrcc_cur_wall_20">NA()</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ams">NA()</definedName>
    <definedName name="Rabbit">NA()</definedName>
    <definedName name="raf">[83]Material!$D$130</definedName>
    <definedName name="raffs">'[83]Plant &amp;  Machinery'!$G$13</definedName>
    <definedName name="rafi">'[83]Plant &amp;  Machinery'!$G$4</definedName>
    <definedName name="raghava">NA()</definedName>
    <definedName name="raised_pointing">NA()</definedName>
    <definedName name="raj">NA()</definedName>
    <definedName name="raju">[83]Material!$D$126</definedName>
    <definedName name="ram">[83]Material!$D$129</definedName>
    <definedName name="raMA">"[391]data!#ref!"</definedName>
    <definedName name="raod">[54]Lead!#REF!</definedName>
    <definedName name="ras">NA()</definedName>
    <definedName name="rat">[83]Material!$D$51</definedName>
    <definedName name="RatAna">NA()</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bsw">NA()</definedName>
    <definedName name="rbw">NA()</definedName>
    <definedName name="RCArea" hidden="1">#REF!</definedName>
    <definedName name="RCC_CL">"[70]wh_data_r!#ref!"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[9]DATA!$H$189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[133]quarry!$A$5:$AA$337</definedName>
    <definedName name="repo">NA()</definedName>
    <definedName name="rerfdsfsdfd">'[83]Plant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[54]Lead!#REF!</definedName>
    <definedName name="Road_Roller">NA()</definedName>
    <definedName name="Road_Sections_list">'[56]Trunk unpaved'!$A$2:$L$233</definedName>
    <definedName name="roar1">[54]Lead!#REF!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[29]MRATES!$G$11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[134]r!$F$7</definedName>
    <definedName name="rrotg">'[135]Lead statement'!$P$16</definedName>
    <definedName name="rrr">'[80]Plant &amp;  Machinery'!$G$4</definedName>
    <definedName name="rrrate">'[8]lead-st'!$L$11</definedName>
    <definedName name="RRRR">#REF!</definedName>
    <definedName name="rrrrrrrrr">"[71]material!#ref!"</definedName>
    <definedName name="rrs">[8]rdamdata!$J$9</definedName>
    <definedName name="rs">NA()</definedName>
    <definedName name="RSDP">[9]DATA!$H$215</definedName>
    <definedName name="rstone">[8]rdamdata!$J$11</definedName>
    <definedName name="rt">[54]Lead!#REF!</definedName>
    <definedName name="rtcf">NA()</definedName>
    <definedName name="rtcfo">NA()</definedName>
    <definedName name="rtethbcvv">"[71]works!#ref!"</definedName>
    <definedName name="rtretretrett">"[401]data.f8.btr!#ref!"</definedName>
    <definedName name="rtytyt">NA()</definedName>
    <definedName name="RubberRings">[63]maya!$B$382:$B$386</definedName>
    <definedName name="rwgregtr">"[71]material!#ref!"</definedName>
    <definedName name="rwm">NA()</definedName>
    <definedName name="rwsrate">'[136]ssr-rates'!$B$1:$J$1644</definedName>
    <definedName name="s">#REF!</definedName>
    <definedName name="S.F" hidden="1">'[39]final abstract'!#REF!</definedName>
    <definedName name="S_8">NA()</definedName>
    <definedName name="S_Backfill">'[119]Road data'!$C$723</definedName>
    <definedName name="S_F">NA()</definedName>
    <definedName name="S_Filter">'[119]Road data'!$C$529</definedName>
    <definedName name="S_HYSD_found">'[119]Road data'!$C$775</definedName>
    <definedName name="S_HYSD_sub">'[119]Road data'!$C$759</definedName>
    <definedName name="S_HYSD_super">'[119]Road data'!$C$743</definedName>
    <definedName name="S_L_WALL">NA()</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S_WALL">NA()</definedName>
    <definedName name="S_weepholes">'[119]Road data'!$C$821</definedName>
    <definedName name="S0">NA()</definedName>
    <definedName name="S0_10">NA()</definedName>
    <definedName name="S12_6">"'smb://Venkat/VENKAT''S%20(D)/FILES/2%20KC258%20PASADINA/My%20Documents/zero.xls'#$'p&amp;m'.$H$264:$H$264"</definedName>
    <definedName name="sa">[137]Lead!#REF!</definedName>
    <definedName name="saa">"[307]data_bit_i!#ref!"</definedName>
    <definedName name="Saas">"[71]works!#ref!"</definedName>
    <definedName name="sad">'[51]Data.F8.BTR'!#REF!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[8]rdamdata!$J$12</definedName>
    <definedName name="SAND_D">[29]MRATES!$K$32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[63]maya!$A$30:$A$31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'[33]Lead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[84]m!$D$149</definedName>
    <definedName name="sdas">"[71]material!#ref!"</definedName>
    <definedName name="Sdate">NA()</definedName>
    <definedName name="sdf">#REF!</definedName>
    <definedName name="sdfe">NA()</definedName>
    <definedName name="sdfgdsgdfg">NA()</definedName>
    <definedName name="sdfsdsdfdf">[83]Material!$D$70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'[138]Data.F8.BTR'!#REF!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'[71]segments-details'!$A$5:$D$439</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[139]Data!#REF!</definedName>
    <definedName name="Setflag">NA()</definedName>
    <definedName name="SEVENTOTHIRTEEN">NA()</definedName>
    <definedName name="sf">'[33]Lead statement'!$P$8</definedName>
    <definedName name="SGEARTH">NA()</definedName>
    <definedName name="SGGRAVEL">[29]MRATES!$H$34</definedName>
    <definedName name="sgh">NA()</definedName>
    <definedName name="SGMETAL">[29]MRATES!$H$30</definedName>
    <definedName name="SGSAND">[29]MRATES!$H$32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 localSheetId="2">Scheduled_Payment+Extra_Payment</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[9]DATA!$H$113</definedName>
    <definedName name="slab_8">NA()</definedName>
    <definedName name="SLAB1">NA()</definedName>
    <definedName name="SLOAD">[29]MRATES!$AD$10</definedName>
    <definedName name="sluicevalve">NA()</definedName>
    <definedName name="SLUICEVALVES">NA()</definedName>
    <definedName name="Slushy_soil_and_silt_clearance_upto_0_60_metres_depth_SS_20_B">NA()</definedName>
    <definedName name="sm">'[33]Lead statement'!$P$6</definedName>
    <definedName name="sma">NA()</definedName>
    <definedName name="SMAZDOOR">[140]MRATES!$F$38</definedName>
    <definedName name="smc">'[141]Lead statement'!$P$7</definedName>
    <definedName name="smetal">NA()</definedName>
    <definedName name="sn">'[70]Lead statement'!$P$6</definedName>
    <definedName name="sngsd">[113]l!$J$9</definedName>
    <definedName name="sngst">[113]l!$J$8</definedName>
    <definedName name="so_desgn">[142]Data_Base!$E$2:$F$11</definedName>
    <definedName name="Soft_disentigrated_rock___removable_by_pick_axes_and_crow_bars">NA()</definedName>
    <definedName name="soil_types">'[143]data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'[43]Road data'!$C$356</definedName>
    <definedName name="SP_148_BCCP">NA()</definedName>
    <definedName name="SP_BACKFILL">NA()</definedName>
    <definedName name="SP_BED_HP">NA()</definedName>
    <definedName name="Sp_BetweenBodywalls">'[43]Road data'!$C$451</definedName>
    <definedName name="SP_BM">'[50]Road data'!#REF!</definedName>
    <definedName name="SP_BM_50">NA()</definedName>
    <definedName name="SP_BT_PATCH_40">NA()</definedName>
    <definedName name="SP_Diversion_Road">'[130]Road data'!#REF!</definedName>
    <definedName name="sp_eew">'[43]Road data'!$C$316</definedName>
    <definedName name="SP_EW_C">NA()</definedName>
    <definedName name="SP_EW_Car">'[50]Road data'!#REF!</definedName>
    <definedName name="SP_EW_FMC_Side">'[130]Road data'!$C$15</definedName>
    <definedName name="SP_EW_Form_OMC">'[43]Road data'!$C$32</definedName>
    <definedName name="SP_EW_FOUND">NA()</definedName>
    <definedName name="SP_EW_Man">'[130]Road data'!#REF!</definedName>
    <definedName name="SP_EW_OMC_Car">'[50]Road data'!#REF!</definedName>
    <definedName name="SP_EW_OMC_Side">'[50]Road data'!#REF!</definedName>
    <definedName name="SP_EW_S">NA()</definedName>
    <definedName name="SP_EW_SIDE">NA()</definedName>
    <definedName name="sp_EW_side_OMC">'[43]Road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'[43]Road data'!$C$336</definedName>
    <definedName name="SP_Gravel_Quardrent">'[130]Road data'!#REF!</definedName>
    <definedName name="SP_GROUT_REV">NA()</definedName>
    <definedName name="SP_GS">NA()</definedName>
    <definedName name="Sp_GSB">'[43]Road data'!$C$60</definedName>
    <definedName name="SP_HP_600">'[50]Road data'!#REF!</definedName>
    <definedName name="Sp_HPC">'[43]Road data'!$C$404</definedName>
    <definedName name="SP_HPL_600">'[50]Road data'!#REF!</definedName>
    <definedName name="SP_HYSD_FOUND">NA()</definedName>
    <definedName name="SP_HYSD_SUB">NA()</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DIVIDERS">NA()</definedName>
    <definedName name="SP_M15_footing">'[50]Road data'!#REF!</definedName>
    <definedName name="SP_M15_FOUND">NA()</definedName>
    <definedName name="SP_M15_LEVEL">NA()</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0R_BEDBLOCKS">NA()</definedName>
    <definedName name="SP_M20R_COVER_SLAB">NA()</definedName>
    <definedName name="SP_M20R_DECK">NA()</definedName>
    <definedName name="SP_M20R_RAIL">NA()</definedName>
    <definedName name="SP_M25_ApproachSlab">'[50]Road data'!#REF!</definedName>
    <definedName name="SP_M25R_APP">NA()</definedName>
    <definedName name="SP_M30_WC">'[50]Road data'!#REF!</definedName>
    <definedName name="SP_M30R_WC">NA()</definedName>
    <definedName name="SP_M35_CC">'[130]Road data'!#REF!</definedName>
    <definedName name="SP_M35_CCP">NA()</definedName>
    <definedName name="SP_M35_fLY_CCP">NA()</definedName>
    <definedName name="SP_M35_FlyAsh">'[50]Road data'!#REF!</definedName>
    <definedName name="SP_Mild">'[50]Road data'!#REF!</definedName>
    <definedName name="Sp_MSS">'[43]Road data'!$C$220</definedName>
    <definedName name="SP_PAINT">NA()</definedName>
    <definedName name="SP_Painting">'[50]Road data'!#REF!</definedName>
    <definedName name="SP_Pick">'[130]Road data'!$C$79</definedName>
    <definedName name="SP_PLAST">NA()</definedName>
    <definedName name="SP_Plastering">'[50]Road data'!#REF!</definedName>
    <definedName name="SP_Rev_A300">'[130]Road data'!#REF!</definedName>
    <definedName name="SP_Rev_Q300">'[130]Road data'!#REF!</definedName>
    <definedName name="SP_REV300">NA()</definedName>
    <definedName name="SP_SANDFILL">NA()</definedName>
    <definedName name="SP_Sandfilling">'[50]Road data'!#REF!</definedName>
    <definedName name="SP_Scar_BT">'[50]Road data'!#REF!</definedName>
    <definedName name="SP_SCAR_GRA">NA()</definedName>
    <definedName name="SP_Scar_GSB">'[50]Road data'!#REF!</definedName>
    <definedName name="Sp_Scarf">'[43]Road data'!$C$84</definedName>
    <definedName name="SP_SCSD">'[43]Road data'!$C$174</definedName>
    <definedName name="SP_SCSD_6070">NA()</definedName>
    <definedName name="SP_SCSD_80100">'[50]Road data'!#REF!</definedName>
    <definedName name="SP_SDBC">NA()</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'[37]Common '!$D$308</definedName>
    <definedName name="sprev">NA()</definedName>
    <definedName name="spryer">NA()</definedName>
    <definedName name="Spülfreqenz_Filter">"[148]balan1!#ref!"</definedName>
    <definedName name="sri">[116]m!$D$149</definedName>
    <definedName name="srinu">[116]m!$M$3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[143]LEADS!$AD$1</definedName>
    <definedName name="sss">#REF!</definedName>
    <definedName name="sssaaa">NA()</definedName>
    <definedName name="ssss">NA()</definedName>
    <definedName name="SSSSS">"[113]data.f8.btr!#ref!"</definedName>
    <definedName name="ssssss">'[144]Lead statement'!$P$13</definedName>
    <definedName name="ssssssa">"[71]material!#ref!"</definedName>
    <definedName name="ssssssssssssssss">"[71]material!#ref!"</definedName>
    <definedName name="sst">NA()</definedName>
    <definedName name="SSTACK">[29]MRATES!$AD$12</definedName>
    <definedName name="sstype3drop">NA()</definedName>
    <definedName name="SSTYPE3DROP1">NA()</definedName>
    <definedName name="sstype3slab">NA()</definedName>
    <definedName name="SSTYPESLAB1">NA()</definedName>
    <definedName name="st">'[33]Lead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[58]v!#REF!</definedName>
    <definedName name="staff">[58]v!#REF!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'[53]BACK BONE'!$EI$1:$EI$8</definedName>
    <definedName name="steelcenA">NA()</definedName>
    <definedName name="steelcenB">NA()</definedName>
    <definedName name="steelcenpb">NA()</definedName>
    <definedName name="sth">NA()</definedName>
    <definedName name="stock">NA()</definedName>
    <definedName name="stone">[145]stone!$A$1:$N$202</definedName>
    <definedName name="stone_dust">NA()</definedName>
    <definedName name="Stone_matrix">NA()</definedName>
    <definedName name="STONEDUST">NA()</definedName>
    <definedName name="stoneld">"[222]leads!#ref!"</definedName>
    <definedName name="STONES_UPTO_25MM">'[53]BASIC DATA'!$B$547:$B$557</definedName>
    <definedName name="STONEWARE_SP1">'[53]BASIC DATA'!$B$390:$B$398</definedName>
    <definedName name="STONEWARE_SP2">'[53]BASIC DATA'!$B$399:$B$407</definedName>
    <definedName name="STONEWARE_SP3">'[53]BASIC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[146]MRATES!$H$52</definedName>
    <definedName name="SUMFINAL">NA()</definedName>
    <definedName name="summar">[48]data!#REF!</definedName>
    <definedName name="summary">[48]data!#REF!</definedName>
    <definedName name="SUMP">NA()</definedName>
    <definedName name="sumrisk">NA()</definedName>
    <definedName name="sun">[72]DATA_PRG!$H$180</definedName>
    <definedName name="SUNLOAD">[29]MRATES!$AD$11</definedName>
    <definedName name="Sunshade_0_6_m_wide">NA()</definedName>
    <definedName name="Sunshade_0_8_m_wide">NA()</definedName>
    <definedName name="Sunshade_1_0_m_wide">NA()</definedName>
    <definedName name="sunshade_width">'[68]data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[72]DATA_PRG!$H$166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'[50]abs road'!#REF!</definedName>
    <definedName name="tailpiece">[63]maya!$B$343:$B$348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[6]r!$F$2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'[76]DATA-ABSTRACT'!$A$11:$B$13</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'[53]BASIC DATA'!$B$631:$B$648</definedName>
    <definedName name="TPR">NA()</definedName>
    <definedName name="TQBM">NA()</definedName>
    <definedName name="TQEW">"[384]r_det!#ref!"</definedName>
    <definedName name="TQGSB">NA()</definedName>
    <definedName name="TQVCC">NA()</definedName>
    <definedName name="TQVRCC">NA()</definedName>
    <definedName name="TQWBM">[127]R_Det!#REF!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[147]Summary!#REF!</definedName>
    <definedName name="utgg.jk.b." localSheetId="2">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[63]maya!$A$247:$A$273</definedName>
    <definedName name="VALVES">NA()</definedName>
    <definedName name="vandy">"[442]footings!#ref!"</definedName>
    <definedName name="var">#REF!</definedName>
    <definedName name="vara">NA()</definedName>
    <definedName name="vark">NA()</definedName>
    <definedName name="VAT">[29]MRATES!$C$37</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[148]detls!$A$3:$O$18</definedName>
    <definedName name="vertical">[92]detls!$A$3:$O$18</definedName>
    <definedName name="VGFSS">#REF!</definedName>
    <definedName name="vh">NA()</definedName>
    <definedName name="Vibchr">NA()</definedName>
    <definedName name="vibrater">'[33]SSR 2014-15 Rates'!$E$63</definedName>
    <definedName name="vibrating_concrete">NA()</definedName>
    <definedName name="Vibrating_Roller">NA()</definedName>
    <definedName name="Vibratory_Roller">NA()</definedName>
    <definedName name="vil">[72]DATA_PRG!$B$4</definedName>
    <definedName name="vitrified">NA()</definedName>
    <definedName name="VITRIFIED_TILES">'[53]BUILDING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[121]Labour!$D$14</definedName>
    <definedName name="vwf">[12]DATA_PRG!$H$326</definedName>
    <definedName name="Vz">NA()</definedName>
    <definedName name="w">#REF!</definedName>
    <definedName name="w3e">NA()</definedName>
    <definedName name="Was">NA()</definedName>
    <definedName name="wasi">NA()</definedName>
    <definedName name="water">'[33]SSR 2014-15 Rates'!$E$61</definedName>
    <definedName name="Water_Tanker">NA()</definedName>
    <definedName name="waterproof_paint">NA()</definedName>
    <definedName name="wbag">NA()</definedName>
    <definedName name="wbs">NA()</definedName>
    <definedName name="wbsi">NA()</definedName>
    <definedName name="wc">[62]r!$F$48</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'[53]BASIC DATA'!$B$586:$B$601</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[72]DATA_PRG!$F$371</definedName>
    <definedName name="wsss">#REF!</definedName>
    <definedName name="wsw">NA()</definedName>
    <definedName name="wtd">NA()</definedName>
    <definedName name="ww">[73]DATA_PRG!$H$328</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'[39]final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[20]hdpe_basic!$G$37</definedName>
    <definedName name="xhb2258">NA()</definedName>
    <definedName name="xhb25010">NA()</definedName>
    <definedName name="xhb2504">NA()</definedName>
    <definedName name="xhb2506">[20]hdpe_basic!$G$38</definedName>
    <definedName name="xhb2508">NA()</definedName>
    <definedName name="xhb28010">NA()</definedName>
    <definedName name="xhb2804">NA()</definedName>
    <definedName name="xhb2806">[20]hdpe_basic!$G$39</definedName>
    <definedName name="xhb2808">NA()</definedName>
    <definedName name="xhb31510">NA()</definedName>
    <definedName name="xhb3154">NA()</definedName>
    <definedName name="xhb3156">[20]hdpe_basic!$G$40</definedName>
    <definedName name="xhb3158">NA()</definedName>
    <definedName name="xhb6310">NA()</definedName>
    <definedName name="xhb634">[20]hdpe_basic!$G$14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10">NA()</definedName>
    <definedName name="xpb1604">[20]pvc_basic!$G$19</definedName>
    <definedName name="xpb1606">[20]pvc_basic!$G$33</definedName>
    <definedName name="xpb18010">NA()</definedName>
    <definedName name="xpb1804">[20]pvc_basic!$G$20</definedName>
    <definedName name="xpb1806">[20]pvc_basic!$G$34</definedName>
    <definedName name="xpb20010">NA()</definedName>
    <definedName name="xpb2004">NA()</definedName>
    <definedName name="xpb2006">[20]pvc_basic!$G$35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[20]pvc_basic!$G$41</definedName>
    <definedName name="xpb6311">[149]pvc_basic!$G$41</definedName>
    <definedName name="xpb634">NA()</definedName>
    <definedName name="xpb636">[20]pvc_basic!$G$27</definedName>
    <definedName name="xpb7510">[20]pvc_basic!$G$42</definedName>
    <definedName name="xpb754">[20]pvc_basic!$G$14</definedName>
    <definedName name="xpb756">[20]pvc_basic!$G$28</definedName>
    <definedName name="xpb9010">NA()</definedName>
    <definedName name="xpb904">[20]pvc_basic!$G$15</definedName>
    <definedName name="xpb906">[20]pvc_basic!$G$29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'[150]0000000000000'!$D$3</definedName>
    <definedName name="year">NA()</definedName>
    <definedName name="yearssr">[145]index!$A$1:$M$2</definedName>
    <definedName name="YEN">NA()</definedName>
    <definedName name="ypr">"[459]data!#ref!"</definedName>
    <definedName name="ys">NA()</definedName>
    <definedName name="YTR">[72]DATA_PRG!$B$4</definedName>
    <definedName name="yturtyhfh">#REF!</definedName>
    <definedName name="yu">NA()</definedName>
    <definedName name="YY">[72]DATA_PRG!$H$5</definedName>
    <definedName name="YYYY">#REF!</definedName>
    <definedName name="yyyyy">NA()</definedName>
    <definedName name="yyyyyyyyyyyyy">"[71]material!#ref!"</definedName>
    <definedName name="z" hidden="1">'[39]final abstract'!#REF!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[72]DATA_PRG!$H$351</definedName>
    <definedName name="zxy">NA()</definedName>
    <definedName name="zz">NA()</definedName>
    <definedName name="전체">NA()</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掛率">NA()</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7" i="1" l="1"/>
  <c r="Q117" i="1"/>
  <c r="Q114" i="1"/>
  <c r="Q111" i="1"/>
  <c r="Q108" i="1"/>
  <c r="Q105" i="1"/>
  <c r="Q101" i="1"/>
  <c r="Q97" i="1"/>
  <c r="Q93" i="1"/>
  <c r="Q89" i="1"/>
  <c r="Q85" i="1"/>
  <c r="Q82" i="1"/>
  <c r="Q78" i="1"/>
  <c r="Q74" i="1"/>
  <c r="Q70" i="1"/>
  <c r="Q67" i="1"/>
  <c r="Q64" i="1"/>
  <c r="Q60" i="1"/>
  <c r="Q57" i="1"/>
  <c r="Q54" i="1"/>
  <c r="Q51" i="1"/>
  <c r="Q48" i="1"/>
  <c r="Q45" i="1"/>
  <c r="Q41" i="1"/>
  <c r="Q37" i="1"/>
  <c r="Q33" i="1"/>
  <c r="Q30" i="1"/>
  <c r="Q27" i="1"/>
  <c r="Q24" i="1"/>
  <c r="Q21" i="1"/>
  <c r="Q13" i="1"/>
  <c r="Q9" i="1"/>
  <c r="S30" i="1" l="1"/>
  <c r="S57" i="1"/>
  <c r="S24" i="1"/>
  <c r="S9" i="1"/>
  <c r="S13" i="1"/>
  <c r="S17" i="1"/>
  <c r="S21" i="1"/>
  <c r="S27" i="1"/>
  <c r="S33" i="1"/>
  <c r="S37" i="1"/>
  <c r="S41" i="1"/>
  <c r="S45" i="1"/>
  <c r="S48" i="1"/>
  <c r="S51" i="1"/>
  <c r="S54" i="1"/>
  <c r="S60" i="1"/>
  <c r="S64" i="1"/>
  <c r="S67" i="1"/>
  <c r="S70" i="1"/>
  <c r="S74" i="1"/>
  <c r="S78" i="1"/>
  <c r="S85" i="1"/>
  <c r="S89" i="1"/>
  <c r="S93" i="1"/>
  <c r="S97" i="1"/>
  <c r="S101" i="1"/>
  <c r="S105" i="1"/>
  <c r="J203" i="5" l="1"/>
  <c r="J204" i="5" s="1"/>
  <c r="J195" i="5"/>
  <c r="J196" i="5" s="1"/>
  <c r="J191" i="5"/>
  <c r="J190" i="5"/>
  <c r="J189" i="5"/>
  <c r="J179" i="5"/>
  <c r="J178" i="5"/>
  <c r="J177" i="5"/>
  <c r="J176" i="5"/>
  <c r="J175" i="5"/>
  <c r="J174" i="5"/>
  <c r="J173" i="5"/>
  <c r="J169" i="5"/>
  <c r="J168" i="5"/>
  <c r="J167" i="5"/>
  <c r="J166" i="5"/>
  <c r="J170" i="5" s="1"/>
  <c r="J171" i="5" s="1"/>
  <c r="J157" i="5"/>
  <c r="J158" i="5" s="1"/>
  <c r="J153" i="5"/>
  <c r="J152" i="5"/>
  <c r="J151" i="5"/>
  <c r="J142" i="5"/>
  <c r="J143" i="5" s="1"/>
  <c r="J138" i="5"/>
  <c r="J137" i="5"/>
  <c r="J136" i="5"/>
  <c r="J139" i="5" s="1"/>
  <c r="J140" i="5" s="1"/>
  <c r="J127" i="5"/>
  <c r="J126" i="5"/>
  <c r="J125" i="5"/>
  <c r="J122" i="5"/>
  <c r="J121" i="5"/>
  <c r="J120" i="5"/>
  <c r="J123" i="5" s="1"/>
  <c r="J116" i="5"/>
  <c r="J117" i="5" s="1"/>
  <c r="I109" i="5"/>
  <c r="J109" i="5" s="1"/>
  <c r="J107" i="5"/>
  <c r="J104" i="5"/>
  <c r="J105" i="5" s="1"/>
  <c r="J95" i="5"/>
  <c r="J94" i="5"/>
  <c r="J93" i="5"/>
  <c r="A93" i="5"/>
  <c r="J92" i="5"/>
  <c r="J96" i="5" s="1"/>
  <c r="J89" i="5"/>
  <c r="J88" i="5"/>
  <c r="J87" i="5"/>
  <c r="J78" i="5"/>
  <c r="J77" i="5"/>
  <c r="J76" i="5"/>
  <c r="J74" i="5"/>
  <c r="J73" i="5"/>
  <c r="J72" i="5"/>
  <c r="J64" i="5"/>
  <c r="J65" i="5" s="1"/>
  <c r="J63" i="5"/>
  <c r="J55" i="5"/>
  <c r="J54" i="5"/>
  <c r="J53" i="5"/>
  <c r="J52" i="5"/>
  <c r="J49" i="5"/>
  <c r="J48" i="5"/>
  <c r="J41" i="5"/>
  <c r="J42" i="5" s="1"/>
  <c r="J43" i="5" s="1"/>
  <c r="J40" i="5"/>
  <c r="J31" i="5"/>
  <c r="J32" i="5" s="1"/>
  <c r="J28" i="5"/>
  <c r="J27" i="5"/>
  <c r="J20" i="5"/>
  <c r="J21" i="5" s="1"/>
  <c r="J12" i="5"/>
  <c r="J10" i="5"/>
  <c r="J7" i="5"/>
  <c r="J6" i="5"/>
  <c r="M160" i="1"/>
  <c r="O50" i="4"/>
  <c r="M50" i="4"/>
  <c r="L50" i="4"/>
  <c r="K50" i="4"/>
  <c r="J50" i="4"/>
  <c r="I50" i="4"/>
  <c r="H50" i="4"/>
  <c r="G50" i="4"/>
  <c r="F50" i="4"/>
  <c r="E50" i="4"/>
  <c r="D50" i="4"/>
  <c r="C50" i="4"/>
  <c r="M57" i="1"/>
  <c r="M54" i="1"/>
  <c r="J75" i="5" l="1"/>
  <c r="J128" i="5"/>
  <c r="J8" i="5"/>
  <c r="J14" i="5" s="1"/>
  <c r="J108" i="5"/>
  <c r="J110" i="5" s="1"/>
  <c r="J50" i="5"/>
  <c r="J90" i="5"/>
  <c r="J97" i="5" s="1"/>
  <c r="J129" i="5"/>
  <c r="J205" i="5"/>
  <c r="J13" i="5"/>
  <c r="J79" i="5"/>
  <c r="J154" i="5"/>
  <c r="J155" i="5" s="1"/>
  <c r="J159" i="5" s="1"/>
  <c r="J180" i="5"/>
  <c r="J181" i="5" s="1"/>
  <c r="J192" i="5"/>
  <c r="J193" i="5" s="1"/>
  <c r="J197" i="5" s="1"/>
  <c r="J198" i="5" s="1"/>
  <c r="J199" i="5" s="1"/>
  <c r="J200" i="5" s="1"/>
  <c r="J80" i="5"/>
  <c r="J182" i="5"/>
  <c r="J183" i="5" s="1"/>
  <c r="J184" i="5" s="1"/>
  <c r="J185" i="5" s="1"/>
  <c r="J29" i="5"/>
  <c r="J33" i="5" s="1"/>
  <c r="J34" i="5" s="1"/>
  <c r="J35" i="5" s="1"/>
  <c r="J36" i="5" s="1"/>
  <c r="J56" i="5"/>
  <c r="J66" i="5"/>
  <c r="J67" i="5" s="1"/>
  <c r="J68" i="5" s="1"/>
  <c r="J130" i="5"/>
  <c r="J131" i="5" s="1"/>
  <c r="J132" i="5" s="1"/>
  <c r="J144" i="5"/>
  <c r="J111" i="5"/>
  <c r="J112" i="5" s="1"/>
  <c r="J113" i="5" s="1"/>
  <c r="J22" i="5"/>
  <c r="J23" i="5" s="1"/>
  <c r="M48" i="1"/>
  <c r="M51" i="1"/>
  <c r="J81" i="5" l="1"/>
  <c r="J82" i="5" s="1"/>
  <c r="J83" i="5" s="1"/>
  <c r="J160" i="5"/>
  <c r="J161" i="5" s="1"/>
  <c r="J162" i="5" s="1"/>
  <c r="J57" i="5"/>
  <c r="J58" i="5" s="1"/>
  <c r="J59" i="5" s="1"/>
  <c r="J60" i="5" s="1"/>
  <c r="J15" i="5"/>
  <c r="J16" i="5" s="1"/>
  <c r="J17" i="5" s="1"/>
  <c r="J145" i="5"/>
  <c r="J146" i="5" s="1"/>
  <c r="J147" i="5" s="1"/>
  <c r="J98" i="5"/>
  <c r="J99" i="5" s="1"/>
  <c r="J100" i="5" s="1"/>
  <c r="M27" i="1"/>
  <c r="M30" i="1"/>
  <c r="M24" i="1"/>
  <c r="M13" i="1"/>
  <c r="M17" i="1"/>
  <c r="M21" i="1"/>
  <c r="M33" i="1"/>
  <c r="M37" i="1"/>
  <c r="M41" i="1"/>
  <c r="M45" i="1"/>
  <c r="M60" i="1"/>
  <c r="M64" i="1"/>
  <c r="M67" i="1"/>
  <c r="M70" i="1"/>
  <c r="M74" i="1"/>
  <c r="M78" i="1"/>
  <c r="M82" i="1"/>
  <c r="M85" i="1"/>
  <c r="M89" i="1"/>
  <c r="M93" i="1"/>
  <c r="M97" i="1"/>
  <c r="M101" i="1"/>
  <c r="M105" i="1"/>
  <c r="M108" i="1"/>
  <c r="M111" i="1"/>
  <c r="M114" i="1"/>
  <c r="M117" i="1"/>
  <c r="M9" i="1"/>
  <c r="M157" i="1"/>
  <c r="M118" i="1" l="1"/>
  <c r="M154" i="1" l="1"/>
  <c r="M151" i="1"/>
  <c r="M148" i="1"/>
  <c r="M145" i="1"/>
  <c r="M141" i="1"/>
  <c r="M137" i="1"/>
  <c r="M134" i="1"/>
  <c r="M130" i="1"/>
  <c r="M126" i="1"/>
  <c r="M122" i="1"/>
  <c r="M161" i="1" l="1"/>
  <c r="M163" i="1" s="1"/>
  <c r="M164" i="1" l="1"/>
  <c r="M165" i="1" s="1"/>
</calcChain>
</file>

<file path=xl/sharedStrings.xml><?xml version="1.0" encoding="utf-8"?>
<sst xmlns="http://schemas.openxmlformats.org/spreadsheetml/2006/main" count="567" uniqueCount="255">
  <si>
    <t>ABSTRACT</t>
  </si>
  <si>
    <t>Name of Work:- Design, Fabriction, establishing and commissioning of In - Vitro ferility centers (IVFC) alongwith allied Services on Turnkey basis at MGMH Petlaburj,Hyd.</t>
  </si>
  <si>
    <t>Agency:</t>
  </si>
  <si>
    <t xml:space="preserve"> M/s. Asta Vardhman Consortium</t>
  </si>
  <si>
    <t>S.No</t>
  </si>
  <si>
    <t>Date of measurement/ S.No. in Agt.</t>
  </si>
  <si>
    <t>Description Of Work etc.,</t>
  </si>
  <si>
    <t>Measurements Upto date</t>
  </si>
  <si>
    <t>Rate</t>
  </si>
  <si>
    <t>Per</t>
  </si>
  <si>
    <t>Total Value to date</t>
  </si>
  <si>
    <t>No</t>
  </si>
  <si>
    <t>L</t>
  </si>
  <si>
    <t>B</t>
  </si>
  <si>
    <t>D</t>
  </si>
  <si>
    <t>Content</t>
  </si>
  <si>
    <t>Rs</t>
  </si>
  <si>
    <t>Ps.</t>
  </si>
  <si>
    <t>Rs.</t>
  </si>
  <si>
    <t>Ps</t>
  </si>
  <si>
    <t>Qty</t>
  </si>
  <si>
    <t>Qty V.Pg.No:-      of MB:-</t>
  </si>
  <si>
    <t>Qty V.Pg.No:-     of MB:-</t>
  </si>
  <si>
    <t>Qty V.Pg.No:-       of MB:-</t>
  </si>
  <si>
    <t>Qty V.Pg.No:-         of MB:-</t>
  </si>
  <si>
    <t>Nos</t>
  </si>
  <si>
    <t>Qty V.Pg.No:-        of MB:-</t>
  </si>
  <si>
    <t>Electrical-1</t>
  </si>
  <si>
    <t>Supply and laying of ISI 25mm outer dia medium grade with IS:9537-part 3 rigid PVC pipe concealed in wall with all required PVC / Metallic Junction Boxes including masonry work and labour charges etc.,      Makes:  Modi . at MGMH Petlaburj</t>
  </si>
  <si>
    <t>Supply and laying of ISI 25mm outer dia medium grade with IS:9537-part 3 rigid  PVC  pipe  surface  on  wall  with  all  required  PVC  /  Metallic  Junction Boxes including masonry work and labour charges etc.,      Makes:  Modi. at MGMH Petlaburj</t>
  </si>
  <si>
    <t>Rmt</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</si>
  <si>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Polycab  Makes  of switches:   -  /Honeywell Blenge Plus at MGMH Petlaburj</t>
  </si>
  <si>
    <t xml:space="preserve">Qty V.Pg.No:-        of MB: </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</si>
  <si>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</si>
  <si>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MGMH Petlaburj</t>
  </si>
  <si>
    <t>Supply and 3 runs of 4.0 sq mm 56/0.3 mm phase neutral and earth FRLS / HFFR PVC insulated flexible copper cable in existing conduit pipe including labour  charges  etc.,  complete  for  16A  sockets.  Makes  of  wires:  Finolex/ RR Cable/ Havells/ Polycab/ HPL. at MGMH Petlaburj</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</si>
  <si>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</si>
  <si>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</si>
  <si>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</si>
  <si>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</si>
  <si>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</si>
  <si>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</si>
  <si>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</si>
  <si>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50x6 GI flat for body earthing of electrical panel and AC Panel which is laid in 300mm cable tray  at MGMH Petlaburj</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</si>
  <si>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</si>
  <si>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</si>
  <si>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Supply and installation of 25x3 Copper flat for Neutral earthing of UPS and Equipment which is laid in 100mm cable tray at MGMH Petlaburj</t>
  </si>
  <si>
    <t>Supply  and  installation  of  4  sqmm  Copper  wire  for  Earthing  of  DBs Equipment  at MGMH Petlaburj</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</si>
  <si>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</si>
  <si>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Make of   gland  and Lungs: HMI at MGMH Petlaburj</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</si>
  <si>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</si>
  <si>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</si>
  <si>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</si>
  <si>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</si>
  <si>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MGMH Petlaburj</t>
  </si>
  <si>
    <t>SUPPLEMENTAL ITEMS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</si>
  <si>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</si>
  <si>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</si>
  <si>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Labour charges for fixing of ceiling fan and regulator including transportation and giving connections with twin core wire etc., complete. 
Makes  :  Finolex  /  RR  Kabel  /  Havells  /  Polycab  /  GM  / Million  /  V-Guard  /  Gold  Medal  /  HPL  / RPG.</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</si>
  <si>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</si>
  <si>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</si>
  <si>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Supply,Transportation  of 15" (375mm) ISI, 900 RPM Heavy duty exhaust fan with metallic blades   wiremesh with all accessories etc complete   Makes : Crompton  / Almonard / Havells Turbo Force SP.</t>
  </si>
  <si>
    <t xml:space="preserve">Labour charges for fixing the  exhaust fan in wall with necessary connections and masonary work of making hole, finishing etc., complete. </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</si>
  <si>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</si>
  <si>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</si>
  <si>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</si>
  <si>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Supply  and  fixing  of  6A  ISI  Mark  3/2  pin  Modular  socket  with  6A  1way Modular  switch,  3  Module  box  with  cover  frame  and  GI  switch  box  on common     switch     board     with     connections     etc.,     complete.  Makes of wires: Finolex/ RR Cable/ Havells/ Polycab/ HPL.  Makes of switches: - Honeywell  Blenge Plus at MGMH Petlaburj</t>
  </si>
  <si>
    <t>Supply and fixing of 16A switches - 1Nos and 6/16A 2 in one socket - 1Nos Modular type with cover plate and GI switch box fixing on separate board including all labour charges etc., complete. Makes of switches: -Honeywell  Blenge  Plus. at MGMH Petlaburj</t>
  </si>
  <si>
    <t>Supply  and  fixing  of  16A/6A,  2  in  one  socket  -  2  Nos  with  16A  switch control - 2 Nos modular type with and GI switch box with front cover plate including all labour charges etc., complete. Makes of switches: -   /Honeywell  Blenge  Plus. at MGMH Petlaburj</t>
  </si>
  <si>
    <t xml:space="preserve">Supply and fixing of FP Metal Enclosure with IP 20 Protection DB Make with 1 No 63A, 10 KA DP MCB   including internal connection and labour charges for Flush Mounting etc.,complete. 
Makes of Enclousure : Legrand   
MCB Makes : Legrand-DX3 
</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</si>
  <si>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</si>
  <si>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 80, and THD is less than 15percentage etc., complete. Makes: Phillips / OSRAM / Wipro / Crompton / Bajaj / Havells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</si>
  <si>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</si>
  <si>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</si>
  <si>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Sl.no</t>
  </si>
  <si>
    <t>Room Name</t>
  </si>
  <si>
    <t>Light Point</t>
  </si>
  <si>
    <t>CPP</t>
  </si>
  <si>
    <t>Dimmer</t>
  </si>
  <si>
    <t>2No 16A Switch &amp; Socket</t>
  </si>
  <si>
    <t>1No 16A Switch &amp; Socket</t>
  </si>
  <si>
    <t>36W 2'x2' Ceiling Light</t>
  </si>
  <si>
    <t>24W Down Light Fitting</t>
  </si>
  <si>
    <t>52W Clean Room Fitting</t>
  </si>
  <si>
    <t>48" Ceiling Fan</t>
  </si>
  <si>
    <t>9" Exhaust fan</t>
  </si>
  <si>
    <t>2No 6A Switch &amp; Socket</t>
  </si>
  <si>
    <t>1No 6A,2No 6A</t>
  </si>
  <si>
    <t>3no 16a switch and sockets</t>
  </si>
  <si>
    <t>Waiting Room</t>
  </si>
  <si>
    <t>Reception</t>
  </si>
  <si>
    <t>Passage @ Reception</t>
  </si>
  <si>
    <t>Sr Faculty Room</t>
  </si>
  <si>
    <t>Record Room</t>
  </si>
  <si>
    <t>Passage @ Record Room</t>
  </si>
  <si>
    <t>Toilet @ Record Room</t>
  </si>
  <si>
    <t>Dr.Changing Rooms</t>
  </si>
  <si>
    <t>Ultra Sound Room</t>
  </si>
  <si>
    <t>Counselling Room-1</t>
  </si>
  <si>
    <t>Counselling Room-2</t>
  </si>
  <si>
    <t>Toilet @ Counseling Room</t>
  </si>
  <si>
    <t>Passage @ Counselling Room</t>
  </si>
  <si>
    <t>Staff Changing Room-1</t>
  </si>
  <si>
    <t>Staff Changing Room-2</t>
  </si>
  <si>
    <t>Patient Changing Room</t>
  </si>
  <si>
    <t>Toilet @ Patient Changing Room</t>
  </si>
  <si>
    <t>Non Sterile Corridoor</t>
  </si>
  <si>
    <t>Sample Collection Room</t>
  </si>
  <si>
    <t>Store Room</t>
  </si>
  <si>
    <t>Corridar @ Store Room</t>
  </si>
  <si>
    <t>Anesthetist Room</t>
  </si>
  <si>
    <t>Embryologist Room</t>
  </si>
  <si>
    <t>Toilet @ Embryologist Room</t>
  </si>
  <si>
    <t>Passage @ Embryologist Room</t>
  </si>
  <si>
    <t>Pre Operative ward</t>
  </si>
  <si>
    <t>Post Operative Ward</t>
  </si>
  <si>
    <t>Toilet @ Post Operative Ward</t>
  </si>
  <si>
    <t>Autoclave Room</t>
  </si>
  <si>
    <t>Clean Store</t>
  </si>
  <si>
    <t>Passage @ Autoclave Room</t>
  </si>
  <si>
    <t>Waiting Room &amp; Corridar</t>
  </si>
  <si>
    <t>Semen Collection Room</t>
  </si>
  <si>
    <t>Toilet @ Semen Collection Room</t>
  </si>
  <si>
    <t>Semi Sterile Corridar</t>
  </si>
  <si>
    <t>IVF OT</t>
  </si>
  <si>
    <t>Embryology Lab</t>
  </si>
  <si>
    <t>Andrology Lab SB-1</t>
  </si>
  <si>
    <t>Andrology Lab SB-2</t>
  </si>
  <si>
    <t>Cryo Room</t>
  </si>
  <si>
    <t>Major OT</t>
  </si>
  <si>
    <t>Sterile Corridar</t>
  </si>
  <si>
    <t>Manifold Room</t>
  </si>
  <si>
    <t>Manifold Corridar</t>
  </si>
  <si>
    <t xml:space="preserve">Electrical Room </t>
  </si>
  <si>
    <t>Ups Room</t>
  </si>
  <si>
    <t>Total</t>
  </si>
  <si>
    <t>ELEC-7.6.2</t>
  </si>
  <si>
    <r>
      <t>Electrical Datas  2023-24 (</t>
    </r>
    <r>
      <rPr>
        <b/>
        <i/>
        <sz val="14"/>
        <color indexed="8"/>
        <rFont val="Cambria"/>
        <family val="1"/>
      </rPr>
      <t>To replace with 2022-23 SSR</t>
    </r>
    <r>
      <rPr>
        <b/>
        <sz val="14"/>
        <color indexed="8"/>
        <rFont val="Cambria"/>
        <family val="1"/>
      </rPr>
      <t>)</t>
    </r>
  </si>
  <si>
    <t>SSR Item No</t>
  </si>
  <si>
    <t>Item Code</t>
  </si>
  <si>
    <t>Description</t>
  </si>
  <si>
    <t>Unit</t>
  </si>
  <si>
    <t>Amount</t>
  </si>
  <si>
    <t xml:space="preserve">a) Labour charges  </t>
  </si>
  <si>
    <t>Skilled Electrician.</t>
  </si>
  <si>
    <t>day</t>
  </si>
  <si>
    <t xml:space="preserve">Helper (Electrical). </t>
  </si>
  <si>
    <t>Labour for 1 No</t>
  </si>
  <si>
    <t>b) Material</t>
  </si>
  <si>
    <t>ELEC-1.5.5</t>
  </si>
  <si>
    <t xml:space="preserve">Supply of 23 / 0060 twin core twisted / flat heavy Copper wire. </t>
  </si>
  <si>
    <t>Mtr</t>
  </si>
  <si>
    <t>Mtrs</t>
  </si>
  <si>
    <t>Alluminium Flat (As per requirement)</t>
  </si>
  <si>
    <t>As per Price list of Philips</t>
  </si>
  <si>
    <t>a</t>
  </si>
  <si>
    <t xml:space="preserve">Supply and Transportation of  56W Clean room fitting,  2' x 2' (600mm x 600mm) slim panel LED luminaire  </t>
  </si>
  <si>
    <t>Cost of Material</t>
  </si>
  <si>
    <t>Total Cost of Material + Labour Charges</t>
  </si>
  <si>
    <t>Add Contractors Profit</t>
  </si>
  <si>
    <t>Rate per Each</t>
  </si>
  <si>
    <t>As per price list</t>
  </si>
  <si>
    <t>Each</t>
  </si>
  <si>
    <t xml:space="preserve">b) Material </t>
  </si>
  <si>
    <t>1.5.5</t>
  </si>
  <si>
    <t>Cost of Material for fixing fan</t>
  </si>
  <si>
    <t>ELEC-9.1.23</t>
  </si>
  <si>
    <t>Supply and fixing of Anchor fastner with
fan hook / Providing MS Fan hook with
grouting and cement plastering.</t>
  </si>
  <si>
    <t>Supply and fixing of  6 / 10A 1 Way 1 Module Modular Switches - 2 Nos  and 10A 3/2 Pin 2 Module Modular Socket with shutter - 2 Nos Modular type with cover plate  and GI switch box fixing on separate board including all labour charges etc., complete. Makes of switches :  Honeywell Blenge Plus</t>
  </si>
  <si>
    <t>a) Labour charges :</t>
  </si>
  <si>
    <t>1.3.1</t>
  </si>
  <si>
    <t>d</t>
  </si>
  <si>
    <t xml:space="preserve">Supply of 6 Module box </t>
  </si>
  <si>
    <t>1.3.2</t>
  </si>
  <si>
    <t>Supply of 6 Modular Cover Frame.</t>
  </si>
  <si>
    <t>1.9.1</t>
  </si>
  <si>
    <t>6 / 10A 1 Way 1 Module Modular Switch</t>
  </si>
  <si>
    <t>10A 3/2 Pin 2 Module Modular Socket with shutter</t>
  </si>
  <si>
    <t>Cost of Material for 1 No</t>
  </si>
  <si>
    <t>5.1.11</t>
  </si>
  <si>
    <t>b</t>
  </si>
  <si>
    <t>Supply of 15" (375mm) ISI, 900 RPM Heavy duty exhaust fan</t>
  </si>
  <si>
    <t>Transportation</t>
  </si>
  <si>
    <t>Labour charges for fixing the  exhaust fan in wall with necessary connections and masonary work of making hole, finishing etc., complete. 
Makes  : Finolex / RR Kabel / Havells / Polycab / GM / Million / V-Guard / Gold Medal / Kundancab / HPL / RPG / Nakoda / Payal / Finecab</t>
  </si>
  <si>
    <t xml:space="preserve">Lineman Electric / Telephone </t>
  </si>
  <si>
    <t xml:space="preserve">Mason Cl- I / Brick layer Cl- I </t>
  </si>
  <si>
    <t xml:space="preserve">Supply of 23 / 0060 twin core twisted / flat heavy Copper wire.  </t>
  </si>
  <si>
    <t>9.4.11</t>
  </si>
  <si>
    <t>Cement.</t>
  </si>
  <si>
    <t>Kg</t>
  </si>
  <si>
    <t>Sundries such as Sand, Bolt, Nuts etc.</t>
  </si>
  <si>
    <t>Job</t>
  </si>
  <si>
    <t>Supply and fixing of 12 Way SPN DB with IP 43 Protection as per IS:13032   with 1 No 63A FP MCB as Incommer, and 8 Nos of 6-32A SP MCB 10KA, C/D Curve ISI Mark  as out goings, concealing in wall  etc complete.  
DB Makes :Legrand
MCB Makes : Legrand-DX3</t>
  </si>
  <si>
    <t>LABOUR</t>
  </si>
  <si>
    <t>MATERIAL</t>
  </si>
  <si>
    <t>2.16.1</t>
  </si>
  <si>
    <t>f</t>
  </si>
  <si>
    <t>Supply of 12 Way SPN DB</t>
  </si>
  <si>
    <t>ELEC-2.14.1</t>
  </si>
  <si>
    <t>h</t>
  </si>
  <si>
    <t>Supply of 40-63A FP MCB</t>
  </si>
  <si>
    <t xml:space="preserve">Supply of 20A 10KA SP MCB, C/D Curve ISI Mark. </t>
  </si>
  <si>
    <t>ELEC-9.4.11</t>
  </si>
  <si>
    <t xml:space="preserve">Cement. </t>
  </si>
  <si>
    <t>TOTAL COST OF MATERIAL + LABOUR FOR FLUSH MOUNTING</t>
  </si>
  <si>
    <t>FLUSH</t>
  </si>
  <si>
    <t>9.1.21</t>
  </si>
  <si>
    <t>19/20mm steel tube down rod with bolts &amp; nuts for  fan with maching colour.</t>
  </si>
  <si>
    <t>Less cost of fan down rod supplied with new fan of about 9" in length equal to  0.23 Metre at above rate</t>
  </si>
  <si>
    <t>Approved rate in SOTC Gandhi Hospital</t>
  </si>
  <si>
    <t xml:space="preserve">Supply and fixing of FP Metal Enclosure with IP 20 Protection DB Make with 1 No 63A, 10 KA DP MCB   including internal connection and labour charges for Flush Mounting etc.,complete. Makes of Enclousure : Legrand MCB Makes : Legrand-DX3 </t>
  </si>
  <si>
    <t>COST OF LABOUR FOR FULSH MOUNTING</t>
  </si>
  <si>
    <t>2.17.11</t>
  </si>
  <si>
    <t>Supply of DP/TP/FP Metal Enclosure with IP 20 Protection.</t>
  </si>
  <si>
    <t>2.14.1</t>
  </si>
  <si>
    <t xml:space="preserve">Supply of 40-63A FP MCB, C/D Curve ISI Mark. </t>
  </si>
  <si>
    <t>COST OF MATERIAL FOR FULSH MOUNTING</t>
  </si>
  <si>
    <t>TOTAL COST OF MATERIAL + LABOUR FOR FULSH MOUNTING</t>
  </si>
  <si>
    <t xml:space="preserve">Supply, Transportation and Run of 4core of  2.5 Sqmm copper cable in the existing cable tray/ conduit pipe and labour charges etc., complete. Makes :Polycab  </t>
  </si>
  <si>
    <t xml:space="preserve">b) Labour charges </t>
  </si>
  <si>
    <t>Labour for 100 Mtrs</t>
  </si>
  <si>
    <t>Labour for 1 Mtr</t>
  </si>
  <si>
    <t>a) Material</t>
  </si>
  <si>
    <t>ELEC-1.5.6</t>
  </si>
  <si>
    <t>t</t>
  </si>
  <si>
    <t xml:space="preserve">Supply of 2.5 Sqmm 4 Core PVC / XLPE
Insulated Sheathed Multi Core Bright Annealed Bare Copper Conductor Heavy
Duty Industrial Cables for Voltage Grade upto 1100 Volts as per IS: 694:1990
including all transportation charges etc complete.
Makes :Polycab </t>
  </si>
  <si>
    <t>Cost of Material for 1 Mtrs</t>
  </si>
  <si>
    <t>Rate per Meter</t>
  </si>
  <si>
    <t xml:space="preserve">Supply, Transportation and Run of 2 core of  1.5 Sqmm copper cable in the existing cable tray/ conduit pipe and labour charges etc., complete. 
Makes : Polycab </t>
  </si>
  <si>
    <t>g</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</si>
  <si>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</si>
  <si>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Supply and Fixing of ISI 25mm  outer dia medium grade, with IS:9537 part 3 rigid PVC with all accessories fixing on chromium plated metallic base saddles including all labour charges etc., complete for run of mains.
Makes:-   Sudhakar / Finolex / Modi / VIP / Precision / Universal / Million Plast / Gold /  Polycab / DEC.</t>
  </si>
  <si>
    <t>Labour Rate Per 100 Rm</t>
  </si>
  <si>
    <t>Labour Rate for  1 Mtr</t>
  </si>
  <si>
    <t>kg</t>
  </si>
  <si>
    <t>9.1.2</t>
  </si>
  <si>
    <t>Rawl Plugs</t>
  </si>
  <si>
    <t>1.4.4</t>
  </si>
  <si>
    <t>35mm Screws</t>
  </si>
  <si>
    <t>1.1.11</t>
  </si>
  <si>
    <t>Chromium Plated saddles with base</t>
  </si>
  <si>
    <t>1.2.6</t>
  </si>
  <si>
    <t>Supply of 25mm PVC Junction Boxes Normal.</t>
  </si>
  <si>
    <t>1.2.8</t>
  </si>
  <si>
    <t xml:space="preserve">Supply of 25mm dia 1.5mm thick PVC Bends. </t>
  </si>
  <si>
    <t>1.2.2</t>
  </si>
  <si>
    <t xml:space="preserve">Supply of ISI 25mm outer dia medium grade FRLS with IS:9537 part 3 regid PVC pipe. </t>
  </si>
  <si>
    <t>Material Rate for 100 Mtrs</t>
  </si>
  <si>
    <t>Material Rate for  1 Mtr</t>
  </si>
  <si>
    <t xml:space="preserve">Supply, Transportation and Run of 4 core of  1.5 Sqmm copper cable in the existing cable tray/ conduit pipe and labour charges etc., complete. 
Makes : Polycab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</si>
  <si>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etc.,complete for finished item of work and suitable wirin provision for connecting the nature switch with following.63A, 4 Pole MCB as incomer, 9 Nos 6-32A SP MCBs</t>
  </si>
  <si>
    <t>Supply and fixing of suitable out door feeder piller box of size made with 14 SWG CRCA</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</si>
  <si>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</si>
  <si>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BOQ</t>
  </si>
  <si>
    <t>GST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</si>
</sst>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5" formatCode="0.000"/>
    <numFmt numFmtId="166" formatCode="0.000%"/>
  </numFmts>
  <fonts count="26" x14ac:knownFonts="1">
    <font>
      <sz val="11"/>
      <color theme="1"/>
      <name val="Calibri"/>
      <family val="2"/>
      <scheme val="minor"/>
    </font>
    <font>
      <sz val="10"/>
      <name val="Arial"/>
      <family val="2"/>
    </font>
    <font>
      <sz val="10.5"/>
      <name val="Cambria"/>
      <family val="1"/>
    </font>
    <font>
      <b/>
      <sz val="10.5"/>
      <name val="Cambria"/>
      <family val="1"/>
    </font>
    <font>
      <b/>
      <u/>
      <sz val="10.5"/>
      <name val="Cambria"/>
      <family val="1"/>
    </font>
    <font>
      <sz val="10.5"/>
      <color theme="1"/>
      <name val="Cambria"/>
      <family val="1"/>
    </font>
    <font>
      <b/>
      <sz val="10.5"/>
      <color theme="1"/>
      <name val="Cambria"/>
      <family val="1"/>
    </font>
    <font>
      <sz val="10.5"/>
      <color rgb="FF000000"/>
      <name val="Cambria"/>
      <family val="1"/>
    </font>
    <font>
      <sz val="11"/>
      <color theme="1"/>
      <name val="Cambria"/>
      <family val="1"/>
      <scheme val="major"/>
    </font>
    <font>
      <sz val="11"/>
      <name val="Cambria"/>
      <family val="1"/>
      <scheme val="major"/>
    </font>
    <font>
      <sz val="11"/>
      <color rgb="FF000000"/>
      <name val="Cambria"/>
      <family val="1"/>
      <scheme val="major"/>
    </font>
    <font>
      <sz val="11"/>
      <color theme="1"/>
      <name val="Cambria"/>
      <family val="1"/>
    </font>
    <font>
      <sz val="11"/>
      <name val="Cambria"/>
      <family val="1"/>
    </font>
    <font>
      <b/>
      <sz val="11"/>
      <color theme="1"/>
      <name val="Cambria"/>
      <family val="1"/>
    </font>
    <font>
      <sz val="11"/>
      <color theme="1"/>
      <name val="Calibri"/>
      <family val="2"/>
      <scheme val="minor"/>
    </font>
    <font>
      <b/>
      <sz val="14"/>
      <color theme="1"/>
      <name val="Cambria"/>
      <family val="1"/>
    </font>
    <font>
      <b/>
      <i/>
      <sz val="14"/>
      <color indexed="8"/>
      <name val="Cambria"/>
      <family val="1"/>
    </font>
    <font>
      <b/>
      <sz val="14"/>
      <color indexed="8"/>
      <name val="Cambria"/>
      <family val="1"/>
    </font>
    <font>
      <b/>
      <sz val="11"/>
      <name val="Cambria"/>
      <family val="1"/>
    </font>
    <font>
      <b/>
      <u/>
      <sz val="11"/>
      <name val="Cambria"/>
      <family val="1"/>
    </font>
    <font>
      <sz val="11"/>
      <color rgb="FF000000"/>
      <name val="Cambria"/>
      <family val="1"/>
    </font>
    <font>
      <b/>
      <sz val="11"/>
      <color rgb="FFFF0000"/>
      <name val="Cambria"/>
      <family val="1"/>
    </font>
    <font>
      <sz val="10.5"/>
      <color theme="1"/>
      <name val="Calibri"/>
      <family val="2"/>
      <scheme val="minor"/>
    </font>
    <font>
      <sz val="10.5"/>
      <color theme="1"/>
      <name val="Cambria"/>
      <family val="1"/>
      <scheme val="major"/>
    </font>
    <font>
      <sz val="10.5"/>
      <name val="Cambria"/>
      <family val="1"/>
      <scheme val="major"/>
    </font>
    <font>
      <b/>
      <sz val="10.5"/>
      <name val="Cambria"/>
      <family val="1"/>
      <scheme val="major"/>
    </font>
  </fonts>
  <fills count="6">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6">
    <xf numFmtId="0" fontId="0" fillId="0" borderId="0"/>
    <xf numFmtId="0" fontId="1" fillId="0" borderId="0"/>
    <xf numFmtId="0" fontId="1" fillId="0" borderId="0"/>
    <xf numFmtId="0" fontId="1" fillId="0" borderId="0"/>
    <xf numFmtId="0" fontId="14" fillId="0" borderId="0"/>
    <xf numFmtId="43" fontId="14" fillId="0" borderId="0" applyFont="0" applyFill="0" applyBorder="0" applyAlignment="0" applyProtection="0"/>
  </cellStyleXfs>
  <cellXfs count="200">
    <xf numFmtId="0" fontId="0" fillId="0" borderId="0" xfId="0"/>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xf numFmtId="16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3" fillId="0" borderId="1" xfId="0" applyFont="1" applyBorder="1"/>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vertical="center" wrapText="1"/>
    </xf>
    <xf numFmtId="0" fontId="5" fillId="0" borderId="1" xfId="0" applyFont="1" applyBorder="1"/>
    <xf numFmtId="1" fontId="5" fillId="0" borderId="1" xfId="0" applyNumberFormat="1" applyFont="1" applyBorder="1" applyAlignment="1">
      <alignment horizontal="center" vertical="center"/>
    </xf>
    <xf numFmtId="0" fontId="6" fillId="0" borderId="1" xfId="0"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2" borderId="2" xfId="2" applyFont="1" applyFill="1" applyBorder="1" applyAlignment="1">
      <alignment horizontal="left" vertical="top" wrapText="1"/>
    </xf>
    <xf numFmtId="0" fontId="9" fillId="2" borderId="3" xfId="2" applyFont="1" applyFill="1" applyBorder="1" applyAlignment="1">
      <alignment horizontal="left" vertical="top" wrapText="1"/>
    </xf>
    <xf numFmtId="0" fontId="9" fillId="2" borderId="4" xfId="2" applyFont="1" applyFill="1" applyBorder="1" applyAlignment="1">
      <alignment horizontal="left" vertical="top" wrapText="1"/>
    </xf>
    <xf numFmtId="0" fontId="3" fillId="0" borderId="2" xfId="0" applyFont="1" applyBorder="1" applyAlignment="1">
      <alignment vertical="center"/>
    </xf>
    <xf numFmtId="0" fontId="3" fillId="0" borderId="4" xfId="0" applyFont="1" applyBorder="1" applyAlignment="1">
      <alignment vertical="center"/>
    </xf>
    <xf numFmtId="0" fontId="12" fillId="0" borderId="1" xfId="0" applyFont="1" applyBorder="1"/>
    <xf numFmtId="0" fontId="11" fillId="0" borderId="1" xfId="0" applyFont="1" applyBorder="1"/>
    <xf numFmtId="0" fontId="11" fillId="0" borderId="1" xfId="0" applyFont="1" applyBorder="1" applyAlignment="1">
      <alignment horizontal="center" vertical="center"/>
    </xf>
    <xf numFmtId="0" fontId="13" fillId="0" borderId="1" xfId="0" applyFont="1" applyBorder="1" applyAlignment="1">
      <alignment horizontal="center" vertical="top"/>
    </xf>
    <xf numFmtId="0" fontId="13" fillId="0" borderId="1" xfId="0" applyFont="1" applyBorder="1" applyAlignment="1">
      <alignment vertical="top" wrapText="1"/>
    </xf>
    <xf numFmtId="0" fontId="13" fillId="0" borderId="1" xfId="0" applyFont="1" applyBorder="1" applyAlignment="1">
      <alignment vertical="top"/>
    </xf>
    <xf numFmtId="0" fontId="11" fillId="0" borderId="1" xfId="0" applyFont="1" applyBorder="1" applyAlignment="1">
      <alignment horizontal="center"/>
    </xf>
    <xf numFmtId="0" fontId="14" fillId="0" borderId="0" xfId="4"/>
    <xf numFmtId="0" fontId="11" fillId="0" borderId="1" xfId="4" applyFont="1" applyBorder="1"/>
    <xf numFmtId="0" fontId="18" fillId="0" borderId="1" xfId="4" applyFont="1" applyBorder="1" applyAlignment="1">
      <alignment horizontal="center" vertical="center" wrapText="1"/>
    </xf>
    <xf numFmtId="0" fontId="12" fillId="0" borderId="1" xfId="4" applyFont="1" applyBorder="1" applyAlignment="1">
      <alignment horizontal="center" vertical="center" wrapText="1"/>
    </xf>
    <xf numFmtId="2" fontId="18" fillId="0" borderId="1" xfId="4" applyNumberFormat="1" applyFont="1" applyBorder="1" applyAlignment="1">
      <alignment horizontal="right" vertical="center"/>
    </xf>
    <xf numFmtId="0" fontId="12" fillId="0" borderId="1" xfId="4" applyFont="1" applyBorder="1" applyAlignment="1">
      <alignment horizontal="center" vertical="top" wrapText="1"/>
    </xf>
    <xf numFmtId="0" fontId="12" fillId="0" borderId="1" xfId="4" applyFont="1" applyBorder="1" applyAlignment="1">
      <alignment horizontal="justify" vertical="top" wrapText="1"/>
    </xf>
    <xf numFmtId="2" fontId="12" fillId="0" borderId="1" xfId="4" applyNumberFormat="1" applyFont="1" applyBorder="1" applyAlignment="1">
      <alignment horizontal="right" vertical="top" wrapText="1"/>
    </xf>
    <xf numFmtId="0" fontId="12" fillId="0" borderId="1" xfId="4" applyFont="1" applyBorder="1" applyAlignment="1">
      <alignment horizontal="left" vertical="top" wrapText="1"/>
    </xf>
    <xf numFmtId="1" fontId="12" fillId="0" borderId="1" xfId="4" applyNumberFormat="1" applyFont="1" applyBorder="1" applyAlignment="1">
      <alignment horizontal="center" vertical="top" wrapText="1"/>
    </xf>
    <xf numFmtId="2" fontId="12" fillId="0" borderId="1" xfId="4" applyNumberFormat="1" applyFont="1" applyBorder="1" applyAlignment="1">
      <alignment horizontal="right" vertical="top"/>
    </xf>
    <xf numFmtId="2" fontId="12" fillId="0" borderId="1" xfId="4" applyNumberFormat="1" applyFont="1" applyBorder="1" applyAlignment="1">
      <alignment vertical="top"/>
    </xf>
    <xf numFmtId="165" fontId="12" fillId="0" borderId="1" xfId="4" applyNumberFormat="1" applyFont="1" applyBorder="1" applyAlignment="1">
      <alignment horizontal="center" vertical="top" wrapText="1"/>
    </xf>
    <xf numFmtId="4" fontId="12" fillId="0" borderId="1" xfId="4" applyNumberFormat="1" applyFont="1" applyBorder="1" applyAlignment="1">
      <alignment horizontal="center" vertical="top" wrapText="1"/>
    </xf>
    <xf numFmtId="2" fontId="12" fillId="0" borderId="1" xfId="4" applyNumberFormat="1" applyFont="1" applyBorder="1" applyAlignment="1">
      <alignment horizontal="center" vertical="top"/>
    </xf>
    <xf numFmtId="2" fontId="12" fillId="0" borderId="1" xfId="4" applyNumberFormat="1" applyFont="1" applyBorder="1" applyAlignment="1">
      <alignment horizontal="center" vertical="top" wrapText="1"/>
    </xf>
    <xf numFmtId="0" fontId="12" fillId="0" borderId="1" xfId="4" applyFont="1" applyBorder="1" applyAlignment="1">
      <alignment horizontal="justify" vertical="center" wrapText="1"/>
    </xf>
    <xf numFmtId="2" fontId="12" fillId="0" borderId="1" xfId="4" applyNumberFormat="1" applyFont="1" applyBorder="1" applyAlignment="1">
      <alignment horizontal="center" vertical="center" wrapText="1"/>
    </xf>
    <xf numFmtId="1" fontId="12" fillId="0" borderId="1" xfId="4" applyNumberFormat="1" applyFont="1" applyBorder="1" applyAlignment="1">
      <alignment horizontal="center" vertical="center" wrapText="1"/>
    </xf>
    <xf numFmtId="2" fontId="12" fillId="0" borderId="1" xfId="4" applyNumberFormat="1" applyFont="1" applyBorder="1" applyAlignment="1">
      <alignment horizontal="center" vertical="center"/>
    </xf>
    <xf numFmtId="1" fontId="12" fillId="0" borderId="1" xfId="4" applyNumberFormat="1" applyFont="1" applyBorder="1" applyAlignment="1">
      <alignment horizontal="center" vertical="top"/>
    </xf>
    <xf numFmtId="0" fontId="18" fillId="0" borderId="1" xfId="4" applyFont="1" applyBorder="1" applyAlignment="1">
      <alignment horizontal="justify" vertical="top" wrapText="1"/>
    </xf>
    <xf numFmtId="2" fontId="18" fillId="0" borderId="1" xfId="4" applyNumberFormat="1" applyFont="1" applyBorder="1" applyAlignment="1">
      <alignment horizontal="center" vertical="top"/>
    </xf>
    <xf numFmtId="0" fontId="18" fillId="0" borderId="1" xfId="4" applyFont="1" applyBorder="1" applyAlignment="1">
      <alignment horizontal="center" vertical="top" wrapText="1"/>
    </xf>
    <xf numFmtId="0" fontId="18" fillId="0" borderId="1" xfId="4" applyFont="1" applyBorder="1" applyAlignment="1">
      <alignment horizontal="right" vertical="top" wrapText="1"/>
    </xf>
    <xf numFmtId="166" fontId="12" fillId="0" borderId="1" xfId="4" applyNumberFormat="1" applyFont="1" applyBorder="1" applyAlignment="1">
      <alignment horizontal="center" vertical="top"/>
    </xf>
    <xf numFmtId="4" fontId="18" fillId="0" borderId="1" xfId="4" applyNumberFormat="1" applyFont="1" applyBorder="1" applyAlignment="1">
      <alignment horizontal="center" vertical="top" wrapText="1"/>
    </xf>
    <xf numFmtId="1" fontId="18" fillId="0" borderId="1" xfId="4" applyNumberFormat="1" applyFont="1" applyBorder="1" applyAlignment="1">
      <alignment horizontal="center" vertical="top" wrapText="1"/>
    </xf>
    <xf numFmtId="0" fontId="18" fillId="0" borderId="1" xfId="4" applyFont="1" applyBorder="1" applyAlignment="1">
      <alignment vertical="top"/>
    </xf>
    <xf numFmtId="0" fontId="18" fillId="0" borderId="1" xfId="4" applyFont="1" applyBorder="1" applyAlignment="1">
      <alignment horizontal="right" vertical="top"/>
    </xf>
    <xf numFmtId="2" fontId="19" fillId="0" borderId="1" xfId="4" applyNumberFormat="1" applyFont="1" applyBorder="1" applyAlignment="1">
      <alignment horizontal="center" vertical="top"/>
    </xf>
    <xf numFmtId="4" fontId="18" fillId="0" borderId="1" xfId="4" applyNumberFormat="1" applyFont="1" applyBorder="1" applyAlignment="1">
      <alignment horizontal="left" vertical="top" wrapText="1"/>
    </xf>
    <xf numFmtId="2" fontId="18" fillId="0" borderId="1" xfId="4" applyNumberFormat="1" applyFont="1" applyBorder="1" applyAlignment="1">
      <alignment horizontal="right" vertical="top"/>
    </xf>
    <xf numFmtId="0" fontId="12" fillId="0" borderId="1" xfId="4" applyFont="1" applyBorder="1" applyAlignment="1">
      <alignment horizontal="center" vertical="justify"/>
    </xf>
    <xf numFmtId="0" fontId="18" fillId="0" borderId="1" xfId="4" applyFont="1" applyBorder="1" applyAlignment="1">
      <alignment horizontal="center" vertical="top"/>
    </xf>
    <xf numFmtId="2" fontId="12" fillId="0" borderId="1" xfId="4" applyNumberFormat="1" applyFont="1" applyBorder="1" applyAlignment="1">
      <alignment horizontal="center"/>
    </xf>
    <xf numFmtId="0" fontId="18" fillId="0" borderId="1" xfId="4" applyFont="1" applyBorder="1" applyAlignment="1">
      <alignment horizontal="right"/>
    </xf>
    <xf numFmtId="0" fontId="12" fillId="0" borderId="1" xfId="4" applyFont="1" applyBorder="1" applyAlignment="1">
      <alignment horizontal="center" vertical="top"/>
    </xf>
    <xf numFmtId="0" fontId="12" fillId="0" borderId="1" xfId="4" applyFont="1" applyBorder="1" applyAlignment="1">
      <alignment horizontal="left" vertical="top"/>
    </xf>
    <xf numFmtId="4" fontId="12" fillId="0" borderId="1" xfId="4" applyNumberFormat="1" applyFont="1" applyBorder="1" applyAlignment="1">
      <alignment horizontal="left" vertical="top" wrapText="1"/>
    </xf>
    <xf numFmtId="0" fontId="12" fillId="0" borderId="1" xfId="4" applyFont="1" applyBorder="1" applyAlignment="1">
      <alignment horizontal="right" vertical="top" wrapText="1"/>
    </xf>
    <xf numFmtId="2" fontId="18" fillId="0" borderId="1" xfId="4" applyNumberFormat="1" applyFont="1" applyBorder="1" applyAlignment="1">
      <alignment vertical="top"/>
    </xf>
    <xf numFmtId="1" fontId="12" fillId="0" borderId="1" xfId="4" applyNumberFormat="1" applyFont="1" applyBorder="1" applyAlignment="1">
      <alignment horizontal="right" vertical="top" wrapText="1"/>
    </xf>
    <xf numFmtId="0" fontId="12" fillId="0" borderId="1" xfId="4" applyFont="1" applyBorder="1" applyAlignment="1">
      <alignment horizontal="left" vertical="center" wrapText="1"/>
    </xf>
    <xf numFmtId="0" fontId="12" fillId="0" borderId="1" xfId="4" applyFont="1" applyBorder="1" applyAlignment="1">
      <alignment vertical="top"/>
    </xf>
    <xf numFmtId="2" fontId="18" fillId="0" borderId="1" xfId="4" applyNumberFormat="1" applyFont="1" applyBorder="1" applyAlignment="1">
      <alignment horizontal="center" vertical="top" wrapText="1"/>
    </xf>
    <xf numFmtId="0" fontId="18" fillId="0" borderId="1" xfId="4" applyFont="1" applyBorder="1" applyAlignment="1">
      <alignment horizontal="left" vertical="top" wrapText="1"/>
    </xf>
    <xf numFmtId="0" fontId="18" fillId="0" borderId="1" xfId="4" applyFont="1" applyBorder="1" applyAlignment="1">
      <alignment vertical="top" wrapText="1"/>
    </xf>
    <xf numFmtId="0" fontId="18" fillId="0" borderId="1" xfId="4" applyFont="1" applyBorder="1" applyAlignment="1">
      <alignment horizontal="right" wrapText="1"/>
    </xf>
    <xf numFmtId="0" fontId="12" fillId="0" borderId="1" xfId="4" applyFont="1" applyBorder="1" applyAlignment="1">
      <alignment horizontal="center"/>
    </xf>
    <xf numFmtId="0" fontId="12" fillId="0" borderId="1" xfId="4" applyFont="1" applyBorder="1" applyAlignment="1">
      <alignment vertical="top" wrapText="1"/>
    </xf>
    <xf numFmtId="0" fontId="12" fillId="0" borderId="1" xfId="4" applyFont="1" applyBorder="1" applyAlignment="1">
      <alignment horizontal="right" vertical="center" wrapText="1"/>
    </xf>
    <xf numFmtId="2" fontId="12" fillId="0" borderId="1" xfId="4" applyNumberFormat="1" applyFont="1" applyBorder="1" applyAlignment="1">
      <alignment horizontal="right"/>
    </xf>
    <xf numFmtId="165" fontId="12" fillId="0" borderId="1" xfId="4" applyNumberFormat="1" applyFont="1" applyBorder="1" applyAlignment="1">
      <alignment horizontal="right" vertical="top" wrapText="1"/>
    </xf>
    <xf numFmtId="2" fontId="18" fillId="0" borderId="1" xfId="4" applyNumberFormat="1" applyFont="1" applyBorder="1" applyAlignment="1">
      <alignment horizontal="justify" vertical="top" wrapText="1"/>
    </xf>
    <xf numFmtId="1" fontId="18" fillId="0" borderId="1" xfId="4" applyNumberFormat="1" applyFont="1" applyBorder="1" applyAlignment="1">
      <alignment horizontal="center" vertical="top"/>
    </xf>
    <xf numFmtId="2" fontId="18" fillId="0" borderId="1" xfId="4" applyNumberFormat="1" applyFont="1" applyBorder="1" applyAlignment="1">
      <alignment horizontal="justify" vertical="center" wrapText="1"/>
    </xf>
    <xf numFmtId="1" fontId="12" fillId="0" borderId="1" xfId="4" applyNumberFormat="1" applyFont="1" applyBorder="1" applyAlignment="1">
      <alignment horizontal="right" vertical="center" wrapText="1"/>
    </xf>
    <xf numFmtId="0" fontId="18" fillId="0" borderId="1" xfId="4" applyFont="1" applyBorder="1" applyAlignment="1">
      <alignment horizontal="left" vertical="center" wrapText="1"/>
    </xf>
    <xf numFmtId="1" fontId="18" fillId="0" borderId="1" xfId="4" applyNumberFormat="1" applyFont="1" applyBorder="1" applyAlignment="1">
      <alignment horizontal="center" vertical="center" wrapText="1"/>
    </xf>
    <xf numFmtId="2" fontId="18" fillId="0" borderId="1" xfId="4" applyNumberFormat="1" applyFont="1" applyBorder="1" applyAlignment="1">
      <alignment vertical="center"/>
    </xf>
    <xf numFmtId="2" fontId="12" fillId="0" borderId="1" xfId="4" applyNumberFormat="1" applyFont="1" applyBorder="1" applyAlignment="1">
      <alignment horizontal="left" vertical="top"/>
    </xf>
    <xf numFmtId="2" fontId="12" fillId="0" borderId="1" xfId="4" applyNumberFormat="1" applyFont="1" applyBorder="1" applyAlignment="1">
      <alignment vertical="top" wrapText="1"/>
    </xf>
    <xf numFmtId="0" fontId="21" fillId="0" borderId="1" xfId="4" applyFont="1" applyBorder="1"/>
    <xf numFmtId="0" fontId="12" fillId="0" borderId="1" xfId="4" applyFont="1" applyBorder="1" applyAlignment="1">
      <alignment wrapText="1"/>
    </xf>
    <xf numFmtId="0" fontId="12" fillId="0" borderId="1" xfId="4" applyFont="1" applyBorder="1"/>
    <xf numFmtId="1" fontId="12" fillId="0" borderId="1" xfId="4" applyNumberFormat="1" applyFont="1" applyBorder="1" applyAlignment="1">
      <alignment horizontal="right" vertical="top"/>
    </xf>
    <xf numFmtId="1" fontId="12" fillId="0" borderId="1" xfId="4" applyNumberFormat="1" applyFont="1" applyBorder="1"/>
    <xf numFmtId="0" fontId="18" fillId="0" borderId="5" xfId="0" applyFont="1" applyBorder="1" applyAlignment="1">
      <alignment horizontal="justify" vertical="top" wrapText="1"/>
    </xf>
    <xf numFmtId="2" fontId="21" fillId="0" borderId="1" xfId="4" applyNumberFormat="1" applyFont="1" applyBorder="1"/>
    <xf numFmtId="0" fontId="12" fillId="0" borderId="5" xfId="0" applyFont="1" applyBorder="1" applyAlignment="1">
      <alignment horizontal="center" vertical="top" wrapText="1"/>
    </xf>
    <xf numFmtId="0" fontId="12" fillId="0" borderId="5" xfId="0" applyFont="1" applyBorder="1" applyAlignment="1">
      <alignment horizontal="left" vertical="top" wrapText="1"/>
    </xf>
    <xf numFmtId="2" fontId="12" fillId="0" borderId="5" xfId="0" applyNumberFormat="1" applyFont="1" applyBorder="1" applyAlignment="1">
      <alignment horizontal="right" vertical="top" wrapText="1"/>
    </xf>
    <xf numFmtId="4" fontId="12" fillId="0" borderId="5" xfId="0" applyNumberFormat="1" applyFont="1" applyBorder="1" applyAlignment="1">
      <alignment horizontal="left" vertical="top" wrapText="1"/>
    </xf>
    <xf numFmtId="1" fontId="12" fillId="0" borderId="5" xfId="0" applyNumberFormat="1" applyFont="1" applyBorder="1" applyAlignment="1">
      <alignment horizontal="center" vertical="top" wrapText="1"/>
    </xf>
    <xf numFmtId="2" fontId="12" fillId="0" borderId="5" xfId="0" applyNumberFormat="1" applyFont="1" applyBorder="1" applyAlignment="1">
      <alignment horizontal="right" vertical="top"/>
    </xf>
    <xf numFmtId="2" fontId="12" fillId="0" borderId="5" xfId="0" applyNumberFormat="1" applyFont="1" applyBorder="1" applyAlignment="1">
      <alignment vertical="top"/>
    </xf>
    <xf numFmtId="0" fontId="12" fillId="0" borderId="5" xfId="0" applyFont="1" applyBorder="1" applyAlignment="1">
      <alignment horizontal="left" vertical="center" wrapText="1"/>
    </xf>
    <xf numFmtId="0" fontId="18" fillId="0" borderId="5" xfId="0" applyFont="1" applyBorder="1" applyAlignment="1">
      <alignment horizontal="center" vertical="top" wrapText="1"/>
    </xf>
    <xf numFmtId="2" fontId="18" fillId="0" borderId="5" xfId="0" applyNumberFormat="1" applyFont="1" applyBorder="1" applyAlignment="1">
      <alignment vertical="top"/>
    </xf>
    <xf numFmtId="0" fontId="12" fillId="0" borderId="5" xfId="0" applyFont="1" applyBorder="1" applyAlignment="1">
      <alignment horizontal="center" vertical="top"/>
    </xf>
    <xf numFmtId="0" fontId="12" fillId="0" borderId="5" xfId="0" applyFont="1" applyBorder="1" applyAlignment="1">
      <alignment horizontal="justify" vertical="top" wrapText="1"/>
    </xf>
    <xf numFmtId="1" fontId="12" fillId="0" borderId="5" xfId="0" applyNumberFormat="1" applyFont="1" applyBorder="1" applyAlignment="1">
      <alignment horizontal="right" vertical="top" wrapText="1"/>
    </xf>
    <xf numFmtId="2" fontId="18" fillId="0" borderId="5" xfId="0" applyNumberFormat="1" applyFont="1" applyBorder="1" applyAlignment="1">
      <alignment horizontal="justify" vertical="top" wrapText="1"/>
    </xf>
    <xf numFmtId="1" fontId="18" fillId="0" borderId="5" xfId="0" applyNumberFormat="1" applyFont="1" applyBorder="1" applyAlignment="1">
      <alignment horizontal="center" vertical="top" wrapText="1"/>
    </xf>
    <xf numFmtId="0" fontId="18" fillId="0" borderId="5" xfId="0" applyFont="1" applyBorder="1" applyAlignment="1">
      <alignment horizontal="left" vertical="top" wrapText="1"/>
    </xf>
    <xf numFmtId="2" fontId="18" fillId="0" borderId="5" xfId="0" applyNumberFormat="1" applyFont="1" applyBorder="1" applyAlignment="1">
      <alignment horizontal="right" vertical="top"/>
    </xf>
    <xf numFmtId="0" fontId="18" fillId="0" borderId="5" xfId="0" applyFont="1" applyBorder="1" applyAlignment="1">
      <alignment horizontal="right" vertical="top" wrapText="1"/>
    </xf>
    <xf numFmtId="166" fontId="12" fillId="0" borderId="5" xfId="0" applyNumberFormat="1" applyFont="1" applyBorder="1" applyAlignment="1">
      <alignment horizontal="center" vertical="top"/>
    </xf>
    <xf numFmtId="4" fontId="18" fillId="0" borderId="5" xfId="0" applyNumberFormat="1" applyFont="1" applyBorder="1" applyAlignment="1">
      <alignment horizontal="left" vertical="top" wrapText="1"/>
    </xf>
    <xf numFmtId="0" fontId="18" fillId="0" borderId="5" xfId="0" applyFont="1" applyBorder="1" applyAlignment="1">
      <alignment vertical="top"/>
    </xf>
    <xf numFmtId="2" fontId="19" fillId="0" borderId="5" xfId="0" applyNumberFormat="1" applyFont="1" applyBorder="1" applyAlignment="1">
      <alignment horizontal="right" vertical="top"/>
    </xf>
    <xf numFmtId="2" fontId="19" fillId="0" borderId="5" xfId="0" applyNumberFormat="1" applyFont="1" applyBorder="1" applyAlignment="1">
      <alignment horizontal="center" vertical="top"/>
    </xf>
    <xf numFmtId="1" fontId="12" fillId="0" borderId="1" xfId="4" applyNumberFormat="1" applyFont="1" applyBorder="1" applyAlignment="1">
      <alignment vertical="top" wrapText="1"/>
    </xf>
    <xf numFmtId="2" fontId="19" fillId="0" borderId="1" xfId="4" applyNumberFormat="1" applyFont="1" applyBorder="1" applyAlignment="1">
      <alignment horizontal="right" vertical="top"/>
    </xf>
    <xf numFmtId="0" fontId="5" fillId="0" borderId="1" xfId="4" applyFont="1" applyBorder="1"/>
    <xf numFmtId="0" fontId="3" fillId="0" borderId="1" xfId="4" applyFont="1" applyBorder="1" applyAlignment="1">
      <alignment horizontal="center" vertical="top" wrapText="1"/>
    </xf>
    <xf numFmtId="0" fontId="3" fillId="0" borderId="1" xfId="4" applyFont="1" applyBorder="1" applyAlignment="1">
      <alignment horizontal="right" vertical="top" wrapText="1"/>
    </xf>
    <xf numFmtId="2" fontId="2" fillId="0" borderId="1" xfId="4" applyNumberFormat="1" applyFont="1" applyBorder="1" applyAlignment="1">
      <alignment horizontal="center" vertical="top" wrapText="1"/>
    </xf>
    <xf numFmtId="4" fontId="3" fillId="0" borderId="1" xfId="4" applyNumberFormat="1" applyFont="1" applyBorder="1" applyAlignment="1">
      <alignment horizontal="center" vertical="top" wrapText="1"/>
    </xf>
    <xf numFmtId="1" fontId="3" fillId="0" borderId="1" xfId="4" applyNumberFormat="1" applyFont="1" applyBorder="1" applyAlignment="1">
      <alignment horizontal="center" vertical="top" wrapText="1"/>
    </xf>
    <xf numFmtId="2" fontId="4" fillId="0" borderId="1" xfId="4" applyNumberFormat="1" applyFont="1" applyBorder="1" applyAlignment="1">
      <alignment horizontal="center" vertical="top"/>
    </xf>
    <xf numFmtId="0" fontId="22" fillId="0" borderId="1" xfId="4" applyFont="1" applyBorder="1"/>
    <xf numFmtId="0" fontId="23" fillId="0" borderId="1" xfId="4" applyFont="1" applyBorder="1"/>
    <xf numFmtId="0" fontId="23" fillId="0" borderId="1" xfId="4" applyFont="1" applyBorder="1" applyAlignment="1">
      <alignment vertical="top" wrapText="1"/>
    </xf>
    <xf numFmtId="2" fontId="24" fillId="0" borderId="1" xfId="4" applyNumberFormat="1" applyFont="1" applyBorder="1" applyAlignment="1">
      <alignment horizontal="center" vertical="top" wrapText="1"/>
    </xf>
    <xf numFmtId="0" fontId="24" fillId="0" borderId="1" xfId="4" applyFont="1" applyBorder="1" applyAlignment="1">
      <alignment horizontal="center" vertical="top" wrapText="1"/>
    </xf>
    <xf numFmtId="1" fontId="24" fillId="0" borderId="1" xfId="4" applyNumberFormat="1" applyFont="1" applyBorder="1" applyAlignment="1">
      <alignment horizontal="center" vertical="top" wrapText="1"/>
    </xf>
    <xf numFmtId="2" fontId="24" fillId="0" borderId="1" xfId="4" applyNumberFormat="1" applyFont="1" applyBorder="1" applyAlignment="1">
      <alignment horizontal="center" vertical="top"/>
    </xf>
    <xf numFmtId="0" fontId="25" fillId="0" borderId="1" xfId="4" applyFont="1" applyBorder="1" applyAlignment="1">
      <alignment horizontal="right" vertical="top" wrapText="1"/>
    </xf>
    <xf numFmtId="166" fontId="24" fillId="0" borderId="1" xfId="4" applyNumberFormat="1" applyFont="1" applyBorder="1" applyAlignment="1">
      <alignment horizontal="center" vertical="top"/>
    </xf>
    <xf numFmtId="4" fontId="25" fillId="0" borderId="1" xfId="4" applyNumberFormat="1" applyFont="1" applyBorder="1" applyAlignment="1">
      <alignment horizontal="center" vertical="top" wrapText="1"/>
    </xf>
    <xf numFmtId="1" fontId="25" fillId="0" borderId="1" xfId="4" applyNumberFormat="1" applyFont="1" applyBorder="1" applyAlignment="1">
      <alignment horizontal="center" vertical="top" wrapText="1"/>
    </xf>
    <xf numFmtId="2" fontId="25" fillId="0" borderId="1" xfId="4" applyNumberFormat="1" applyFont="1" applyBorder="1" applyAlignment="1">
      <alignment horizontal="center" vertical="top"/>
    </xf>
    <xf numFmtId="2" fontId="23" fillId="0" borderId="1" xfId="4" applyNumberFormat="1" applyFont="1" applyBorder="1" applyAlignment="1">
      <alignment horizontal="center"/>
    </xf>
    <xf numFmtId="43" fontId="12" fillId="0" borderId="1" xfId="5" applyFont="1" applyBorder="1" applyAlignment="1">
      <alignment horizontal="center" vertical="center"/>
    </xf>
    <xf numFmtId="43" fontId="14" fillId="0" borderId="0" xfId="5" applyFont="1"/>
    <xf numFmtId="43" fontId="0" fillId="0" borderId="0" xfId="0" applyNumberFormat="1"/>
    <xf numFmtId="164" fontId="0" fillId="4" borderId="0" xfId="0" applyNumberFormat="1" applyFill="1"/>
    <xf numFmtId="0" fontId="0" fillId="5" borderId="0" xfId="0" applyFill="1"/>
    <xf numFmtId="0" fontId="5" fillId="0" borderId="1" xfId="0" applyFont="1" applyBorder="1" applyAlignment="1">
      <alignment horizontal="left" vertical="top" wrapText="1"/>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4"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2" fontId="3" fillId="0" borderId="1" xfId="0" applyNumberFormat="1" applyFont="1" applyBorder="1" applyAlignment="1">
      <alignment horizontal="center"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9" fillId="2" borderId="2" xfId="2" applyFont="1" applyFill="1" applyBorder="1" applyAlignment="1">
      <alignment horizontal="left" vertical="top" wrapText="1"/>
    </xf>
    <xf numFmtId="0" fontId="9" fillId="2" borderId="3" xfId="2" applyFont="1" applyFill="1" applyBorder="1" applyAlignment="1">
      <alignment horizontal="left" vertical="top" wrapText="1"/>
    </xf>
    <xf numFmtId="0" fontId="9" fillId="2" borderId="4" xfId="2" applyFont="1" applyFill="1" applyBorder="1" applyAlignment="1">
      <alignment horizontal="left" vertical="top" wrapText="1"/>
    </xf>
    <xf numFmtId="0" fontId="10" fillId="2" borderId="2" xfId="3" applyFont="1" applyFill="1" applyBorder="1" applyAlignment="1">
      <alignment horizontal="left" vertical="top" wrapText="1"/>
    </xf>
    <xf numFmtId="0" fontId="10" fillId="2" borderId="3" xfId="3" applyFont="1" applyFill="1" applyBorder="1" applyAlignment="1">
      <alignment horizontal="left" vertical="top" wrapText="1"/>
    </xf>
    <xf numFmtId="0" fontId="10" fillId="2" borderId="4" xfId="3" applyFont="1" applyFill="1" applyBorder="1" applyAlignment="1">
      <alignment horizontal="left" vertical="top" wrapText="1"/>
    </xf>
    <xf numFmtId="0" fontId="12" fillId="0" borderId="2" xfId="4" applyFont="1" applyBorder="1" applyAlignment="1">
      <alignment horizontal="left" vertical="top" wrapText="1"/>
    </xf>
    <xf numFmtId="0" fontId="12" fillId="0" borderId="3" xfId="4" applyFont="1" applyBorder="1" applyAlignment="1">
      <alignment horizontal="left" vertical="top" wrapText="1"/>
    </xf>
    <xf numFmtId="0" fontId="12" fillId="0" borderId="4" xfId="4" applyFont="1" applyBorder="1" applyAlignment="1">
      <alignment horizontal="left" vertical="top" wrapText="1"/>
    </xf>
    <xf numFmtId="0" fontId="15" fillId="3" borderId="1" xfId="4" applyFont="1" applyFill="1" applyBorder="1" applyAlignment="1">
      <alignment horizontal="center"/>
    </xf>
    <xf numFmtId="0" fontId="12" fillId="0" borderId="1" xfId="4" applyFont="1" applyBorder="1" applyAlignment="1">
      <alignment horizontal="left" vertical="top" wrapText="1"/>
    </xf>
    <xf numFmtId="0" fontId="20" fillId="2" borderId="1" xfId="3" applyFont="1" applyFill="1" applyBorder="1" applyAlignment="1">
      <alignment horizontal="left" vertical="top" wrapText="1"/>
    </xf>
    <xf numFmtId="0" fontId="24" fillId="0" borderId="1" xfId="0" applyFont="1" applyBorder="1" applyAlignment="1">
      <alignment horizontal="left" vertical="top" wrapText="1"/>
    </xf>
    <xf numFmtId="2" fontId="18" fillId="0" borderId="6" xfId="0" applyNumberFormat="1" applyFont="1" applyBorder="1" applyAlignment="1">
      <alignment horizontal="left" vertical="top" wrapText="1"/>
    </xf>
    <xf numFmtId="2" fontId="18" fillId="0" borderId="7" xfId="0" applyNumberFormat="1" applyFont="1" applyBorder="1" applyAlignment="1">
      <alignment horizontal="left" vertical="top" wrapText="1"/>
    </xf>
    <xf numFmtId="2" fontId="18" fillId="0" borderId="8" xfId="0" applyNumberFormat="1" applyFont="1" applyBorder="1" applyAlignment="1">
      <alignment horizontal="left"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2" fontId="12" fillId="0" borderId="1" xfId="4" applyNumberFormat="1" applyFont="1" applyBorder="1" applyAlignment="1">
      <alignment horizontal="center" vertical="top" wrapText="1"/>
    </xf>
    <xf numFmtId="1" fontId="18" fillId="0" borderId="1" xfId="4" applyNumberFormat="1" applyFont="1" applyBorder="1" applyAlignment="1">
      <alignment horizontal="center" vertical="top" wrapText="1"/>
    </xf>
  </cellXfs>
  <cellStyles count="6">
    <cellStyle name="20% - Accent6 23 4" xfId="1" xr:uid="{00000000-0005-0000-0000-000000000000}"/>
    <cellStyle name="Comma" xfId="5" builtinId="3"/>
    <cellStyle name="Excel Built-in Normal 1" xfId="3" xr:uid="{00000000-0005-0000-0000-000002000000}"/>
    <cellStyle name="Normal" xfId="0" builtinId="0"/>
    <cellStyle name="Normal 2 2" xfId="2" xr:uid="{00000000-0005-0000-0000-000004000000}"/>
    <cellStyle name="Normal 5"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2.xml"/><Relationship Id="rId21" Type="http://schemas.openxmlformats.org/officeDocument/2006/relationships/externalLink" Target="externalLinks/externalLink16.xml"/><Relationship Id="rId42" Type="http://schemas.openxmlformats.org/officeDocument/2006/relationships/externalLink" Target="externalLinks/externalLink37.xml"/><Relationship Id="rId63" Type="http://schemas.openxmlformats.org/officeDocument/2006/relationships/externalLink" Target="externalLinks/externalLink58.xml"/><Relationship Id="rId84" Type="http://schemas.openxmlformats.org/officeDocument/2006/relationships/externalLink" Target="externalLinks/externalLink79.xml"/><Relationship Id="rId138" Type="http://schemas.openxmlformats.org/officeDocument/2006/relationships/externalLink" Target="externalLinks/externalLink133.xml"/><Relationship Id="rId159" Type="http://schemas.openxmlformats.org/officeDocument/2006/relationships/sharedStrings" Target="sharedStrings.xml"/><Relationship Id="rId107" Type="http://schemas.openxmlformats.org/officeDocument/2006/relationships/externalLink" Target="externalLinks/externalLink102.xml"/><Relationship Id="rId11" Type="http://schemas.openxmlformats.org/officeDocument/2006/relationships/externalLink" Target="externalLinks/externalLink6.xml"/><Relationship Id="rId32" Type="http://schemas.openxmlformats.org/officeDocument/2006/relationships/externalLink" Target="externalLinks/externalLink27.xml"/><Relationship Id="rId53" Type="http://schemas.openxmlformats.org/officeDocument/2006/relationships/externalLink" Target="externalLinks/externalLink48.xml"/><Relationship Id="rId74" Type="http://schemas.openxmlformats.org/officeDocument/2006/relationships/externalLink" Target="externalLinks/externalLink69.xml"/><Relationship Id="rId128" Type="http://schemas.openxmlformats.org/officeDocument/2006/relationships/externalLink" Target="externalLinks/externalLink123.xml"/><Relationship Id="rId149" Type="http://schemas.openxmlformats.org/officeDocument/2006/relationships/externalLink" Target="externalLinks/externalLink144.xml"/><Relationship Id="rId5" Type="http://schemas.openxmlformats.org/officeDocument/2006/relationships/worksheet" Target="worksheets/sheet5.xml"/><Relationship Id="rId95" Type="http://schemas.openxmlformats.org/officeDocument/2006/relationships/externalLink" Target="externalLinks/externalLink90.xml"/><Relationship Id="rId160" Type="http://schemas.openxmlformats.org/officeDocument/2006/relationships/calcChain" Target="calcChain.xml"/><Relationship Id="rId22" Type="http://schemas.openxmlformats.org/officeDocument/2006/relationships/externalLink" Target="externalLinks/externalLink17.xml"/><Relationship Id="rId43" Type="http://schemas.openxmlformats.org/officeDocument/2006/relationships/externalLink" Target="externalLinks/externalLink38.xml"/><Relationship Id="rId64" Type="http://schemas.openxmlformats.org/officeDocument/2006/relationships/externalLink" Target="externalLinks/externalLink59.xml"/><Relationship Id="rId118" Type="http://schemas.openxmlformats.org/officeDocument/2006/relationships/externalLink" Target="externalLinks/externalLink113.xml"/><Relationship Id="rId139" Type="http://schemas.openxmlformats.org/officeDocument/2006/relationships/externalLink" Target="externalLinks/externalLink134.xml"/><Relationship Id="rId80" Type="http://schemas.openxmlformats.org/officeDocument/2006/relationships/externalLink" Target="externalLinks/externalLink75.xml"/><Relationship Id="rId85" Type="http://schemas.openxmlformats.org/officeDocument/2006/relationships/externalLink" Target="externalLinks/externalLink80.xml"/><Relationship Id="rId150" Type="http://schemas.openxmlformats.org/officeDocument/2006/relationships/externalLink" Target="externalLinks/externalLink145.xml"/><Relationship Id="rId155" Type="http://schemas.openxmlformats.org/officeDocument/2006/relationships/externalLink" Target="externalLinks/externalLink150.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59" Type="http://schemas.openxmlformats.org/officeDocument/2006/relationships/externalLink" Target="externalLinks/externalLink54.xml"/><Relationship Id="rId103" Type="http://schemas.openxmlformats.org/officeDocument/2006/relationships/externalLink" Target="externalLinks/externalLink98.xml"/><Relationship Id="rId108" Type="http://schemas.openxmlformats.org/officeDocument/2006/relationships/externalLink" Target="externalLinks/externalLink103.xml"/><Relationship Id="rId124" Type="http://schemas.openxmlformats.org/officeDocument/2006/relationships/externalLink" Target="externalLinks/externalLink119.xml"/><Relationship Id="rId129" Type="http://schemas.openxmlformats.org/officeDocument/2006/relationships/externalLink" Target="externalLinks/externalLink124.xml"/><Relationship Id="rId54" Type="http://schemas.openxmlformats.org/officeDocument/2006/relationships/externalLink" Target="externalLinks/externalLink49.xml"/><Relationship Id="rId70" Type="http://schemas.openxmlformats.org/officeDocument/2006/relationships/externalLink" Target="externalLinks/externalLink65.xml"/><Relationship Id="rId75" Type="http://schemas.openxmlformats.org/officeDocument/2006/relationships/externalLink" Target="externalLinks/externalLink70.xml"/><Relationship Id="rId91" Type="http://schemas.openxmlformats.org/officeDocument/2006/relationships/externalLink" Target="externalLinks/externalLink86.xml"/><Relationship Id="rId96" Type="http://schemas.openxmlformats.org/officeDocument/2006/relationships/externalLink" Target="externalLinks/externalLink91.xml"/><Relationship Id="rId140" Type="http://schemas.openxmlformats.org/officeDocument/2006/relationships/externalLink" Target="externalLinks/externalLink135.xml"/><Relationship Id="rId145" Type="http://schemas.openxmlformats.org/officeDocument/2006/relationships/externalLink" Target="externalLinks/externalLink140.xml"/><Relationship Id="rId1" Type="http://schemas.openxmlformats.org/officeDocument/2006/relationships/worksheet" Target="worksheets/sheet1.xml"/><Relationship Id="rId6" Type="http://schemas.openxmlformats.org/officeDocument/2006/relationships/externalLink" Target="externalLinks/externalLink1.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49" Type="http://schemas.openxmlformats.org/officeDocument/2006/relationships/externalLink" Target="externalLinks/externalLink44.xml"/><Relationship Id="rId114" Type="http://schemas.openxmlformats.org/officeDocument/2006/relationships/externalLink" Target="externalLinks/externalLink109.xml"/><Relationship Id="rId119" Type="http://schemas.openxmlformats.org/officeDocument/2006/relationships/externalLink" Target="externalLinks/externalLink114.xml"/><Relationship Id="rId44" Type="http://schemas.openxmlformats.org/officeDocument/2006/relationships/externalLink" Target="externalLinks/externalLink39.xml"/><Relationship Id="rId60" Type="http://schemas.openxmlformats.org/officeDocument/2006/relationships/externalLink" Target="externalLinks/externalLink55.xml"/><Relationship Id="rId65" Type="http://schemas.openxmlformats.org/officeDocument/2006/relationships/externalLink" Target="externalLinks/externalLink60.xml"/><Relationship Id="rId81" Type="http://schemas.openxmlformats.org/officeDocument/2006/relationships/externalLink" Target="externalLinks/externalLink76.xml"/><Relationship Id="rId86" Type="http://schemas.openxmlformats.org/officeDocument/2006/relationships/externalLink" Target="externalLinks/externalLink81.xml"/><Relationship Id="rId130" Type="http://schemas.openxmlformats.org/officeDocument/2006/relationships/externalLink" Target="externalLinks/externalLink125.xml"/><Relationship Id="rId135" Type="http://schemas.openxmlformats.org/officeDocument/2006/relationships/externalLink" Target="externalLinks/externalLink130.xml"/><Relationship Id="rId151" Type="http://schemas.openxmlformats.org/officeDocument/2006/relationships/externalLink" Target="externalLinks/externalLink146.xml"/><Relationship Id="rId156" Type="http://schemas.openxmlformats.org/officeDocument/2006/relationships/externalLink" Target="externalLinks/externalLink151.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 Id="rId109" Type="http://schemas.openxmlformats.org/officeDocument/2006/relationships/externalLink" Target="externalLinks/externalLink104.xml"/><Relationship Id="rId34" Type="http://schemas.openxmlformats.org/officeDocument/2006/relationships/externalLink" Target="externalLinks/externalLink29.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6" Type="http://schemas.openxmlformats.org/officeDocument/2006/relationships/externalLink" Target="externalLinks/externalLink71.xml"/><Relationship Id="rId97" Type="http://schemas.openxmlformats.org/officeDocument/2006/relationships/externalLink" Target="externalLinks/externalLink92.xml"/><Relationship Id="rId104" Type="http://schemas.openxmlformats.org/officeDocument/2006/relationships/externalLink" Target="externalLinks/externalLink99.xml"/><Relationship Id="rId120" Type="http://schemas.openxmlformats.org/officeDocument/2006/relationships/externalLink" Target="externalLinks/externalLink115.xml"/><Relationship Id="rId125" Type="http://schemas.openxmlformats.org/officeDocument/2006/relationships/externalLink" Target="externalLinks/externalLink120.xml"/><Relationship Id="rId141" Type="http://schemas.openxmlformats.org/officeDocument/2006/relationships/externalLink" Target="externalLinks/externalLink136.xml"/><Relationship Id="rId146" Type="http://schemas.openxmlformats.org/officeDocument/2006/relationships/externalLink" Target="externalLinks/externalLink141.xml"/><Relationship Id="rId7" Type="http://schemas.openxmlformats.org/officeDocument/2006/relationships/externalLink" Target="externalLinks/externalLink2.xml"/><Relationship Id="rId71" Type="http://schemas.openxmlformats.org/officeDocument/2006/relationships/externalLink" Target="externalLinks/externalLink66.xml"/><Relationship Id="rId92" Type="http://schemas.openxmlformats.org/officeDocument/2006/relationships/externalLink" Target="externalLinks/externalLink87.xml"/><Relationship Id="rId2" Type="http://schemas.openxmlformats.org/officeDocument/2006/relationships/worksheet" Target="worksheets/sheet2.xml"/><Relationship Id="rId29" Type="http://schemas.openxmlformats.org/officeDocument/2006/relationships/externalLink" Target="externalLinks/externalLink24.xml"/><Relationship Id="rId24" Type="http://schemas.openxmlformats.org/officeDocument/2006/relationships/externalLink" Target="externalLinks/externalLink19.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66" Type="http://schemas.openxmlformats.org/officeDocument/2006/relationships/externalLink" Target="externalLinks/externalLink61.xml"/><Relationship Id="rId87" Type="http://schemas.openxmlformats.org/officeDocument/2006/relationships/externalLink" Target="externalLinks/externalLink82.xml"/><Relationship Id="rId110" Type="http://schemas.openxmlformats.org/officeDocument/2006/relationships/externalLink" Target="externalLinks/externalLink105.xml"/><Relationship Id="rId115" Type="http://schemas.openxmlformats.org/officeDocument/2006/relationships/externalLink" Target="externalLinks/externalLink110.xml"/><Relationship Id="rId131" Type="http://schemas.openxmlformats.org/officeDocument/2006/relationships/externalLink" Target="externalLinks/externalLink126.xml"/><Relationship Id="rId136" Type="http://schemas.openxmlformats.org/officeDocument/2006/relationships/externalLink" Target="externalLinks/externalLink131.xml"/><Relationship Id="rId157" Type="http://schemas.openxmlformats.org/officeDocument/2006/relationships/theme" Target="theme/theme1.xml"/><Relationship Id="rId61" Type="http://schemas.openxmlformats.org/officeDocument/2006/relationships/externalLink" Target="externalLinks/externalLink56.xml"/><Relationship Id="rId82" Type="http://schemas.openxmlformats.org/officeDocument/2006/relationships/externalLink" Target="externalLinks/externalLink77.xml"/><Relationship Id="rId152" Type="http://schemas.openxmlformats.org/officeDocument/2006/relationships/externalLink" Target="externalLinks/externalLink147.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56" Type="http://schemas.openxmlformats.org/officeDocument/2006/relationships/externalLink" Target="externalLinks/externalLink51.xml"/><Relationship Id="rId77" Type="http://schemas.openxmlformats.org/officeDocument/2006/relationships/externalLink" Target="externalLinks/externalLink72.xml"/><Relationship Id="rId100" Type="http://schemas.openxmlformats.org/officeDocument/2006/relationships/externalLink" Target="externalLinks/externalLink95.xml"/><Relationship Id="rId105" Type="http://schemas.openxmlformats.org/officeDocument/2006/relationships/externalLink" Target="externalLinks/externalLink100.xml"/><Relationship Id="rId126" Type="http://schemas.openxmlformats.org/officeDocument/2006/relationships/externalLink" Target="externalLinks/externalLink121.xml"/><Relationship Id="rId147" Type="http://schemas.openxmlformats.org/officeDocument/2006/relationships/externalLink" Target="externalLinks/externalLink142.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72" Type="http://schemas.openxmlformats.org/officeDocument/2006/relationships/externalLink" Target="externalLinks/externalLink67.xml"/><Relationship Id="rId93" Type="http://schemas.openxmlformats.org/officeDocument/2006/relationships/externalLink" Target="externalLinks/externalLink88.xml"/><Relationship Id="rId98" Type="http://schemas.openxmlformats.org/officeDocument/2006/relationships/externalLink" Target="externalLinks/externalLink93.xml"/><Relationship Id="rId121" Type="http://schemas.openxmlformats.org/officeDocument/2006/relationships/externalLink" Target="externalLinks/externalLink116.xml"/><Relationship Id="rId142" Type="http://schemas.openxmlformats.org/officeDocument/2006/relationships/externalLink" Target="externalLinks/externalLink137.xml"/><Relationship Id="rId3" Type="http://schemas.openxmlformats.org/officeDocument/2006/relationships/worksheet" Target="worksheets/sheet3.xml"/><Relationship Id="rId25" Type="http://schemas.openxmlformats.org/officeDocument/2006/relationships/externalLink" Target="externalLinks/externalLink20.xml"/><Relationship Id="rId46" Type="http://schemas.openxmlformats.org/officeDocument/2006/relationships/externalLink" Target="externalLinks/externalLink41.xml"/><Relationship Id="rId67" Type="http://schemas.openxmlformats.org/officeDocument/2006/relationships/externalLink" Target="externalLinks/externalLink62.xml"/><Relationship Id="rId116" Type="http://schemas.openxmlformats.org/officeDocument/2006/relationships/externalLink" Target="externalLinks/externalLink111.xml"/><Relationship Id="rId137" Type="http://schemas.openxmlformats.org/officeDocument/2006/relationships/externalLink" Target="externalLinks/externalLink132.xml"/><Relationship Id="rId158" Type="http://schemas.openxmlformats.org/officeDocument/2006/relationships/styles" Target="styles.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62" Type="http://schemas.openxmlformats.org/officeDocument/2006/relationships/externalLink" Target="externalLinks/externalLink57.xml"/><Relationship Id="rId83" Type="http://schemas.openxmlformats.org/officeDocument/2006/relationships/externalLink" Target="externalLinks/externalLink78.xml"/><Relationship Id="rId88" Type="http://schemas.openxmlformats.org/officeDocument/2006/relationships/externalLink" Target="externalLinks/externalLink83.xml"/><Relationship Id="rId111" Type="http://schemas.openxmlformats.org/officeDocument/2006/relationships/externalLink" Target="externalLinks/externalLink106.xml"/><Relationship Id="rId132" Type="http://schemas.openxmlformats.org/officeDocument/2006/relationships/externalLink" Target="externalLinks/externalLink127.xml"/><Relationship Id="rId153" Type="http://schemas.openxmlformats.org/officeDocument/2006/relationships/externalLink" Target="externalLinks/externalLink148.xml"/><Relationship Id="rId15" Type="http://schemas.openxmlformats.org/officeDocument/2006/relationships/externalLink" Target="externalLinks/externalLink10.xml"/><Relationship Id="rId36" Type="http://schemas.openxmlformats.org/officeDocument/2006/relationships/externalLink" Target="externalLinks/externalLink31.xml"/><Relationship Id="rId57" Type="http://schemas.openxmlformats.org/officeDocument/2006/relationships/externalLink" Target="externalLinks/externalLink52.xml"/><Relationship Id="rId106" Type="http://schemas.openxmlformats.org/officeDocument/2006/relationships/externalLink" Target="externalLinks/externalLink101.xml"/><Relationship Id="rId127" Type="http://schemas.openxmlformats.org/officeDocument/2006/relationships/externalLink" Target="externalLinks/externalLink12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52" Type="http://schemas.openxmlformats.org/officeDocument/2006/relationships/externalLink" Target="externalLinks/externalLink47.xml"/><Relationship Id="rId73" Type="http://schemas.openxmlformats.org/officeDocument/2006/relationships/externalLink" Target="externalLinks/externalLink68.xml"/><Relationship Id="rId78" Type="http://schemas.openxmlformats.org/officeDocument/2006/relationships/externalLink" Target="externalLinks/externalLink73.xml"/><Relationship Id="rId94" Type="http://schemas.openxmlformats.org/officeDocument/2006/relationships/externalLink" Target="externalLinks/externalLink89.xml"/><Relationship Id="rId99" Type="http://schemas.openxmlformats.org/officeDocument/2006/relationships/externalLink" Target="externalLinks/externalLink94.xml"/><Relationship Id="rId101" Type="http://schemas.openxmlformats.org/officeDocument/2006/relationships/externalLink" Target="externalLinks/externalLink96.xml"/><Relationship Id="rId122" Type="http://schemas.openxmlformats.org/officeDocument/2006/relationships/externalLink" Target="externalLinks/externalLink117.xml"/><Relationship Id="rId143" Type="http://schemas.openxmlformats.org/officeDocument/2006/relationships/externalLink" Target="externalLinks/externalLink138.xml"/><Relationship Id="rId148" Type="http://schemas.openxmlformats.org/officeDocument/2006/relationships/externalLink" Target="externalLinks/externalLink143.xml"/><Relationship Id="rId4" Type="http://schemas.openxmlformats.org/officeDocument/2006/relationships/worksheet" Target="worksheets/sheet4.xml"/><Relationship Id="rId9" Type="http://schemas.openxmlformats.org/officeDocument/2006/relationships/externalLink" Target="externalLinks/externalLink4.xml"/><Relationship Id="rId26" Type="http://schemas.openxmlformats.org/officeDocument/2006/relationships/externalLink" Target="externalLinks/externalLink21.xml"/><Relationship Id="rId47" Type="http://schemas.openxmlformats.org/officeDocument/2006/relationships/externalLink" Target="externalLinks/externalLink42.xml"/><Relationship Id="rId68" Type="http://schemas.openxmlformats.org/officeDocument/2006/relationships/externalLink" Target="externalLinks/externalLink63.xml"/><Relationship Id="rId89" Type="http://schemas.openxmlformats.org/officeDocument/2006/relationships/externalLink" Target="externalLinks/externalLink84.xml"/><Relationship Id="rId112" Type="http://schemas.openxmlformats.org/officeDocument/2006/relationships/externalLink" Target="externalLinks/externalLink107.xml"/><Relationship Id="rId133" Type="http://schemas.openxmlformats.org/officeDocument/2006/relationships/externalLink" Target="externalLinks/externalLink128.xml"/><Relationship Id="rId154" Type="http://schemas.openxmlformats.org/officeDocument/2006/relationships/externalLink" Target="externalLinks/externalLink149.xml"/><Relationship Id="rId16" Type="http://schemas.openxmlformats.org/officeDocument/2006/relationships/externalLink" Target="externalLinks/externalLink11.xml"/><Relationship Id="rId37" Type="http://schemas.openxmlformats.org/officeDocument/2006/relationships/externalLink" Target="externalLinks/externalLink32.xml"/><Relationship Id="rId58" Type="http://schemas.openxmlformats.org/officeDocument/2006/relationships/externalLink" Target="externalLinks/externalLink53.xml"/><Relationship Id="rId79" Type="http://schemas.openxmlformats.org/officeDocument/2006/relationships/externalLink" Target="externalLinks/externalLink74.xml"/><Relationship Id="rId102" Type="http://schemas.openxmlformats.org/officeDocument/2006/relationships/externalLink" Target="externalLinks/externalLink97.xml"/><Relationship Id="rId123" Type="http://schemas.openxmlformats.org/officeDocument/2006/relationships/externalLink" Target="externalLinks/externalLink118.xml"/><Relationship Id="rId144" Type="http://schemas.openxmlformats.org/officeDocument/2006/relationships/externalLink" Target="externalLinks/externalLink139.xml"/><Relationship Id="rId90" Type="http://schemas.openxmlformats.org/officeDocument/2006/relationships/externalLink" Target="externalLinks/externalLink85.xml"/><Relationship Id="rId27" Type="http://schemas.openxmlformats.org/officeDocument/2006/relationships/externalLink" Target="externalLinks/externalLink22.xml"/><Relationship Id="rId48" Type="http://schemas.openxmlformats.org/officeDocument/2006/relationships/externalLink" Target="externalLinks/externalLink43.xml"/><Relationship Id="rId69" Type="http://schemas.openxmlformats.org/officeDocument/2006/relationships/externalLink" Target="externalLinks/externalLink64.xml"/><Relationship Id="rId113" Type="http://schemas.openxmlformats.org/officeDocument/2006/relationships/externalLink" Target="externalLinks/externalLink108.xml"/><Relationship Id="rId134" Type="http://schemas.openxmlformats.org/officeDocument/2006/relationships/externalLink" Target="externalLinks/externalLink1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C:\Users\pc\Downloads\HIMINAS\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C:\Users\pc\Downloads\HIMINAS\smb:\Geetha\F\Emer\emer_jonson\05.08.12_Construction%20Stage\Price%20Comp%20Nego\Structures\Rolly\nikkoshi\windows\TEMP\KOYO%25E6%258F%2590%25E5%2587%25BA%25E8%25A6%258B%25E7%25A9%258D%25E6%259B%25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pc\Downloads\HIMINAS\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pc\Downloads\HIMINAS\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pc\Downloads\HIMINAS\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pc\Downloads\HIMINAS\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Labour"/>
      <sheetName val="Plant &amp;  Machinery"/>
      <sheetName val="Bridge Data 2005-06"/>
      <sheetName val="detls"/>
      <sheetName val="r"/>
      <sheetName val="CDdata_(2)5"/>
      <sheetName val="Data_2"/>
      <sheetName val="CDdata_(2)3"/>
      <sheetName val="CDdata_(2)2"/>
      <sheetName val="Data_"/>
      <sheetName val="CDdata_(2)4"/>
      <sheetName val="Data_1"/>
      <sheetName val="final abstract"/>
      <sheetName val="t_prsr"/>
      <sheetName val="id"/>
      <sheetName val="EDWise"/>
      <sheetName val="Design"/>
      <sheetName val="HDPE"/>
      <sheetName val="pvc"/>
      <sheetName val="pvc_basic"/>
      <sheetName val="Fee Rate Summary"/>
      <sheetName val="Rate Analysis"/>
      <sheetName val="Specification report"/>
      <sheetName val="Common "/>
      <sheetName val="Usage"/>
      <sheetName val="GN_ST_10"/>
      <sheetName val="PRECAST lightconc_II"/>
      <sheetName val="BALAN1"/>
      <sheetName val="Voucher"/>
      <sheetName val="DI"/>
      <sheetName val="wh"/>
      <sheetName val="Newabstract"/>
      <sheetName val="Specification"/>
      <sheetName val="DATA-BASE"/>
      <sheetName val="DATA-ABSTRACT"/>
      <sheetName val="C-data"/>
      <sheetName val="civ data"/>
      <sheetName val="TOP SLAB-beams"/>
      <sheetName val="SPT vs PHI"/>
      <sheetName val="Estimate"/>
      <sheetName val="Abs"/>
      <sheetName val="maya"/>
      <sheetName val="Main sheet"/>
      <sheetName val="ci"/>
      <sheetName val="civil-works"/>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Lookup"/>
      <sheetName val="MRoad data"/>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r"/>
      <sheetName val="leads"/>
      <sheetName val="Data"/>
      <sheetName val="Sheet1 (2)"/>
      <sheetName val="Lead"/>
      <sheetName val="int-Dia-hdpe"/>
      <sheetName val="habs-list"/>
      <sheetName val="int-Dia-pvc"/>
      <sheetName val="segments-details"/>
      <sheetName val="v"/>
      <sheetName val="RAFT"/>
      <sheetName val="scour depth"/>
      <sheetName val="Data.F8.BTR"/>
      <sheetName val="Work_sheet"/>
      <sheetName val="SUMP1420KL@HW"/>
      <sheetName val="Sheet5"/>
      <sheetName val="0000000000000"/>
      <sheetName val="cert"/>
      <sheetName val="NonSSR"/>
      <sheetName val="bundqty"/>
      <sheetName val="Levels"/>
      <sheetName val="m"/>
      <sheetName val="Wordsdata"/>
      <sheetName val="FORM7"/>
      <sheetName val="ESTT"/>
      <sheetName val="mlead"/>
      <sheetName val="Road data"/>
      <sheetName val="Road Detail Est."/>
      <sheetName val="MRATES"/>
      <sheetName val="RMR"/>
      <sheetName val="Specification"/>
      <sheetName val="Footings"/>
      <sheetName val="elect."/>
      <sheetName val="Rates"/>
      <sheetName val="Convey"/>
      <sheetName val="Common "/>
      <sheetName val=" General abs"/>
      <sheetName val="maya"/>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ESTIMATE"/>
      <sheetName val="RMR "/>
      <sheetName val="Data_Bit_I"/>
      <sheetName val="Mp-team 1"/>
      <sheetName val="Sheet9"/>
      <sheetName val="Lead"/>
      <sheetName val="RMR"/>
      <sheetName val="0000000000000"/>
      <sheetName val="Lead statement"/>
      <sheetName val="FF WRK"/>
      <sheetName val="Sheet1 (2)"/>
      <sheetName val="detls"/>
      <sheetName val="Lead-2014-15"/>
      <sheetName val="work_sheet"/>
      <sheetName val="ABS"/>
      <sheetName val="Est_KB"/>
      <sheetName val="Specification"/>
      <sheetName val="sup dat"/>
      <sheetName val="Bridge Data 2005-06"/>
      <sheetName val="Specification report"/>
      <sheetName val="dBase"/>
      <sheetName val="Sheet1"/>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et.SC2"/>
      <sheetName val="beam-reinft"/>
      <sheetName val="Sheet3"/>
      <sheetName val="Main sheet"/>
      <sheetName val="maya"/>
      <sheetName val="DATA-BASE"/>
      <sheetName val="DATA-ABSTRACT"/>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coverpage"/>
      <sheetName val="Lead (Final)"/>
      <sheetName val="Data Road"/>
      <sheetName val="NonSSR"/>
      <sheetName val="Longitudinal"/>
      <sheetName val="m1"/>
      <sheetName val="l"/>
      <sheetName val="lead-st"/>
      <sheetName val="rdamdata"/>
      <sheetName val="p&amp;m"/>
      <sheetName val="Superstruc"/>
      <sheetName val="m"/>
      <sheetName val="SSR07-08"/>
      <sheetName val="General"/>
      <sheetName val="culvert_(2)"/>
      <sheetName val="culvert_(3)"/>
      <sheetName val="CS_(2)"/>
      <sheetName val="Plant_&amp;__Machinery"/>
      <sheetName val="RMR_"/>
      <sheetName val="culvert_(2)1"/>
      <sheetName val="culvert_(3)1"/>
      <sheetName val="CS_(2)1"/>
      <sheetName val="Plant_&amp;__Machinery1"/>
      <sheetName val="RMR_1"/>
      <sheetName val="Lead (2)"/>
      <sheetName val="C.D.Abs.Est."/>
      <sheetName val="59"/>
      <sheetName val="Data_Base"/>
      <sheetName val="Publicbuilding"/>
      <sheetName val="HDPE"/>
      <sheetName val="Sheet2"/>
      <sheetName val="C-data"/>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MRate"/>
      <sheetName val="LEAD (old)"/>
      <sheetName val="HDPE-pipe-rates"/>
      <sheetName val="pvc-pipe-rates"/>
      <sheetName val="Lead"/>
      <sheetName val="Plant &amp;  Machinery"/>
      <sheetName val="Data_Bit_I"/>
      <sheetName val="hdpe-rates"/>
      <sheetName val="hdpe weights"/>
      <sheetName val="ssr-rates"/>
      <sheetName val="pvc-rates"/>
      <sheetName val="PVC weights"/>
      <sheetName val="DATAS"/>
      <sheetName val="Road data"/>
      <sheetName val="Iocount"/>
      <sheetName val="labour-16-17"/>
      <sheetName val="dBase"/>
      <sheetName val="Sheet3"/>
      <sheetName val="Lead-2014-15"/>
      <sheetName val="labour &amp; Centering"/>
      <sheetName val="RMR"/>
      <sheetName val="Bridge Data 2005-06"/>
      <sheetName val="Mp-team 1"/>
      <sheetName val="MRATES"/>
      <sheetName val="R_Det"/>
      <sheetName val="Road Detail Est."/>
      <sheetName val="Sheet1 (2)"/>
      <sheetName val="COLUMN"/>
      <sheetName val="Process"/>
      <sheetName val="m"/>
      <sheetName val="Publicbuilding"/>
      <sheetName val="Wordsdata"/>
      <sheetName val="Sheet5"/>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drain_rm_data2"/>
      <sheetName val="LOWEST_RATES2"/>
      <sheetName val="Plant_&amp;__Machinery"/>
      <sheetName val="Lookup"/>
      <sheetName val="maya"/>
      <sheetName val="ESTIMATE"/>
      <sheetName val="abs road"/>
      <sheetName val="Road data"/>
      <sheetName val="0000000000000"/>
      <sheetName val="Data_Bit_I"/>
      <sheetName val="R_Det"/>
      <sheetName val="Sheet1 (2)"/>
      <sheetName val="v"/>
      <sheetName val="Sheet1"/>
      <sheetName val="mlead"/>
      <sheetName val="banilad"/>
      <sheetName val="r"/>
      <sheetName val="sectorwise"/>
      <sheetName val="Quarry"/>
      <sheetName val="Plant 㫨  Machinery"/>
      <sheetName val="Plant_㫨__Machinery"/>
      <sheetName val="Nspt-smp-final-ORIGINAL"/>
      <sheetName val="Design_abf"/>
      <sheetName val="Pipe Areas"/>
      <sheetName val="Elc.Stnd.Data-18-19-final "/>
      <sheetName val="Elc.Stnd.Data-17-18 "/>
      <sheetName val="Rates"/>
      <sheetName val="Av.G Level"/>
      <sheetName val="Sheet2"/>
      <sheetName val="MRATES"/>
      <sheetName val="GROUND"/>
      <sheetName val="SECOND"/>
      <sheetName val="Convey"/>
      <sheetName val="m"/>
      <sheetName val="COVER"/>
      <sheetName val="CD Data"/>
      <sheetName val="drain_rm_data3"/>
      <sheetName val="LOWEST_RATES3"/>
      <sheetName val="Plant_&amp;__Machinery1"/>
      <sheetName val="abs_road"/>
      <sheetName val="Road_data"/>
      <sheetName val="Sheet1_(2)"/>
      <sheetName val="Data 07-08 "/>
      <sheetName val="Rate Analysis"/>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steel SF (slab-2)"/>
      <sheetName val="hdpe weights"/>
      <sheetName val="HS 1 BPT (2)all bpts"/>
      <sheetName val="final abstract"/>
      <sheetName val="Elc.Stnd.Data-18-19"/>
      <sheetName val="Sheet3"/>
      <sheetName val="nodes"/>
      <sheetName val="ssr-rates"/>
      <sheetName val="ww-march-02"/>
      <sheetName val="Flight-1"/>
      <sheetName val="LEAD STATEMENT"/>
      <sheetName val="Elc.Stnd.Data-17-18-final "/>
      <sheetName val="Cut Off Statement"/>
      <sheetName val="labour &amp; Centering"/>
      <sheetName val="GA"/>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l"/>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OHSR Design"/>
      <sheetName val="Plant_&amp;__Machinery"/>
      <sheetName val="Summary_of_Rates"/>
      <sheetName val="Basic_Approach"/>
      <sheetName val="temp-SDData (2)"/>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Data_Bit_I"/>
      <sheetName val="Sheet1"/>
      <sheetName val="lead-st"/>
      <sheetName val="rdamdata"/>
      <sheetName val="Iocount"/>
      <sheetName val="abs road"/>
      <sheetName val="coverpage"/>
      <sheetName val="Road data"/>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ates SSR 2008-09"/>
      <sheetName val="RMR"/>
      <sheetName val="elec-data"/>
      <sheetName val="Input"/>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bom"/>
      <sheetName val="Levels"/>
      <sheetName val="Labour"/>
      <sheetName val="Material"/>
      <sheetName val="Plant &amp;  Machinery"/>
      <sheetName val="GF SB Ok "/>
      <sheetName val="pvc_basic"/>
      <sheetName val="final abstract"/>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Material"/>
      <sheetName val="Plant &amp;  Machinery"/>
      <sheetName val="Specification"/>
      <sheetName val="mas_hab"/>
      <sheetName val="DATA"/>
      <sheetName val="Legal Risk Analysis"/>
      <sheetName val="Labour _ Plant"/>
      <sheetName val="Lead statement"/>
      <sheetName val="Rates"/>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leads"/>
      <sheetName val="Specification"/>
      <sheetName val="Levels"/>
      <sheetName val="mas_hab"/>
      <sheetName val="RMR"/>
      <sheetName val="Sheet3"/>
      <sheetName val="Rates SSR 2008-09"/>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Levels"/>
      <sheetName val="Rates SSR 2008-09"/>
      <sheetName val="RMR"/>
      <sheetName val="Material"/>
      <sheetName val="Plant &amp;  Machinery"/>
      <sheetName val="GEN-ABS Del"/>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l"/>
      <sheetName val="Road data"/>
      <sheetName val="Lead  RATES"/>
      <sheetName val="Lead statement"/>
      <sheetName val="MRATES"/>
      <sheetName val="DATA"/>
      <sheetName val="Sheet3"/>
      <sheetName val="coverpage"/>
      <sheetName val="Usage"/>
      <sheetName val="mas_hab"/>
      <sheetName val="ESTIMATE"/>
      <sheetName val="t_prsr"/>
      <sheetName val="wh"/>
      <sheetName val="detls"/>
      <sheetName val="GF SB Ok "/>
      <sheetName val="m1"/>
      <sheetName val="Labour"/>
      <sheetName val="sch"/>
      <sheetName val="sectorwise"/>
      <sheetName val="Lead"/>
      <sheetName val="Levels_(2)"/>
      <sheetName val="Levels_(2)1"/>
      <sheetName val="segments-details"/>
      <sheetName val="int-Dia-hdpe"/>
      <sheetName val="habs-list"/>
      <sheetName val="int-Dia-pvc"/>
      <sheetName val="Rates SSR 2008-09"/>
      <sheetName val="HDPE-pipe-rates"/>
      <sheetName val="pvc-pipe-rates"/>
      <sheetName val="Sheet2"/>
      <sheetName val="hdpe-rates"/>
      <sheetName val="hdpe weights"/>
      <sheetName val="ssr-rates"/>
      <sheetName val="pvc-rates"/>
      <sheetName val="PVC weights"/>
      <sheetName val="GEN-ABS Del"/>
      <sheetName val="DATA-BASE"/>
      <sheetName val="DATA-ABSTRACT"/>
      <sheetName val="EDWise"/>
      <sheetName val="p&amp;m"/>
      <sheetName val="v"/>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int-Dia"/>
      <sheetName val="Motor Data"/>
      <sheetName val="COVER"/>
      <sheetName val="hdpe_basic"/>
      <sheetName val="pvc_basic"/>
      <sheetName val="wh_data_R"/>
      <sheetName val="wh_data"/>
      <sheetName val="CPHEEO"/>
      <sheetName val="Input"/>
      <sheetName val="DATA_PRG"/>
      <sheetName val="conc-foot-gradeslab"/>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refreshError="1"/>
      <sheetData sheetId="115"/>
      <sheetData sheetId="116" refreshError="1"/>
      <sheetData sheetId="117" refreshError="1"/>
      <sheetData sheetId="118" refreshError="1"/>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refreshError="1"/>
      <sheetData sheetId="143"/>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Estimate "/>
      <sheetName val="Levels"/>
      <sheetName val="r"/>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Specification report"/>
      <sheetName val="C-data"/>
      <sheetName val="HDPE-pipe-rates"/>
      <sheetName val="coverpage"/>
      <sheetName val="R_Det"/>
      <sheetName val="Road data"/>
      <sheetName val="GEN-ABS Del"/>
      <sheetName val="LEAD S 10-11"/>
      <sheetName val="mlead"/>
      <sheetName val="abs road"/>
      <sheetName val="Lead  RATES"/>
      <sheetName val="p&amp;m"/>
      <sheetName val="maya"/>
      <sheetName val="PRECAST lightconc-II"/>
      <sheetName val="Boq"/>
      <sheetName val="TBAL9697 -group wise  sdpl"/>
      <sheetName val="lead-st"/>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Data_Bit_I"/>
      <sheetName val="id"/>
      <sheetName val="C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sup dat"/>
      <sheetName val="Input"/>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leads-11-12"/>
      <sheetName val="cert"/>
      <sheetName val="data-WC"/>
      <sheetName val="index"/>
      <sheetName val="Rate"/>
      <sheetName val="cover (2)"/>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Nspt-smp-final-ORIGINAL"/>
      <sheetName val="LEAD"/>
      <sheetName val="Leads"/>
      <sheetName val="p&amp;m"/>
      <sheetName val="Material"/>
      <sheetName val="Plant &amp;  Machinery"/>
      <sheetName val="data existing_do not delete"/>
      <sheetName val="Bill_amt_qty_cc_1"/>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Labour"/>
      <sheetName val="Publicbuilding"/>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pvc-pipe-rates"/>
      <sheetName val="Lead"/>
      <sheetName val="Lead statement"/>
      <sheetName val="r"/>
      <sheetName val="l"/>
      <sheetName val="Publicbuilding"/>
      <sheetName val="nodes"/>
      <sheetName val="Boq"/>
      <sheetName val="p&amp;m"/>
      <sheetName val="Boq - Flats"/>
      <sheetName val="sch"/>
      <sheetName val="detls"/>
      <sheetName val="0000000000000"/>
      <sheetName val="MRATES"/>
      <sheetName val="Mortars"/>
      <sheetName val="m"/>
      <sheetName val="Iocount"/>
      <sheetName val="t_prsr"/>
      <sheetName val="wh"/>
      <sheetName val="Levels"/>
      <sheetName val="Data-Road "/>
      <sheetName val="other rates"/>
      <sheetName val="Hire"/>
      <sheetName val="Leads Entry"/>
      <sheetName val="SubAnalysi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sand"/>
      <sheetName val="PVC_dia"/>
      <sheetName val="stone"/>
      <sheetName val="index"/>
      <sheetName val="economic PM"/>
      <sheetName val="nodes"/>
      <sheetName val="t_prsr"/>
      <sheetName val="wh"/>
      <sheetName val="Lead statement"/>
      <sheetName val="Publicbuilding"/>
      <sheetName val="data-WC"/>
      <sheetName val="Data_Base"/>
      <sheetName val="GA"/>
      <sheetName val="Specification"/>
      <sheetName val="Rates SSR 2008-09"/>
      <sheetName val="Sheet3"/>
      <sheetName val="design"/>
      <sheetName val="SubAnalysis"/>
      <sheetName val="maya"/>
      <sheetName val="p&amp;m"/>
      <sheetName val="DATA-ABSTRACT"/>
      <sheetName val="id"/>
      <sheetName val="RMR"/>
      <sheetName val="Mortars"/>
      <sheetName val="MRATES"/>
      <sheetName val="Boq"/>
      <sheetName val="Data-Road "/>
      <sheetName val="other rates"/>
      <sheetName val="Hire"/>
      <sheetName val="Data_Bit_I"/>
      <sheetName val="sectorwise"/>
      <sheetName val="RCC,Ret. Wall"/>
      <sheetName val="Road Detail Est."/>
      <sheetName val="detls"/>
      <sheetName val="m lead"/>
      <sheetName val="Leads Entry"/>
      <sheetName val="Sheet1 (2)"/>
      <sheetName val="pipe-est_(13habs)-bypass-Glsr1"/>
      <sheetName val="specification_report1"/>
      <sheetName val="sup_dat"/>
      <sheetName val="Plant_&amp;__Machinery"/>
      <sheetName val="Road_data"/>
      <sheetName val="data_existing_do_not_delete"/>
      <sheetName val="conc-foot-gradeslab"/>
      <sheetName val="Sheet2"/>
      <sheetName val="Cover"/>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ST"/>
      <sheetName val="Data"/>
      <sheetName val="TBAL9697 -group wise  sdpl"/>
      <sheetName val="p&amp;m"/>
      <sheetName val="Staff Acco."/>
      <sheetName val="Lead Statement"/>
      <sheetName val="HDPE"/>
      <sheetName val="DI"/>
      <sheetName val="pvc"/>
      <sheetName val="Bridge Data 2005-06"/>
      <sheetName val="Legal Risk Analysis"/>
      <sheetName val="Boq Block A"/>
      <sheetName val="final abstract"/>
      <sheetName val="Lead"/>
      <sheetName val="steel SF (slab-2)"/>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WATER-HAMMER"/>
      <sheetName val="t_prsr"/>
      <sheetName val="Bill_amt_qty_cc_1"/>
      <sheetName val="wh"/>
      <sheetName val="data"/>
      <sheetName val="Data.F8.BTR"/>
      <sheetName val="WORK DONE"/>
      <sheetName val="Labour"/>
      <sheetName val="Material"/>
      <sheetName val="Plant &amp;  Machinery"/>
      <sheetName val="sand"/>
      <sheetName val="stone"/>
      <sheetName val="index"/>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Rate_Analysis"/>
      <sheetName val="Levels"/>
      <sheetName val="v"/>
      <sheetName val="CD Data"/>
      <sheetName val="Conveyance"/>
      <sheetName val="Lead statement"/>
      <sheetName val="office"/>
      <sheetName val="MRATES"/>
      <sheetName val="data- Sewer -Final"/>
      <sheetName val="Mortars"/>
      <sheetName val="Sheet1"/>
      <sheetName val="int-Dia-pvc"/>
      <sheetName val="r"/>
      <sheetName val="l"/>
      <sheetName val="RMR"/>
      <sheetName val="GA"/>
      <sheetName val="Cul_detail"/>
      <sheetName val="BTR (2)"/>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Quotes"/>
      <sheetName val="Input &amp; Calculations"/>
      <sheetName val="ws-abs"/>
      <sheetName val="coverpage"/>
      <sheetName val="pvc_basic"/>
      <sheetName val="0000000000000"/>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v"/>
      <sheetName val="r"/>
      <sheetName val="RMR"/>
      <sheetName val="GA"/>
      <sheetName val="PH 6x"/>
      <sheetName val="Labour"/>
      <sheetName val="sand"/>
      <sheetName val="stone"/>
      <sheetName val="index"/>
      <sheetName val="pvc-pipe-rates"/>
      <sheetName val="Sheet2"/>
      <sheetName val="l"/>
      <sheetName val="Lead"/>
      <sheetName val="Material"/>
      <sheetName val="Plant &amp;  Machinery"/>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R_Det"/>
      <sheetName val="Levels"/>
      <sheetName val="ESTIMATE"/>
      <sheetName val="m1"/>
      <sheetName val="Lead statement"/>
      <sheetName val="Nspt-smp-final-ORIGINAL"/>
      <sheetName val="ssr-rates"/>
      <sheetName val="Data_"/>
      <sheetName val="Main sheet"/>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Data o"/>
      <sheetName val="PRICE BID"/>
      <sheetName val="DISCHARGE"/>
      <sheetName val="LEAD-c"/>
      <sheetName val="other rates-C"/>
      <sheetName val="bASICDATA"/>
      <sheetName val="Data-Road "/>
      <sheetName val="DATA-CD "/>
      <sheetName val="int-Dia-pvc"/>
      <sheetName val="LEAD (2)"/>
      <sheetName val="Bitumen trunk"/>
      <sheetName val="Feeder"/>
      <sheetName val="R99 etc"/>
      <sheetName val="Trunk unpaved"/>
      <sheetName val="id"/>
      <sheetName val="RATES"/>
      <sheetName val="leads"/>
      <sheetName val="sp di"/>
      <sheetName val="PVC weights"/>
      <sheetName val="JAWAHAR-hyd-original"/>
      <sheetName val="mas_hab"/>
      <sheetName val="EDWise"/>
      <sheetName val="economic PM"/>
      <sheetName val="Sheet9"/>
      <sheetName val=" data sheet "/>
      <sheetName val="DATA_PRG"/>
      <sheetName val="Rate"/>
      <sheetName val="AUTDATA"/>
      <sheetName val="DATA SHEET"/>
      <sheetName val="MRATES"/>
      <sheetName val="sp dip"/>
      <sheetName val="hdpe weights"/>
      <sheetName val="abs road"/>
      <sheetName val="General"/>
      <sheetName val="CLEAR OVER FALL DROP"/>
      <sheetName val="CD Data"/>
      <sheetName val="Mortars"/>
      <sheetName val="OPD-Civil"/>
      <sheetName val="Data_Base"/>
      <sheetName val="Boq"/>
      <sheetName val="Title"/>
      <sheetName val="Note"/>
      <sheetName val="segments-details"/>
      <sheetName val="int-Dia-hdpe"/>
      <sheetName val="habs-list"/>
      <sheetName val="sp_dip"/>
      <sheetName val="hdpe_weights"/>
      <sheetName val="other_rates"/>
      <sheetName val="Cul_detail"/>
      <sheetName val="Longitudinal"/>
      <sheetName val="Input"/>
      <sheetName val="Input &amp; Calculations"/>
      <sheetName val="Design"/>
      <sheetName val="REL"/>
      <sheetName val="RA-markate"/>
      <sheetName val="prs"/>
      <sheetName val="Schdl"/>
      <sheetName val="Conveyance"/>
      <sheetName val="TELs"/>
      <sheetName val="Leads Entry"/>
      <sheetName val="Gen Abs"/>
      <sheetName val="Measurment"/>
      <sheetName val="MPR_PA_1"/>
      <sheetName val="KGP.hyd rev GLBR"/>
      <sheetName val="Valves workable"/>
      <sheetName val="Rates_PVC"/>
      <sheetName val="Coversheet"/>
      <sheetName val="coverpage"/>
      <sheetName val="PM&amp;GM"/>
      <sheetName val="Road Detail Est."/>
      <sheetName val="Habcodes"/>
      <sheetName val="Sheet5"/>
      <sheetName val="int-Dia"/>
      <sheetName val="Usage"/>
      <sheetName val="Common "/>
      <sheetName val="PRELIM5"/>
      <sheetName val="wh_data_R"/>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refreshError="1"/>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Lead"/>
      <sheetName val="Road data"/>
      <sheetName val="detl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C-data"/>
      <sheetName val="Line"/>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rdamdata"/>
      <sheetName val="lead-st"/>
      <sheetName val="DATA_PRG"/>
      <sheetName val="sand"/>
      <sheetName val="stone"/>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AV-HDPE"/>
      <sheetName val="Di_gate-HDPE"/>
      <sheetName val="wh_data"/>
      <sheetName val="wh_data_R"/>
      <sheetName val="CPHEEO"/>
      <sheetName val="input"/>
      <sheetName val="Sheet2"/>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t_prsr"/>
      <sheetName val="detls"/>
      <sheetName val="0000000000000"/>
      <sheetName val="hdpe_basic"/>
      <sheetName val="C.D.Abs.Est."/>
      <sheetName val="Data_Base"/>
      <sheetName val="Quarry"/>
      <sheetName val="RMR"/>
      <sheetName val="Line"/>
      <sheetName val="BTR"/>
      <sheetName val="CRUST"/>
      <sheetName val="QDTS"/>
      <sheetName val="Rates"/>
      <sheetName val="pvc-pipe-rates"/>
      <sheetName val="Levels"/>
      <sheetName val="R_Det"/>
      <sheetName val="_5wgdhabfinal00_01"/>
      <sheetName val="water-hammar-strenght"/>
      <sheetName val="ANAL-PIPE LINE"/>
      <sheetName val="clvrt_data"/>
      <sheetName val="l"/>
      <sheetName val="not req 3"/>
      <sheetName val="Data rough"/>
      <sheetName val="Rate"/>
      <sheetName val="1-Pop Proj"/>
      <sheetName val="int-Dia-pvc"/>
      <sheetName val="DATA-2005-06"/>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HDPE-pipe-rates"/>
      <sheetName val="C-data"/>
      <sheetName val="mlead"/>
      <sheetName val="Abs_CD_2"/>
      <sheetName val="coverpage"/>
      <sheetName val="road est"/>
      <sheetName val="ECV"/>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MRATES"/>
      <sheetName val="temp-SDData (2)"/>
      <sheetName val="Pipe data"/>
      <sheetName val="Box Culvert data"/>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Lead"/>
      <sheetName val="data"/>
      <sheetName val="quarry"/>
      <sheetName val="C-data"/>
      <sheetName val="detls"/>
      <sheetName val="lead-st"/>
      <sheetName val="R_Det"/>
      <sheetName val="r"/>
      <sheetName val="COLUMN"/>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t_prsr"/>
      <sheetName val="PVC_dia"/>
      <sheetName val="Specification"/>
      <sheetName val="ssr-rates"/>
      <sheetName val="ESTIMATE"/>
      <sheetName val="quarry"/>
      <sheetName val="RMR"/>
      <sheetName val="Data_Bit_I"/>
      <sheetName val="Summary"/>
      <sheetName val="MRATES"/>
      <sheetName val="Data.F8.BTR"/>
      <sheetName val="Levels"/>
      <sheetName val="Lead statement"/>
      <sheetName val="Labour"/>
      <sheetName val="sup dat"/>
      <sheetName val="Sheet1"/>
      <sheetName val="rdamdata"/>
      <sheetName val="DATA_PRG"/>
      <sheetName val="Material"/>
      <sheetName val="Plant &amp;  Machinery"/>
      <sheetName val="m"/>
      <sheetName val="MPP_Vemulapally"/>
      <sheetName val="detls"/>
      <sheetName val="CD Data"/>
      <sheetName val="COLUMN"/>
      <sheetName val="Data o"/>
      <sheetName val="Sheet2"/>
      <sheetName val="stone"/>
      <sheetName val="index"/>
      <sheetName val="Trunk unpaved"/>
      <sheetName val="Data_Base"/>
      <sheetName val="data-sheet"/>
      <sheetName val="int-Dia-pvc"/>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Rising Main"/>
      <sheetName val="EDWise"/>
      <sheetName val="Cd"/>
      <sheetName val="Cs"/>
      <sheetName val="CPIPE"/>
      <sheetName val="THK"/>
      <sheetName val="CPIPE 1"/>
      <sheetName val="RECAPITULATION"/>
      <sheetName val="Pipe data"/>
      <sheetName val="Box Culvert data"/>
      <sheetName val="segments-details"/>
      <sheetName val="int-Dia-hdpe"/>
      <sheetName val="habs-list"/>
      <sheetName val=" EST"/>
      <sheetName val="Sheet3"/>
      <sheetName val="data_sein"/>
      <sheetName val="DATA-BASE"/>
      <sheetName val="DATA-ABSTRACT"/>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Convey"/>
      <sheetName val="Rates"/>
      <sheetName val="Longitudinal"/>
      <sheetName val="Lead 09-10"/>
      <sheetName val="Legend"/>
      <sheetName val="id"/>
      <sheetName val="procurement"/>
      <sheetName val="abs road"/>
      <sheetName val="Lead-2014-15"/>
      <sheetName val="MRoad data"/>
      <sheetName val="coverpage"/>
      <sheetName val="Rd.Est"/>
      <sheetName val="hdpe weights"/>
      <sheetName val="PVC weights"/>
      <sheetName val="HT-INTROD"/>
      <sheetName val="Rate"/>
      <sheetName val="source"/>
      <sheetName val="Lead-1"/>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r"/>
      <sheetName val="bom"/>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data existing_do not delete"/>
      <sheetName val="GF SB Ok "/>
      <sheetName val="Bitumen trunk"/>
      <sheetName val="Feeder"/>
      <sheetName val="R99 etc"/>
      <sheetName val="Trunk unpaved"/>
      <sheetName val="Design"/>
      <sheetName val="Process"/>
      <sheetName val="Specification report"/>
      <sheetName val="Input"/>
      <sheetName val="concrete"/>
      <sheetName val="m"/>
      <sheetName val="Road data"/>
      <sheetName val="abs road"/>
      <sheetName val="coverpage"/>
      <sheetName val="TS memo"/>
      <sheetName val="Plant &amp;  Machinery"/>
      <sheetName val="Aug,02"/>
      <sheetName val="RMR"/>
      <sheetName val="R_Det"/>
      <sheetName val="Bridge Data 2005-06"/>
      <sheetName val="Detail In Door Stad"/>
      <sheetName val="p&amp;m"/>
      <sheetName val="v"/>
      <sheetName val="Boq (Main Building)"/>
      <sheetName val="t_prsr"/>
      <sheetName val="id"/>
      <sheetName val="r"/>
      <sheetName val="mlead"/>
      <sheetName val="final abstract"/>
      <sheetName val="leads"/>
      <sheetName val="MRATES"/>
      <sheetName val="1000000000000"/>
      <sheetName val="Drains Est"/>
      <sheetName val="Rd.Est"/>
      <sheetName val="Material"/>
      <sheetName val="C.D.Abs.Est."/>
      <sheetName val="MRMECADAMoad data"/>
      <sheetName val="maya"/>
      <sheetName val="RF_DesignCT_Sp@53.0"/>
      <sheetName val="select items_PMW"/>
      <sheetName val="ssr-rates"/>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Specification report"/>
      <sheetName val="data existing_do not delete"/>
      <sheetName val="sup dat"/>
      <sheetName val="Iocount"/>
      <sheetName val="v"/>
      <sheetName val="TBAL9697 -group wise  sdpl"/>
      <sheetName val="Bridge Data 2005-06"/>
      <sheetName val="comp-st(GEN)"/>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Sheet2"/>
      <sheetName val="ABS"/>
      <sheetName val="ESTIMATE"/>
      <sheetName val="m1"/>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 val="lead-st"/>
      <sheetName val="ssr-rates"/>
      <sheetName val="m"/>
      <sheetName val="Boq"/>
      <sheetName val="COLUMN"/>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LEAD"/>
      <sheetName val="C-data"/>
      <sheetName val="SPT vs PHI"/>
      <sheetName val="Rates"/>
      <sheetName val="maya"/>
      <sheetName val="hdpe_basic"/>
      <sheetName val="pvc_basic"/>
      <sheetName val="wordsdata"/>
      <sheetName val="Newabstract"/>
      <sheetName val="detls"/>
      <sheetName val="m"/>
      <sheetName val="Bill-12"/>
      <sheetName val="Iocount"/>
      <sheetName val="mlead"/>
      <sheetName val="abs road"/>
      <sheetName val="coverpage"/>
      <sheetName val="RMR"/>
      <sheetName val="Road data"/>
      <sheetName val="R_De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r"/>
      <sheetName val="m"/>
      <sheetName val="Plant &amp;  Machinery"/>
      <sheetName val="other rates"/>
      <sheetName val="MRATES"/>
      <sheetName val="Estt"/>
      <sheetName val="Road data"/>
      <sheetName val="Usage"/>
      <sheetName val="ABS"/>
      <sheetName val="Rates SSR 2008-09"/>
      <sheetName val="Pile cap"/>
      <sheetName val="RMR"/>
      <sheetName val="l"/>
      <sheetName val="DATA-BASE"/>
      <sheetName val="DATA-ABSTRACT"/>
      <sheetName val="Boq"/>
      <sheetName val="Footings"/>
      <sheetName val="LEAD"/>
      <sheetName val="Specification"/>
      <sheetName val="MRoad data"/>
      <sheetName val="Sent NHO"/>
      <sheetName val="quarry"/>
      <sheetName val="Data_Renuals"/>
      <sheetName val="sand"/>
      <sheetName val="stone"/>
      <sheetName val="index"/>
      <sheetName val="Data.F8.BTR"/>
      <sheetName val="UT Without Drop"/>
      <sheetName val="data1"/>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pvc-pipe-rates"/>
      <sheetName val="MRATES"/>
      <sheetName val="Specification"/>
      <sheetName val="ssr-rates"/>
      <sheetName val="Estimate "/>
      <sheetName val="m"/>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Sqn-Abs _G+1"/>
      <sheetName val="Sqn_Abs _G_1"/>
      <sheetName val="Pile cap"/>
      <sheetName val="RMR"/>
      <sheetName val="PUMP_DATA"/>
      <sheetName val="DATA-BASE"/>
      <sheetName val="DATA-ABSTRACT"/>
      <sheetName val="Civil Boq"/>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Data.F8.BTR"/>
      <sheetName val="v"/>
      <sheetName val="Road data"/>
      <sheetName val="segments-details"/>
      <sheetName val="pvc-pipe-rates"/>
      <sheetName val="leads"/>
      <sheetName val="Road Detail Est."/>
      <sheetName val="sup dat"/>
      <sheetName val="HDPE"/>
      <sheetName val="DI"/>
      <sheetName val="pvc"/>
      <sheetName val="DATA_PRG"/>
      <sheetName val="Model-ssrData2008"/>
      <sheetName val="Sheet1"/>
      <sheetName val="t_prsr"/>
      <sheetName val="wh"/>
      <sheetName val="Plant &amp;  Machinery"/>
      <sheetName val="sch"/>
      <sheetName val="id"/>
      <sheetName val="hdpe weights"/>
      <sheetName val="PVC weights"/>
      <sheetName val="Specification"/>
      <sheetName val="Lead"/>
      <sheetName val="Sheet1 (2)"/>
      <sheetName val="MRATES"/>
      <sheetName val="m"/>
      <sheetName val="Sheet2"/>
      <sheetName val="Dormitory"/>
      <sheetName val="l"/>
      <sheetName val="Levels"/>
      <sheetName val="PVC_dia"/>
      <sheetName val="detls"/>
      <sheetName val="Lead statement"/>
      <sheetName val="Ward areas"/>
      <sheetName val="sluice-PVC"/>
      <sheetName val="Airvalve-HDPE"/>
      <sheetName val="dbl-airvalve-PVC"/>
      <sheetName val="DFjoints"/>
      <sheetName val="VC rate"/>
      <sheetName val="0000000000000"/>
      <sheetName val="Labour"/>
      <sheetName val="Nspt-smp-final-ORIGINAL"/>
      <sheetName val="WATER-HAMMER"/>
      <sheetName val="input"/>
      <sheetName val="RMR"/>
      <sheetName val="Boq"/>
      <sheetName val="Material"/>
      <sheetName val="Publicbuilding"/>
      <sheetName val="Basic Rates"/>
      <sheetName val="Mahesh"/>
      <sheetName val="Raghuveer"/>
      <sheetName val="Sheet3"/>
      <sheetName val="r"/>
      <sheetName val="sluice-HDPE"/>
      <sheetName val="sluice-DI upto 1000"/>
      <sheetName val="scour-DI-CI"/>
      <sheetName val="Rate"/>
      <sheetName val="Data-ELSR"/>
      <sheetName val="airvalve(AC)"/>
      <sheetName val="Caze Estimate "/>
      <sheetName val="Airvalve-DI"/>
      <sheetName val="CD Data"/>
      <sheetName val="Datas"/>
      <sheetName val="design"/>
      <sheetName val="maya"/>
      <sheetName val="data existing_do not delete"/>
      <sheetName val="Legal Risk Analysis"/>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data1"/>
      <sheetName val="Cd"/>
      <sheetName val="Cs"/>
      <sheetName val="CPIPE"/>
      <sheetName val="THK"/>
      <sheetName val="CPIPE 1"/>
      <sheetName val="Main sheet"/>
      <sheetName val="temp-SDData (2)"/>
      <sheetName val="HS (MVS Akumarru)"/>
      <sheetName val="Hydraulic Design (Pipe)"/>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LOCAL RATES"/>
      <sheetName val="Breakdown"/>
      <sheetName val="SUMMARY"/>
      <sheetName val="Sheet5"/>
      <sheetName val="Estt"/>
      <sheetName val="int-Dia-hdpe"/>
      <sheetName val="dummy"/>
      <sheetName val="DsnConcept"/>
      <sheetName val="Pile cap"/>
      <sheetName val="HT-INTROD"/>
      <sheetName val="FORM7"/>
      <sheetName val="Stn&amp;bldg Abs"/>
      <sheetName val="cubes_M20"/>
      <sheetName val="E1"/>
      <sheetName val="IW-SRD-Rect"/>
      <sheetName val="DISCHARGE"/>
      <sheetName val="Rising Main"/>
      <sheetName val="Data_Base"/>
      <sheetName val="ww-march-02"/>
      <sheetName val="sluice-HDPE- FINAL"/>
      <sheetName val="kintc-airvalve-BWSC&amp;MS"/>
      <sheetName val="sluice-BWSCP-MS"/>
      <sheetName val="kintc-airvalve-DI"/>
      <sheetName val="sluice-DI"/>
      <sheetName val="pop"/>
      <sheetName val="I-CO"/>
      <sheetName val="Abstract"/>
      <sheetName val="Detailed"/>
      <sheetName val="PS1"/>
      <sheetName val="ABS"/>
      <sheetName val="DATA SHEET"/>
      <sheetName val="mlead"/>
      <sheetName val="abs road"/>
      <sheetName val="Abs_CD_2"/>
      <sheetName val="coverpage"/>
      <sheetName val="road est"/>
      <sheetName val="ECV"/>
      <sheetName val="PM&amp;GM"/>
      <sheetName val="quarry"/>
      <sheetName val="lead-st"/>
      <sheetName val="Cover"/>
      <sheetName val="GA"/>
      <sheetName val="Footings"/>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Lead"/>
      <sheetName val="Lead statement"/>
      <sheetName val="LEADS"/>
      <sheetName val="Rates SSR 2008-09"/>
      <sheetName val="Legal Risk Analysis"/>
      <sheetName val="Specification"/>
      <sheetName val="SSR _ NSSR Market final"/>
      <sheetName val="WS Data"/>
      <sheetName val="Boq"/>
      <sheetName val="r"/>
      <sheetName val="pvc"/>
      <sheetName val="data"/>
      <sheetName val="Main sheet"/>
      <sheetName val="RMR"/>
      <sheetName val="Summary"/>
      <sheetName val="Note"/>
      <sheetName val="Labour"/>
      <sheetName val="Material"/>
      <sheetName val="Plant &amp;  Machine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 "/>
      <sheetName val="detls"/>
      <sheetName val="G F  (2)"/>
      <sheetName val="DISCOUNT"/>
      <sheetName val="Global factors"/>
      <sheetName val="Specification report"/>
      <sheetName val="data existing_do not delete"/>
      <sheetName val="m"/>
      <sheetName val="moments-table(tri)"/>
      <sheetName val="Work_sheet"/>
      <sheetName val="maya"/>
      <sheetName val="Suppl-data"/>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b asic rates"/>
      <sheetName val="Detailed"/>
      <sheetName val="hdpe weights"/>
      <sheetName val="PVC weights"/>
      <sheetName val="pop"/>
      <sheetName val="ESTIMATE"/>
      <sheetName val="m1"/>
      <sheetName val="Sheet2"/>
      <sheetName val="sectorwise"/>
      <sheetName val="habs-list"/>
      <sheetName val="int-Dia"/>
      <sheetName val="nodes"/>
      <sheetName val="Material"/>
      <sheetName val="Sheet6"/>
      <sheetName val="0000000000000"/>
      <sheetName val="Abs"/>
      <sheetName val="Rates"/>
      <sheetName val="ewst"/>
      <sheetName val="Suppl-data"/>
      <sheetName val="Rate"/>
      <sheetName val="BOQ"/>
      <sheetName val="water-hammar-strenght"/>
      <sheetName val="Sheet5"/>
      <sheetName val="economic PM"/>
      <sheetName val="WATER-HAMMER"/>
      <sheetName val="hdpe-rates"/>
      <sheetName val="pvc-rates"/>
      <sheetName val="Data rough"/>
      <sheetName val="mlead"/>
      <sheetName val="Plant &amp;  Machinery"/>
      <sheetName val="SSR 2015-16 Rates"/>
      <sheetName val="G F  (2)"/>
      <sheetName val="Main sheet"/>
      <sheetName val="v"/>
      <sheetName val="Note"/>
      <sheetName val="SUMP1420KL@HW"/>
      <sheetName val="Det Est"/>
      <sheetName val="civ data"/>
      <sheetName val="9 Col"/>
      <sheetName val="ssr-rates"/>
      <sheetName val="cpheeo"/>
      <sheetName val="wh_data_r"/>
      <sheetName val="_5wgdhabfinal00_01"/>
      <sheetName val="AV-HDPE"/>
      <sheetName val="Di_gate-HDPE"/>
      <sheetName val="Rising Main"/>
      <sheetName val="MRoad data"/>
      <sheetName val="New33KVSS_E3"/>
      <sheetName val="Prop aug of Ex 33KVSS_E3a"/>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data-WC"/>
      <sheetName val="wordsdata"/>
      <sheetName val="Footings"/>
      <sheetName val="Nspt-smp-final-ORIGINAL"/>
      <sheetName val="Road data"/>
      <sheetName val="sand"/>
      <sheetName val="Plant &amp;  Machinery"/>
      <sheetName val="RA-markate"/>
      <sheetName val="Note"/>
      <sheetName val="Road Detail Est."/>
      <sheetName val="Suppl-data"/>
      <sheetName val="Data_Base"/>
      <sheetName val="Material"/>
      <sheetName val="Cover"/>
      <sheetName val="pvc_basic"/>
      <sheetName val="maya"/>
      <sheetName val="BTR (2)"/>
      <sheetName val="b asic rates"/>
      <sheetName val="Civil Boq"/>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V?O?I?L?S?I?N?G?R?A?M?.?X?L?S?"/>
      <sheetName val=""/>
      <sheetName val="ABS"/>
      <sheetName val="LEAD STATEMENT"/>
      <sheetName val="SSR 2014-15 Rates"/>
      <sheetName val="Summary"/>
      <sheetName val="GF SB Ok "/>
      <sheetName val="Data"/>
      <sheetName val="TBAL9697 -group wise  sdpl"/>
      <sheetName val="ABS.C.D."/>
      <sheetName val="Sheet1"/>
      <sheetName val="Material"/>
      <sheetName val="Labour"/>
      <sheetName val="RMR"/>
      <sheetName val="Rates"/>
      <sheetName val="Line"/>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Flight-1"/>
      <sheetName val="RAM"/>
      <sheetName val="Shaft type"/>
      <sheetName val="SSR"/>
      <sheetName val="m"/>
      <sheetName val="SPT vs PHI"/>
      <sheetName val="_x005f_x0000_V_x005f_x0000_O_x005f_x0000_I_x005f_x0000_"/>
      <sheetName val="Bitumen trunk"/>
      <sheetName val="Feeder"/>
      <sheetName val="R99 etc"/>
      <sheetName val="Trunk unpaved"/>
      <sheetName val="wh"/>
      <sheetName val="EDWise"/>
      <sheetName val="ESTIMATE"/>
      <sheetName val="FF WRK"/>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rdamdata"/>
      <sheetName val="leads"/>
      <sheetName val="Material"/>
      <sheetName val="Plant &amp;  Machinery"/>
      <sheetName val="Data_F8_BTR"/>
      <sheetName val="Plant_&amp;__Machinery"/>
      <sheetName val="Labour"/>
      <sheetName val="Lead statement ss5"/>
      <sheetName val="Lead_statement_ss5"/>
      <sheetName val="DATA"/>
      <sheetName val="HDPE"/>
      <sheetName val="DI"/>
      <sheetName val="pvc"/>
      <sheetName val="ssr-rates"/>
      <sheetName val="Lead"/>
      <sheetName val="data existing_do not delete"/>
      <sheetName val="DATA_PRG"/>
      <sheetName val="Rates-May-14"/>
      <sheetName val="t_prsr"/>
      <sheetName val="wh"/>
      <sheetName val="clvrt_data"/>
      <sheetName val="Sheet1"/>
      <sheetName val="Nspt-smp-final-ORIGINAL"/>
      <sheetName val="TOP SLAB-beams"/>
      <sheetName val="int-Dia-pvc"/>
      <sheetName val="Plant 㫨  Machinery"/>
      <sheetName val="Plant_㫨__Machinery"/>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Common "/>
      <sheetName val="Rates"/>
      <sheetName val="PH data"/>
      <sheetName val="MRATES"/>
      <sheetName val="Works"/>
      <sheetName val="RMR"/>
      <sheetName val="General"/>
      <sheetName val="Lɥad"/>
      <sheetName val="id"/>
      <sheetName val="Bitumen trunk"/>
      <sheetName val="Feeder"/>
      <sheetName val="R99 etc"/>
      <sheetName val="Trunk unpaved"/>
      <sheetName val="m"/>
      <sheetName val="Level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water-hammar-strenght"/>
      <sheetName val="hdpe weights"/>
      <sheetName val="PVC weights"/>
      <sheetName val="0000000000000"/>
      <sheetName val="SSR"/>
      <sheetName val="VC 80"/>
      <sheetName val="VC 450"/>
      <sheetName val="hdpe_basic"/>
      <sheetName val="pvc_basic"/>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PROCTOR"/>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final abstract"/>
      <sheetName val="BOQ (2)"/>
      <sheetName val="Rates SSR 2008-09"/>
      <sheetName val="PUMP_DATA"/>
      <sheetName val="Tees"/>
      <sheetName val="Usage"/>
      <sheetName val="C-data"/>
      <sheetName val="RWS"/>
      <sheetName val="Entry"/>
      <sheetName val="FORM-W3"/>
      <sheetName val="index"/>
      <sheetName val="Cash2"/>
      <sheetName val="Design"/>
      <sheetName val="COVER"/>
      <sheetName val="BWSCPlt"/>
      <sheetName val="CI"/>
      <sheetName val="G.R.P"/>
      <sheetName val="PSC REVISED"/>
      <sheetName val="Quarry"/>
      <sheetName val="Line"/>
      <sheetName val="BTR"/>
      <sheetName val="CRUST"/>
      <sheetName val="QDTS"/>
      <sheetName val="Abs_CD_2"/>
      <sheetName val="road est"/>
      <sheetName val="ECV"/>
      <sheetName val="DATA SHEET"/>
      <sheetName val="ANAL-PIPE LINE"/>
      <sheetName val="MS Pipe Working"/>
      <sheetName val="wh_data"/>
      <sheetName val="wh_data_R"/>
      <sheetName val="CPHEEO"/>
      <sheetName val="input"/>
      <sheetName val="civ data"/>
      <sheetName val="Rate Analysis"/>
      <sheetName val="RMR.PS"/>
      <sheetName val="BTR.PS"/>
      <sheetName val="Road data.PS"/>
      <sheetName val="Road data-TDR"/>
      <sheetName val="HDPE-pipe-rates"/>
      <sheetName val="pvc-pipe-rates"/>
      <sheetName val="650kL-design-final"/>
      <sheetName val="_5wgdhabfinal00_01"/>
      <sheetName val="SPT vs PHI"/>
      <sheetName val="PS1"/>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refreshError="1"/>
      <sheetData sheetId="182" refreshError="1"/>
      <sheetData sheetId="183" refreshError="1"/>
      <sheetData sheetId="184" refreshError="1"/>
      <sheetData sheetId="185" refreshError="1"/>
      <sheetData sheetId="186" refreshError="1"/>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DATA"/>
      <sheetName val="rdamdata"/>
      <sheetName val="Material"/>
      <sheetName val="Labour"/>
      <sheetName val="Lead statement"/>
      <sheetName val="v"/>
      <sheetName val="r"/>
      <sheetName val="quarry"/>
      <sheetName val="Sheet1"/>
      <sheetName val="maya"/>
      <sheetName val="com_st_PM1"/>
      <sheetName val="comst_GM1"/>
      <sheetName val="G_R_P1"/>
      <sheetName val="SPT vs PHI"/>
      <sheetName val="ssr-rates"/>
      <sheetName val="#REF"/>
      <sheetName val="detls"/>
      <sheetName val="hdpe weights"/>
      <sheetName val="PVC weights"/>
      <sheetName val="index"/>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Plant &amp;  Machinery"/>
      <sheetName val="Leads Entry"/>
      <sheetName val="Specification report"/>
      <sheetName val="_x0000_V_x0000_O_x0000_I_x0000_L_x0000_S_x0000_I_x0000_N_x0000_G_x0000_R_x0000_A_x0000_M_x0000_._x0000_X_x0000_L_x0000_S_x0000_"/>
      <sheetName val=""/>
      <sheetName val="Nspt-smp-final-ORIGINAL"/>
      <sheetName val="Rates-May-14"/>
      <sheetName val="wh_data"/>
      <sheetName val="CPHEEO"/>
      <sheetName val="wh_data_R"/>
      <sheetName val="input"/>
      <sheetName val="data-WC"/>
      <sheetName val="?V?O?I?L?S?I?N?G?R?A?M?.?X?L?S?"/>
      <sheetName val="m"/>
      <sheetName val="p&amp;m"/>
      <sheetName val="MRATES"/>
      <sheetName val="Staff Acco."/>
      <sheetName val="DATA_PRG"/>
      <sheetName val="0000000000000"/>
      <sheetName val="RMR"/>
      <sheetName val="C-data"/>
      <sheetName val="Cover"/>
      <sheetName val="_5wgdhabfinal00_01"/>
      <sheetName val="WATER-HAMMER"/>
      <sheetName val="Di_gate-HDPE"/>
      <sheetName val="not req 3"/>
      <sheetName val="C.D.Abs.Est."/>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l"/>
      <sheetName val="t_prsr"/>
      <sheetName val="wh"/>
      <sheetName val="Estimate"/>
      <sheetName val="Data rough"/>
      <sheetName val="AV-HDPE"/>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Rates"/>
      <sheetName val="coverpage"/>
      <sheetName val="R_Det"/>
      <sheetName val="PRECAST lightconc-II"/>
      <sheetName val="CC &amp; VC"/>
      <sheetName val="_x005f_x0000_V_x005f_x0000_O_x005f_x0000_I_x005f_x0000_"/>
      <sheetName val="water-hammar-strenght"/>
      <sheetName val="Work_sheet"/>
      <sheetName val="bom"/>
      <sheetName val="abs road"/>
      <sheetName val="Summary"/>
      <sheetName val="General"/>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sheetData sheetId="14" refreshError="1"/>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refreshError="1"/>
      <sheetData sheetId="133" refreshError="1"/>
      <sheetData sheetId="134" refreshError="1"/>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Sheet1"/>
      <sheetName val="MRATES"/>
      <sheetName val=" "/>
      <sheetName val="Estimate "/>
      <sheetName val="maya"/>
      <sheetName val="final abstract"/>
      <sheetName val="v"/>
      <sheetName val="LEADS"/>
      <sheetName val="r"/>
      <sheetName val="m"/>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 val="Rates SSR 2008-09"/>
      <sheetName val="final abstract"/>
      <sheetName val="sand"/>
      <sheetName val="stone"/>
      <sheetName val="Devider(CC)"/>
      <sheetName val="Devider (CRS)"/>
      <sheetName val="data-Parks-new"/>
      <sheetName val="C-Mat-Gen-"/>
      <sheetName val="Data "/>
      <sheetName val="Devider (CRS) final"/>
      <sheetName val="GA"/>
      <sheetName val="Single Devider"/>
      <sheetName val="v"/>
      <sheetName val="rdamdata"/>
      <sheetName val="DATA_PRG"/>
      <sheetName val="Quarry"/>
      <sheetName val="RMR"/>
      <sheetName val="Line"/>
      <sheetName val="BTR"/>
      <sheetName val="CRUST"/>
      <sheetName val="QDTS"/>
      <sheetName val="Rates"/>
      <sheetName val="Road data"/>
      <sheetName val="Lead"/>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d.abs.est."/>
      <sheetName val="SC Cost FEB 03"/>
      <sheetName val="pvc_basic"/>
      <sheetName val="Staff Acco."/>
      <sheetName val="Convey"/>
      <sheetName val="mlead"/>
      <sheetName val="abs road"/>
      <sheetName val="Abs_CD_2"/>
      <sheetName val="road est"/>
      <sheetName val="ECV"/>
      <sheetName val="BLK2"/>
      <sheetName val="BLK3"/>
      <sheetName val="E &amp; R"/>
      <sheetName val="radar"/>
      <sheetName val="UG"/>
      <sheetName val="hdpe_basic"/>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SSR 2014-15 Rates"/>
      <sheetName val="DATA-2005-06"/>
      <sheetName val="Cover"/>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rdamdata"/>
      <sheetName val="lead-st"/>
      <sheetName val="pvc"/>
      <sheetName val="DI"/>
      <sheetName val="hdpe_basic"/>
      <sheetName val="DATA_PRG"/>
      <sheetName val="DATA-2005-06"/>
      <sheetName val="final abstract"/>
      <sheetName val="SSR 2014-15 Rates"/>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Rates"/>
      <sheetName val="PH data"/>
      <sheetName val="labour"/>
      <sheetName val="Details (3)"/>
      <sheetName val="Rates-May-14"/>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rdamdata"/>
      <sheetName val="Estimate "/>
      <sheetName val="HDPE"/>
      <sheetName val="Lead"/>
      <sheetName val="Usage"/>
      <sheetName val="Common "/>
      <sheetName val="General"/>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Interior"/>
      <sheetName val="parametry"/>
      <sheetName val="Voucher"/>
      <sheetName val="jobhist"/>
      <sheetName val="Aseet1998"/>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VARIABLE"/>
      <sheetName val="det_est"/>
      <sheetName val="pvc"/>
      <sheetName val="M-Book for Conc"/>
      <sheetName val="M-Book for FW"/>
      <sheetName val="GR.slab-reinft"/>
      <sheetName val="SCHEDULE"/>
      <sheetName val="선수금"/>
      <sheetName val="Code"/>
      <sheetName val="Set"/>
      <sheetName val="Summary_Bank"/>
      <sheetName val="Staircase "/>
      <sheetName val="#REF"/>
      <sheetName val="concrete"/>
      <sheetName val="NLD - Assum"/>
      <sheetName val="Capex-fixed"/>
      <sheetName val="schedule nos"/>
      <sheetName val="CPIPE"/>
      <sheetName val="Lead statement"/>
      <sheetName val="PRECAST lightconc-II"/>
      <sheetName val="Data.F8.BTR"/>
      <sheetName val="bill 2"/>
      <sheetName val="office"/>
      <sheetName val="Lab"/>
      <sheetName val="Material&amp;equipment"/>
      <sheetName val="purpose&amp;input"/>
      <sheetName val="INPUT SHEET"/>
      <sheetName val="Register"/>
      <sheetName val="Cable-data"/>
      <sheetName val="Labour &amp; Plant"/>
      <sheetName val="Flight-1"/>
      <sheetName val="ssr-rates"/>
      <sheetName val="leads"/>
      <sheetName val="DATA-2005-06"/>
      <sheetName val="BOM"/>
      <sheetName val="Price Schedule"/>
      <sheetName val="Mat_Cost"/>
      <sheetName val="Cost_Any."/>
      <sheetName val="Ratio"/>
      <sheetName val="S &amp; A"/>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SOR"/>
      <sheetName val="train cash"/>
      <sheetName val="accom cash"/>
      <sheetName val="Column Steel-R2"/>
      <sheetName val="beam-reinft-machine rm"/>
      <sheetName val="QS Name"/>
      <sheetName val="CANDY BOQ"/>
      <sheetName val="BOQ_(2)"/>
      <sheetName val="ACAD_Finishes"/>
      <sheetName val="Site_Details"/>
      <sheetName val="Site_Area_Statement"/>
      <sheetName val="lead-st"/>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r"/>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vc_basic"/>
      <sheetName val="Estimate 10.00 Lakhs "/>
      <sheetName val="mlead"/>
      <sheetName val="abs road"/>
      <sheetName val="coverpage"/>
      <sheetName val="RMR"/>
      <sheetName val="Road data"/>
      <sheetName val="R_Det"/>
      <sheetName val="Detail In Door Stad"/>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Proforma -II "/>
      <sheetName val="Pump se_x0000_Ñ"/>
      <sheetName val="DATA_PRG"/>
      <sheetName val="Ellis &amp; WS&amp;S"/>
      <sheetName val="Drip mould &amp; Elevation"/>
      <sheetName val="Trussess"/>
      <sheetName val="MRATES"/>
      <sheetName val="Pump se"/>
      <sheetName val="Works - Quote Sheet"/>
      <sheetName val="BS"/>
      <sheetName val="Capex"/>
      <sheetName val="CIV INV&amp;EXP"/>
      <sheetName val="not req 3"/>
      <sheetName val="220Kv (2)"/>
      <sheetName val="COMPLEXALL"/>
      <sheetName val="Material"/>
      <sheetName val="Lead statement ss5"/>
      <sheetName val="Mater_x0000_fÙ_x0002_G"/>
      <sheetName val=""/>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
      <sheetName val="MRoad data"/>
      <sheetName val="Cover"/>
      <sheetName val="v"/>
      <sheetName val="DATA-BASE"/>
      <sheetName val="DATA-ABSTRACT"/>
      <sheetName val="Plant &amp;  Machinery"/>
      <sheetName val="wh_data_R"/>
      <sheetName val="Abs_CD_2"/>
      <sheetName val="road est"/>
      <sheetName val="ECV"/>
      <sheetName val="ABST SANITARY"/>
      <sheetName val="ABST CIVIL"/>
      <sheetName val="DI"/>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DATA SHEET FOR 2014-15"/>
      <sheetName val="wh_data"/>
      <sheetName val="CPHEEO"/>
      <sheetName val="SSR 2014-15 Rates"/>
      <sheetName val="GROUND FLOOR"/>
      <sheetName val="C-data"/>
      <sheetName val="Bitumen trunk"/>
      <sheetName val="Feeder"/>
      <sheetName val="R99 etc"/>
      <sheetName val="Trunk unpaved"/>
      <sheetName val="maya"/>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row r="52">
          <cell r="B52" t="str">
            <v>Main Panel</v>
          </cell>
        </row>
      </sheetData>
      <sheetData sheetId="199"/>
      <sheetData sheetId="200">
        <row r="52">
          <cell r="B52" t="str">
            <v>Main Panel</v>
          </cell>
        </row>
      </sheetData>
      <sheetData sheetId="201"/>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ow r="52">
          <cell r="B52" t="str">
            <v>Main Panel</v>
          </cell>
        </row>
      </sheetData>
      <sheetData sheetId="213">
        <row r="52">
          <cell r="B52" t="str">
            <v>Main Panel</v>
          </cell>
        </row>
      </sheetData>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ow r="52">
          <cell r="B52" t="str">
            <v>Main Panel</v>
          </cell>
        </row>
      </sheetData>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efreshError="1"/>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sheetData sheetId="1005"/>
      <sheetData sheetId="1006"/>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efreshError="1"/>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sheetData sheetId="1537"/>
      <sheetData sheetId="1538"/>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sheetData sheetId="1614"/>
      <sheetData sheetId="1615"/>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sheetData sheetId="1692"/>
      <sheetData sheetId="1693"/>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sheetData sheetId="1847"/>
      <sheetData sheetId="1848"/>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sheetData sheetId="2157"/>
      <sheetData sheetId="2158"/>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sheetData sheetId="2274"/>
      <sheetData sheetId="2275"/>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sheetData sheetId="3147"/>
      <sheetData sheetId="3148"/>
      <sheetData sheetId="3149"/>
      <sheetData sheetId="3150"/>
      <sheetData sheetId="3151"/>
      <sheetData sheetId="3152"/>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efreshError="1"/>
      <sheetData sheetId="3301" refreshError="1"/>
      <sheetData sheetId="3302" refreshError="1"/>
      <sheetData sheetId="3303" refreshError="1"/>
      <sheetData sheetId="3304"/>
      <sheetData sheetId="3305"/>
      <sheetData sheetId="3306"/>
      <sheetData sheetId="3307">
        <row r="52">
          <cell r="B52" t="str">
            <v>Main Panel</v>
          </cell>
        </row>
      </sheetData>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sheetData sheetId="3341"/>
      <sheetData sheetId="3342"/>
      <sheetData sheetId="3343">
        <row r="52">
          <cell r="B52" t="str">
            <v>Main Panel</v>
          </cell>
        </row>
      </sheetData>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sheetData sheetId="3422"/>
      <sheetData sheetId="3423"/>
      <sheetData sheetId="3424"/>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abour"/>
      <sheetName val="Material"/>
      <sheetName val="Plant &amp;  Machinery"/>
      <sheetName val="GEN-ABS Del"/>
      <sheetName val="Rates SSR 2008-09"/>
      <sheetName val="m"/>
      <sheetName val="Lead"/>
      <sheetName val="wh"/>
      <sheetName val="DATA_PRG"/>
      <sheetName val="mlead"/>
      <sheetName val="MRATES"/>
      <sheetName val="Cover"/>
      <sheetName val="BALAN1"/>
      <sheetName val="Voucher"/>
      <sheetName val="FORM7"/>
      <sheetName val="abs road"/>
      <sheetName val="DI"/>
      <sheetName val="pvc"/>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detls"/>
      <sheetName val="Specification"/>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Work_sheet"/>
      <sheetName val="t_prsr"/>
      <sheetName val="id"/>
      <sheetName val="GN_ST_10"/>
      <sheetName val="GN-ST-10"/>
      <sheetName val="data existing_do not delete"/>
      <sheetName val="Usage"/>
      <sheetName val="General"/>
      <sheetName val="Cover"/>
      <sheetName val="MRATES"/>
      <sheetName val="segments-details"/>
      <sheetName val="int-Dia-hdpe"/>
      <sheetName val="habs-list"/>
      <sheetName val="int-Dia-pvc"/>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HDPE-pipe-rates"/>
      <sheetName val="pvc-pipe-rates"/>
      <sheetName val="m1"/>
      <sheetName val="v"/>
      <sheetName val="Rate"/>
      <sheetName val="cover-Akoly"/>
      <sheetName val="cover-oorta"/>
      <sheetName val="ewcal-korti_(2)1"/>
      <sheetName val="int-Diá-pvc"/>
      <sheetName val="Analy_7-10"/>
      <sheetName val="DataInput"/>
      <sheetName val="DataInput-1"/>
      <sheetName val="DI Rate Analysis"/>
      <sheetName val="Lead statement ss5"/>
      <sheetName val="SUMP1420KL@HW"/>
      <sheetName val="Sheet2"/>
      <sheetName val="MRMECADAMoad data"/>
      <sheetName val="Design"/>
      <sheetName val="Process"/>
      <sheetName val="R_Det"/>
      <sheetName val="ABS"/>
      <sheetName val="DATA_PRG"/>
      <sheetName val="sg-clay(d)"/>
      <sheetName val="Main sheet"/>
      <sheetName val="stone"/>
      <sheetName val="Convey"/>
      <sheetName val="abs_(2)akoli2"/>
      <sheetName val="Cd_nam2"/>
      <sheetName val="cd_namnoor_12"/>
      <sheetName val="ewcal_(2)-akoli2"/>
      <sheetName val="abs_(2)ko2"/>
      <sheetName val="ewcal-korta_(2)2"/>
      <sheetName val="Data_F8_BTR1"/>
      <sheetName val="Common_"/>
      <sheetName val="data_existing_do_not_delete"/>
      <sheetName val="p&amp;m"/>
      <sheetName val="Boq (Main Building)"/>
      <sheetName val="ewst"/>
      <sheetName val="PRECAST lightconc-II"/>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Av.G Level"/>
      <sheetName val="BTR"/>
      <sheetName val="GenAbst"/>
      <sheetName val="Sheet9"/>
      <sheetName val="Data-ELSR"/>
      <sheetName val=" Data -Valves"/>
      <sheetName val="sch"/>
      <sheetName val="Lookup"/>
      <sheetName val="Abs PMRL"/>
      <sheetName val="51"/>
      <sheetName val="mlead"/>
      <sheetName val="DATA-2005-06"/>
      <sheetName val="pop"/>
      <sheetName val="HS 30.04.2015.Final"/>
      <sheetName val="nodes"/>
      <sheetName val="int-Dia"/>
      <sheetName val="JAWAHAR-hyd-original"/>
      <sheetName val="Rates SSR 2008-09"/>
      <sheetName val="ssr-rates"/>
      <sheetName val="hdpe_rates"/>
      <sheetName val="hdpe_wt-r"/>
      <sheetName val="pvc-rates"/>
      <sheetName val="PVC weights"/>
      <sheetName val="index"/>
      <sheetName val="moments-table(tri)"/>
      <sheetName val="HPs HPs"/>
      <sheetName val="detls"/>
      <sheetName val="pumping main"/>
      <sheetName val="hdpe weights"/>
      <sheetName val=" data sheet "/>
      <sheetName val="HS 1"/>
      <sheetName val="0000000000000"/>
      <sheetName val="TBAL9697 -group wise  sdpl"/>
      <sheetName val="RAFT"/>
      <sheetName val="scour depth"/>
      <sheetName val="Boq"/>
      <sheetName val="Road data-TDR"/>
      <sheetName val="Summary"/>
      <sheetName val="PUMP_DATA"/>
      <sheetName val="water-hammar-strenght"/>
      <sheetName val="wh_data"/>
      <sheetName val="wh_data_R"/>
      <sheetName val="CPHEEO"/>
      <sheetName val="input"/>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0000000000000"/>
      <sheetName val="rdamdata"/>
      <sheetName val="pvc"/>
      <sheetName val="HDPE"/>
      <sheetName val="DI"/>
      <sheetName val="Lead statement"/>
      <sheetName val="census91"/>
      <sheetName val="DATA"/>
      <sheetName val="GF SB Ok "/>
      <sheetName val="Levels"/>
      <sheetName val="HDPE-pipe-rates"/>
      <sheetName val="pvc-pipe-rates"/>
      <sheetName val="Labour"/>
      <sheetName val="Material"/>
      <sheetName val="Plant &amp;  Machinery"/>
      <sheetName val="DATA_PRG"/>
      <sheetName val="BTR"/>
      <sheetName val="RMR"/>
      <sheetName val="DES"/>
      <sheetName val="COVER"/>
      <sheetName val="ROAD DATA"/>
      <sheetName val="HP PIPE  DATA"/>
      <sheetName val="SLAB  DATA"/>
      <sheetName val="maya"/>
      <sheetName val="C-data"/>
      <sheetName val="MRATES"/>
      <sheetName val="stone"/>
      <sheetName val="Nspt-smp-final-ORIGINAL"/>
      <sheetName val="Lead"/>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m"/>
      <sheetName val="MRoad data"/>
      <sheetName val="AV-HDPE"/>
      <sheetName val="Di_gate-HDPE"/>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t_prsr"/>
      <sheetName val="wh"/>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Abs"/>
      <sheetName val="Data.F8.BTR"/>
      <sheetName val="GA"/>
      <sheetName val="hdpe-rates"/>
      <sheetName val="pvc-rates"/>
      <sheetName val="detls"/>
      <sheetName val="Civil Boq"/>
      <sheetName val="Summary"/>
      <sheetName val="Note"/>
      <sheetName val="Specification"/>
      <sheetName val="analy"/>
      <sheetName val="basdat"/>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Specification report"/>
      <sheetName val="CPHEEO"/>
      <sheetName val="wh_data_R"/>
      <sheetName val="wh_data"/>
      <sheetName val="inpu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Work_sheet"/>
      <sheetName val="Common "/>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segments-details"/>
      <sheetName val="int-Dia-hdpe"/>
      <sheetName val="habs-list"/>
      <sheetName val="int-Dia-pvc"/>
      <sheetName val="Lead statement ss5"/>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Lead statement"/>
      <sheetName val="m"/>
      <sheetName val="Levels"/>
      <sheetName val="PUMP_DATA"/>
      <sheetName val="GROUND FLOOR"/>
      <sheetName val="leads"/>
      <sheetName val="CI"/>
      <sheetName val="DI"/>
      <sheetName val="G.R.P"/>
      <sheetName val="HDPE"/>
      <sheetName val="PSC REVISED"/>
      <sheetName val="pvc"/>
      <sheetName val="F6-Est4"/>
      <sheetName val="nodes"/>
      <sheetName val="int-Dia"/>
      <sheetName val="JAWAHAR-hyd-original"/>
      <sheetName val="BWSCPlt"/>
      <sheetName val="maya"/>
      <sheetName val="sub-dapa "/>
      <sheetName val="LS"/>
      <sheetName val="Plant 㫨  Machinery"/>
      <sheetName val="Bitumen trunk"/>
      <sheetName val="Feeder"/>
      <sheetName val="R99 etc"/>
      <sheetName val="Trunk unpaved"/>
      <sheetName val="DATA_ENTRY"/>
      <sheetName val="CPI"/>
      <sheetName val="WPI C"/>
      <sheetName val="WPI all"/>
      <sheetName val="WPI HM"/>
      <sheetName val="WPI S"/>
      <sheetName val="SPT vs PHI"/>
      <sheetName val="Cover"/>
      <sheetName val="Bridge Data 2005-06"/>
      <sheetName val="Rate"/>
      <sheetName val="PM&amp;GM"/>
      <sheetName val="AV-PVC"/>
      <sheetName val="DI gate-DI"/>
      <sheetName val="DIgate_PVC "/>
      <sheetName val="sg-clay(d)"/>
      <sheetName val="DATA-BASE"/>
      <sheetName val="DATA-ABSTRACT"/>
      <sheetName val="Data 07-08 "/>
      <sheetName val="SSR 2015-16"/>
      <sheetName val="DATA SHEET FOR 2012 - 13"/>
      <sheetName val="Main sheet"/>
      <sheetName val="Nspt-smp-final-ORIGINAL"/>
      <sheetName val="Sorted"/>
      <sheetName val="ABS"/>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gen"/>
      <sheetName val="Rates"/>
      <sheetName val="hdpe_basic"/>
      <sheetName val="pvc_basic"/>
      <sheetName val="Data-ELSR"/>
      <sheetName val="zone-8"/>
      <sheetName val="MHNO_LEV"/>
      <sheetName val=" Data -Valves"/>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Boq"/>
      <sheetName val="TBAL9697 -group wise  sdpl"/>
      <sheetName val="Process"/>
      <sheetName val="Specification report"/>
      <sheetName val="Sheet9"/>
      <sheetName val="1V800"/>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Rd.Est"/>
      <sheetName val="Data rough"/>
      <sheetName val="Convey"/>
      <sheetName val="C.D.Abs.Est."/>
      <sheetName val="ESTIMATE"/>
      <sheetName val="Mortars"/>
      <sheetName val="bundqty"/>
      <sheetName val="hdpe weights"/>
      <sheetName val="data existing_do not delete"/>
      <sheetName val="m1"/>
      <sheetName val="Lead Distance"/>
      <sheetName val="WATER-HAMMER"/>
      <sheetName val="20kL-design-final"/>
      <sheetName val="wh"/>
      <sheetName val="AV-HDPE"/>
      <sheetName val="Di_gate-HDPE"/>
      <sheetName val="detls"/>
      <sheetName val="crop water req.(Kh)  "/>
      <sheetName val="Bund"/>
      <sheetName val="SSR 2010-11 Rates"/>
      <sheetName val="Data well"/>
      <sheetName val="Formulas"/>
      <sheetName val="SITE OVERHEADS"/>
      <sheetName val="BALAN1"/>
      <sheetName val="BTR"/>
      <sheetName val="Lin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F7-1v1000-0_(3)1"/>
      <sheetName val="ABST(PART_B)_1"/>
      <sheetName val="F6-Gnrl_Abstrt1"/>
      <sheetName val="Cover-MEstt_1"/>
      <sheetName val="Road_Detail_Est_"/>
      <sheetName val="Road_data"/>
      <sheetName val="R/ad Detail Est."/>
      <sheetName val="leads"/>
      <sheetName val="rdamdata"/>
      <sheetName val="pvc-pipe-rates"/>
      <sheetName val="R_ad Detail Est."/>
      <sheetName val="Specification"/>
      <sheetName val="Plant &amp;  Machinery"/>
      <sheetName val="sch"/>
      <sheetName val="RMR"/>
      <sheetName val="ssr-rates"/>
      <sheetName val="0000000000000"/>
      <sheetName val="R_Det"/>
      <sheetName val="Material"/>
      <sheetName val="Labour"/>
      <sheetName val="MRATES"/>
      <sheetName val="t_prsr"/>
      <sheetName val="wh"/>
      <sheetName val="int-Dia-pvc"/>
      <sheetName val="Input"/>
      <sheetName val="[Yamanapalli to Mahamutharam (M"/>
      <sheetName val="quarry"/>
      <sheetName val="lead-st"/>
      <sheetName val="Rate"/>
      <sheetName val=" data sheet "/>
      <sheetName val="PVC_dia"/>
      <sheetName val="Bitumen trunk"/>
      <sheetName val="Feeder"/>
      <sheetName val="R99 etc"/>
      <sheetName val="Trunk unpaved"/>
      <sheetName val="Cd"/>
      <sheetName val="Cs"/>
      <sheetName val="CPIPE"/>
      <sheetName val="THK"/>
      <sheetName val="CPIPE 1"/>
      <sheetName val="CABLE DATA"/>
      <sheetName val="LEAD STATEMENT"/>
      <sheetName val="m1"/>
      <sheetName val="_Yamanapalli to Mahamutharam (M"/>
      <sheetName val="temp-SDData (2)"/>
      <sheetName val="coverpage"/>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heet2"/>
      <sheetName val="Boq"/>
      <sheetName val="1V800"/>
      <sheetName val="Common "/>
      <sheetName val="sand"/>
      <sheetName val="stone"/>
      <sheetName val="index"/>
      <sheetName val="pvc-rates"/>
      <sheetName val="F7-1v1000-0_(3)2"/>
      <sheetName val="ABST(PART_B)_2"/>
      <sheetName val="F6-Gnrl_Abstrt2"/>
      <sheetName val="Cover-MEstt_2"/>
      <sheetName val="Road_Detail_Est_1"/>
      <sheetName val="Road_data1"/>
      <sheetName val="R/ad_Detail_Est_"/>
      <sheetName val="R_ad_Detail_Est_"/>
      <sheetName val="Plant_&amp;__Machinery"/>
      <sheetName val="_Yamanapalli_to_Mahamutharam__2"/>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R_Det esst"/>
      <sheetName val="v"/>
      <sheetName val="CD_All_No_"/>
      <sheetName val="GA"/>
      <sheetName val="m"/>
      <sheetName val="Rising Main"/>
      <sheetName val="mlead"/>
      <sheetName val="Data.F8.BTR"/>
      <sheetName val="LEAD.2014-15 West"/>
      <sheetName val="MTC-estimate"/>
      <sheetName val="DATA_PRG"/>
      <sheetName val="Usage"/>
      <sheetName val="Staff Acco."/>
      <sheetName val="_Yamanapalli_to_Mahamutharam__3"/>
      <sheetName val="Sorted"/>
      <sheetName val="water-hammar-strenght"/>
      <sheetName val="WATER-HAMMER"/>
      <sheetName val="hdpe weights"/>
      <sheetName val="Nspt-smp-final-ORIGINAL"/>
      <sheetName val="Cable-data"/>
      <sheetName val="well-cap"/>
      <sheetName val="Data_Renuals"/>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Data.F8.BTR"/>
      <sheetName val="DATA-BASE"/>
      <sheetName val="DATA-ABSTRACT"/>
      <sheetName val="m"/>
      <sheetName val="LEAD"/>
      <sheetName val="Lead statemen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Work_sheet"/>
      <sheetName val="RMR"/>
      <sheetName val="coverpage"/>
      <sheetName val="R_Det"/>
      <sheetName val="Sheet1"/>
      <sheetName val="BWSCPlt"/>
      <sheetName val="CI"/>
      <sheetName val="G.R.P"/>
      <sheetName val="PSC REVISED"/>
      <sheetName val="Road Detail Es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Lead"/>
      <sheetName val="Trunk_unpaved"/>
      <sheetName val="R99_etc"/>
      <sheetName val="Bitumen_trunk"/>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Abs_Road"/>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Rates SSR 2008-09"/>
      <sheetName val="bom"/>
      <sheetName val="Nspt-smp-final-ORIGINAL"/>
      <sheetName val="pop"/>
      <sheetName val="Specification report"/>
      <sheetName val="2ABC R+U_Sector_wise_2008_09"/>
      <sheetName val="water-hammar-strenght"/>
      <sheetName val="maya"/>
      <sheetName val="Road Detail Est."/>
      <sheetName val="quarry"/>
      <sheetName val="Data_Base"/>
      <sheetName val="Boq"/>
      <sheetName val="Data_Renuals"/>
      <sheetName val="MRoad data"/>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Gravity Main-Jukkal"/>
      <sheetName val="final abstract"/>
      <sheetName val="civ data"/>
      <sheetName val="Lead Sheet1"/>
      <sheetName val="C-data"/>
      <sheetName val="Design"/>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JACKWELL"/>
      <sheetName val="MRMECADAMoad data"/>
      <sheetName val="P "/>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xml:space="preserve">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xml:space="preserve">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xml:space="preserve">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xml:space="preserve">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xml:space="preserve">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xml:space="preserve">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xml:space="preserve">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xml:space="preserve">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xml:space="preserve">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xml:space="preserve">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xml:space="preserve">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xml:space="preserve">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xml:space="preserve">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xml:space="preserve">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xml:space="preserve">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xml:space="preserve">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xml:space="preserve">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xml:space="preserve">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xml:space="preserve">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xml:space="preserve">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xml:space="preserve">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xml:space="preserve">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xml:space="preserve">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xml:space="preserve">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xml:space="preserve">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xml:space="preserve">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xml:space="preserve">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xml:space="preserve">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xml:space="preserve">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xml:space="preserve">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xml:space="preserve">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xml:space="preserve">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xml:space="preserve">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xml:space="preserve">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xml:space="preserve">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xml:space="preserve">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xml:space="preserve">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xml:space="preserve">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xml:space="preserve">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xml:space="preserve">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xml:space="preserve">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xml:space="preserve">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xml:space="preserve">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xml:space="preserve">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xml:space="preserve">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xml:space="preserve">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xml:space="preserve">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xml:space="preserve">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xml:space="preserve">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xml:space="preserve">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xml:space="preserve">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xml:space="preserve">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xml:space="preserve">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xml:space="preserve">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xml:space="preserve">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xml:space="preserve">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xml:space="preserve">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xml:space="preserve">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xml:space="preserve">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xml:space="preserve">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xml:space="preserve">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xml:space="preserve">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xml:space="preserve">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xml:space="preserve">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xml:space="preserve">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xml:space="preserve">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xml:space="preserve">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xml:space="preserve">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xml:space="preserve">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xml:space="preserve">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xml:space="preserve">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xml:space="preserve">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xml:space="preserve">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xml:space="preserve">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xml:space="preserve">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xml:space="preserve">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xml:space="preserve">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xml:space="preserve">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xml:space="preserve">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xml:space="preserve">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xml:space="preserve">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xml:space="preserve">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xml:space="preserve">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xml:space="preserve">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xml:space="preserve">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xml:space="preserve">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xml:space="preserve">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xml:space="preserve">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xml:space="preserve">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xml:space="preserve">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xml:space="preserve">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xml:space="preserve">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xml:space="preserve">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xml:space="preserve">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xml:space="preserve">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xml:space="preserve">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xml:space="preserve">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xml:space="preserve">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xml:space="preserve">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xml:space="preserve">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xml:space="preserve">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xml:space="preserve">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xml:space="preserve">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xml:space="preserve">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xml:space="preserve">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xml:space="preserve">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xml:space="preserve">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xml:space="preserve">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xml:space="preserve">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xml:space="preserve">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xml:space="preserve">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xml:space="preserve">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xml:space="preserve">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xml:space="preserve">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xml:space="preserve">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xml:space="preserve">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xml:space="preserve">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xml:space="preserve">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xml:space="preserve">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xml:space="preserve">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xml:space="preserve">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xml:space="preserve">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xml:space="preserve">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xml:space="preserve">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xml:space="preserve">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xml:space="preserve">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xml:space="preserve">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xml:space="preserve">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xml:space="preserve">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xml:space="preserve">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xml:space="preserve">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xml:space="preserve">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xml:space="preserve">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xml:space="preserve">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xml:space="preserve">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xml:space="preserve">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xml:space="preserve">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xml:space="preserve">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xml:space="preserve">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xml:space="preserve">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xml:space="preserve">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xml:space="preserve">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xml:space="preserve">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xml:space="preserve">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xml:space="preserve">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xml:space="preserve">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xml:space="preserve">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xml:space="preserve">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xml:space="preserve">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xml:space="preserve">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xml:space="preserve">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xml:space="preserve">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xml:space="preserve">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xml:space="preserve">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xml:space="preserve">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xml:space="preserve">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xml:space="preserve">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xml:space="preserve">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xml:space="preserve">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xml:space="preserve">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xml:space="preserve">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xml:space="preserve">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xml:space="preserve">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xml:space="preserve">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xml:space="preserve">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xml:space="preserve">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xml:space="preserve">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xml:space="preserve">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xml:space="preserve">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xml:space="preserve">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xml:space="preserve">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xml:space="preserve">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xml:space="preserve">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xml:space="preserve">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xml:space="preserve">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xml:space="preserve">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xml:space="preserve">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xml:space="preserve">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xml:space="preserve">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xml:space="preserve">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xml:space="preserve">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xml:space="preserve">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xml:space="preserve">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xml:space="preserve">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xml:space="preserve">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xml:space="preserve">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xml:space="preserve">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xml:space="preserve">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xml:space="preserve">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xml:space="preserve">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xml:space="preserve">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xml:space="preserve">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xml:space="preserve">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xml:space="preserve">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xml:space="preserve">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xml:space="preserve">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xml:space="preserve">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xml:space="preserve">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xml:space="preserve">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xml:space="preserve">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xml:space="preserve">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xml:space="preserve"> </v>
          </cell>
          <cell r="BY145" t="str">
            <v xml:space="preserve"> </v>
          </cell>
          <cell r="BZ145" t="str">
            <v/>
          </cell>
          <cell r="CA145" t="str">
            <v xml:space="preserve"> </v>
          </cell>
          <cell r="CB145" t="str">
            <v xml:space="preserve">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xml:space="preserve">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xml:space="preserve">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xml:space="preserve">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xml:space="preserve">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xml:space="preserve">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xml:space="preserve">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xml:space="preserve">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xml:space="preserve">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xml:space="preserve">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xml:space="preserve">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xml:space="preserve">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xml:space="preserve">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xml:space="preserve">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xml:space="preserve">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xml:space="preserve">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xml:space="preserve">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xml:space="preserve">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xml:space="preserve">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xml:space="preserve">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xml:space="preserve">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xml:space="preserve">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xml:space="preserve">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xml:space="preserve">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xml:space="preserve">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xml:space="preserve">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xml:space="preserve">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xml:space="preserve">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xml:space="preserve">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xml:space="preserve">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xml:space="preserve">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xml:space="preserve">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xml:space="preserve">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xml:space="preserve">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xml:space="preserve">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xml:space="preserve">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xml:space="preserve">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xml:space="preserve">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xml:space="preserve">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xml:space="preserve">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xml:space="preserve">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xml:space="preserve">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xml:space="preserve">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xml:space="preserve">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xml:space="preserve">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xml:space="preserve">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xml:space="preserve">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xml:space="preserve">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xml:space="preserve">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xml:space="preserve">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xml:space="preserve">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xml:space="preserve">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xml:space="preserve">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xml:space="preserve">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xml:space="preserve">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xml:space="preserve">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xml:space="preserve">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xml:space="preserve">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xml:space="preserve">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xml:space="preserve">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xml:space="preserve">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xml:space="preserve">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xml:space="preserve">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xml:space="preserve">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xml:space="preserve">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xml:space="preserve">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xml:space="preserve">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xml:space="preserve">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xml:space="preserve">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xml:space="preserve">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xml:space="preserve">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xml:space="preserve">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xml:space="preserve">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xml:space="preserve">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 xml:space="preserve">Table A2 - Road Sections (as given in Terms of Reference) Not Used In The Study </v>
          </cell>
        </row>
      </sheetData>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v>0</v>
          </cell>
        </row>
      </sheetData>
      <sheetData sheetId="21">
        <row r="1">
          <cell r="A1">
            <v>0</v>
          </cell>
        </row>
      </sheetData>
      <sheetData sheetId="22">
        <row r="1">
          <cell r="A1">
            <v>0</v>
          </cell>
        </row>
      </sheetData>
      <sheetData sheetId="23">
        <row r="1">
          <cell r="A1" t="str">
            <v xml:space="preserve">Table A2 - Road Sections (as given in Terms of Reference) Not Used In The Study </v>
          </cell>
        </row>
      </sheetData>
      <sheetData sheetId="24">
        <row r="1">
          <cell r="A1">
            <v>0</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 val="Aug,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Lead statement"/>
      <sheetName val="pvc-pipe-rates"/>
      <sheetName val="m"/>
      <sheetName val="data existing_do not delete"/>
      <sheetName val="Specification"/>
      <sheetName val="MRATES"/>
      <sheetName val="Lead"/>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data1"/>
      <sheetName val="bldg"/>
      <sheetName val="Data.F8.BTR"/>
      <sheetName val="Road Detail Est."/>
      <sheetName val="rdamdata"/>
      <sheetName val="rates"/>
      <sheetName val="Sheet1"/>
      <sheetName val="SSR"/>
      <sheetName val="temp-SDData (2)"/>
      <sheetName val="id"/>
      <sheetName val="Road data "/>
      <sheetName val="SPECS"/>
      <sheetName val="Sheet9"/>
      <sheetName val="Bridge Data 2005-06"/>
      <sheetName val="MRoad data"/>
      <sheetName val="Main sheet"/>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Convey"/>
      <sheetName val="Part-A"/>
      <sheetName val="mlead"/>
      <sheetName val="select items_PMW"/>
      <sheetName val="FINAL LEAD"/>
      <sheetName val="CFForecast detail"/>
      <sheetName val="DI Rate Analysis"/>
      <sheetName val="Economic RisingMain  Ph-I"/>
      <sheetName val="dlvoid"/>
      <sheetName val="slab"/>
      <sheetName val="DL CAL"/>
      <sheetName val="Sorted"/>
      <sheetName val="Cover"/>
      <sheetName val="1V800"/>
      <sheetName val="materials"/>
      <sheetName val="m lead"/>
      <sheetName val="Plant_&amp;__Machinery"/>
      <sheetName val="Road_data"/>
      <sheetName val="Lead_statement"/>
      <sheetName val="data_existing_do_not_delete"/>
      <sheetName val="Plant_&amp;__Machinery1"/>
      <sheetName val="Road_data1"/>
      <sheetName val="Lead_statement1"/>
      <sheetName val="data_existing_do_not_delete1"/>
      <sheetName val="road est"/>
      <sheetName val="Aug,02"/>
      <sheetName val="Basicrates"/>
      <sheetName val="C.D.Abs.Est."/>
      <sheetName val="Dn SLRB (R2)"/>
      <sheetName val="Data_"/>
      <sheetName val="Sheet1 (2)"/>
      <sheetName val="RM"/>
      <sheetName val="SLAB  DATA"/>
      <sheetName val="Sheet2"/>
      <sheetName val="Bill-12"/>
      <sheetName val="MTC-estimate"/>
      <sheetName val="Summary"/>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Abstrct_"/>
      <sheetName val="Part_A"/>
      <sheetName val="r"/>
      <sheetName val="Abstr#t "/>
      <sheetName val="m"/>
      <sheetName val="Sheet1"/>
      <sheetName val="LEADS"/>
      <sheetName val="pvc-pipe-rates"/>
      <sheetName val="Labour"/>
      <sheetName val="Bridge Data 2005-06"/>
      <sheetName val="ewst"/>
      <sheetName val="Lead statement"/>
      <sheetName val="DATA_PRG"/>
      <sheetName val="segments-details"/>
      <sheetName val="int-Dia-hdpe"/>
      <sheetName val="habs-list"/>
      <sheetName val="int-Dia-pvc"/>
      <sheetName val="MRATES"/>
      <sheetName val="MRoad data"/>
      <sheetName val="detls"/>
      <sheetName val="Bitumen trunk"/>
      <sheetName val="Feeder"/>
      <sheetName val="R99 etc"/>
      <sheetName val="Trunk unpaved"/>
      <sheetName val="GROUND FLOOR"/>
      <sheetName val="Levels"/>
      <sheetName val="maya"/>
      <sheetName val="RMR"/>
      <sheetName val="Data.F8.BTR"/>
      <sheetName val="Boq"/>
      <sheetName val="Input"/>
      <sheetName val="C.D.Abs.Est."/>
      <sheetName val="abs road"/>
      <sheetName val="coverpage"/>
      <sheetName val="Road data"/>
      <sheetName val="TS memo"/>
      <sheetName val="CD Data"/>
      <sheetName val="CD_Data"/>
      <sheetName val="nodes"/>
      <sheetName val="int-Dia"/>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m1"/>
      <sheetName val="Common "/>
      <sheetName val="Convey"/>
      <sheetName val="rdamdata"/>
      <sheetName val="Bill-12"/>
      <sheetName val="Pop"/>
      <sheetName val="EDWise"/>
      <sheetName val="mlead"/>
      <sheetName val="R_Det"/>
      <sheetName val="Main sheet"/>
      <sheetName val="RAFT"/>
      <sheetName val="scour depth"/>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DATA-2005-06"/>
      <sheetName val="Rates"/>
      <sheetName val="PH data"/>
      <sheetName val="Sheet2"/>
      <sheetName val="Lead Distance"/>
      <sheetName val="C-data"/>
      <sheetName val="Road Detail Est."/>
      <sheetName val="data existing_do not delete"/>
      <sheetName val="pvc_basic"/>
      <sheetName val="HDPE"/>
      <sheetName val="Estimate "/>
      <sheetName val="Rate analysis-civil"/>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PRECAST lightconc-II"/>
      <sheetName val="data existing_do not delete"/>
      <sheetName val="Lead"/>
      <sheetName val="HDPE"/>
      <sheetName val="stone"/>
      <sheetName val="EDWise"/>
      <sheetName val="BHANDUP"/>
      <sheetName val="Sheet3"/>
      <sheetName val="Quarry"/>
      <sheetName val="Line"/>
      <sheetName val="CRUST"/>
      <sheetName val="QDTS"/>
      <sheetName val="RMR"/>
      <sheetName val="Rates"/>
      <sheetName val="BTR"/>
      <sheetName val="Road data"/>
      <sheetName val="DI"/>
      <sheetName val="pvc"/>
      <sheetName val="DATA"/>
      <sheetName val="coverpage"/>
      <sheetName val="mlead"/>
      <sheetName val="ROADS"/>
      <sheetName val="BALAN1"/>
      <sheetName val="id"/>
      <sheetName val="wh"/>
      <sheetName val="labour"/>
      <sheetName val="Material"/>
      <sheetName val="Plant &amp;  Machinery"/>
      <sheetName val="civ data"/>
      <sheetName val="Levels"/>
      <sheetName val="Cover"/>
      <sheetName val="census91"/>
      <sheetName val="0000000000000"/>
      <sheetName val="maya"/>
      <sheetName val="C-data"/>
      <sheetName val="Lead statement"/>
      <sheetName val="MRATES"/>
      <sheetName val="Nspt-smp-final-ORIGINAL"/>
      <sheetName val="DES"/>
      <sheetName val="HP PIPE  DATA"/>
      <sheetName val="SLAB  DATA"/>
      <sheetName val="DATA_PRG"/>
      <sheetName val="Boq"/>
      <sheetName val="pvc_basic"/>
      <sheetName val="overviewbarmer"/>
      <sheetName val="Master_data"/>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Estimate "/>
      <sheetName val="Material"/>
      <sheetName val="Plant &amp;  Machinery"/>
      <sheetName val="pvc_basic"/>
      <sheetName val="HDPE"/>
      <sheetName val="data existing_do not delete"/>
      <sheetName val="SUMP1420KL@HW"/>
      <sheetName val="Sheet2"/>
      <sheetName val="Valves"/>
      <sheetName val="MS Rates"/>
      <sheetName val="banilad"/>
      <sheetName val="R_Det"/>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Material"/>
      <sheetName val="Works"/>
      <sheetName val="RMR"/>
      <sheetName val="General"/>
      <sheetName val="Data.F8.BTR"/>
      <sheetName val="leads"/>
      <sheetName val="rdamdata"/>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Plant &amp;  Machinery"/>
      <sheetName val="Data_F8_BTR"/>
      <sheetName val="Plant_&amp;__Machinery"/>
      <sheetName val="Labour"/>
      <sheetName val="maya"/>
      <sheetName val="HDPE"/>
      <sheetName val="DI"/>
      <sheetName val="pvc"/>
      <sheetName val="Specification"/>
      <sheetName val="DATA_PRG"/>
      <sheetName val="Sheet1"/>
      <sheetName val="Estimate "/>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banilad"/>
      <sheetName val="SECPROP"/>
      <sheetName val="CABLENOS."/>
      <sheetName val="Main sheet"/>
      <sheetName val="Mactan"/>
      <sheetName val="Mandaue"/>
      <sheetName val="Lead statement ss5"/>
      <sheetName val="wh"/>
      <sheetName val="Cover"/>
      <sheetName val="Convey"/>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hdpe_basic"/>
      <sheetName val="TOP SLAB-beams"/>
      <sheetName val="20kL-design-final"/>
      <sheetName val="wh_data"/>
      <sheetName val="wh_data_R"/>
      <sheetName val="CPHEEO"/>
      <sheetName val="input"/>
      <sheetName val="GF SB Ok "/>
      <sheetName val="C-data"/>
      <sheetName val="Lead_statement_ss5"/>
      <sheetName val="clvrt_data"/>
      <sheetName val="ssr-rates"/>
      <sheetName val="Plant 㫨  Machinery"/>
      <sheetName val="Plant_㫨__Machinery"/>
      <sheetName val="Rates-May-14"/>
      <sheetName val="int-Dia-pvc"/>
      <sheetName val="Data-ELSR"/>
      <sheetName val="Sheet2"/>
      <sheetName val="sup dat"/>
      <sheetName val="HDPE-pipe-rates"/>
      <sheetName val="pvc-pipe-rates"/>
      <sheetName val="Bill-12"/>
      <sheetName val="Sheet5"/>
      <sheetName val="ABS"/>
      <sheetName val="Data o"/>
      <sheetName val="VI Floor Beam "/>
      <sheetName val="Boq Block A"/>
      <sheetName val="final abstract"/>
      <sheetName val="detailed"/>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r"/>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v"/>
      <sheetName val="m"/>
      <sheetName val="leads"/>
      <sheetName val="Estimate "/>
      <sheetName val="DATA_PRG"/>
      <sheetName val="data existing_do not delete"/>
      <sheetName val="ssr-rates"/>
      <sheetName val="Labour"/>
      <sheetName val="t_prsr"/>
      <sheetName val="wh"/>
      <sheetName val="Cover"/>
      <sheetName val="id"/>
      <sheetName val="p&amp;m"/>
      <sheetName val="Buildings"/>
      <sheetName val="Hire"/>
      <sheetName val="Conveyance"/>
      <sheetName val="mlead"/>
      <sheetName val="RMR"/>
      <sheetName val="final abstract"/>
      <sheetName val="AV-HDPE"/>
      <sheetName val="Di_gate-HDPE"/>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ESTIMATE"/>
      <sheetName val="TBAL9697 -group wise  sdpl"/>
      <sheetName val="DATA_PRG"/>
      <sheetName val="_5wgdhabfinal00_01"/>
      <sheetName val="Sheet2"/>
      <sheetName val="maya"/>
      <sheetName val="r"/>
      <sheetName val="Abs"/>
      <sheetName val="MTC-estimate"/>
      <sheetName val="other rates"/>
      <sheetName val="BALAN1"/>
      <sheetName val="Boq Block A"/>
      <sheetName val="MRATES"/>
      <sheetName val="leads"/>
      <sheetName val="t_prsr"/>
      <sheetName val="id"/>
      <sheetName val="v"/>
      <sheetName val="wh"/>
      <sheetName val="SP Set"/>
      <sheetName val="0000000000000"/>
      <sheetName val="GM&amp;PM WE1 EST"/>
      <sheetName val="BWSCP"/>
      <sheetName val="AV_GRP ms bwsc"/>
      <sheetName val="wh_data"/>
      <sheetName val="CPHEEO"/>
      <sheetName val="wh_data_R"/>
      <sheetName val="input"/>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BTR"/>
      <sheetName val="Plant &amp;  Machinery"/>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Process"/>
      <sheetName val="DETAILED  BOQ"/>
      <sheetName val="Bidform"/>
      <sheetName val="1-Pop Proj"/>
      <sheetName val=" "/>
      <sheetName val="Class IV Qtr. Ele"/>
      <sheetName val="Lead statement"/>
      <sheetName val="SSR 2010-11 Rates"/>
      <sheetName val="data existing_do not delete"/>
      <sheetName val="Bridge Data 2005-06"/>
      <sheetName val="economic PM"/>
      <sheetName val="Material"/>
      <sheetName val="Labour"/>
      <sheetName val="hdpe_basic"/>
      <sheetName val="pvc_basic"/>
      <sheetName val="labour rates"/>
      <sheetName val="Mp-team 1"/>
      <sheetName val="11.Habitations"/>
      <sheetName val="pumping main"/>
      <sheetName val="EDWise"/>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ow r="9">
          <cell r="C9">
            <v>350</v>
          </cell>
        </row>
      </sheetData>
      <sheetData sheetId="99">
        <row r="9">
          <cell r="C9">
            <v>350</v>
          </cell>
        </row>
      </sheetData>
      <sheetData sheetId="100">
        <row r="9">
          <cell r="C9">
            <v>350</v>
          </cell>
        </row>
      </sheetData>
      <sheetData sheetId="101">
        <row r="9">
          <cell r="C9">
            <v>350</v>
          </cell>
        </row>
      </sheetData>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ow r="9">
          <cell r="C9">
            <v>350</v>
          </cell>
        </row>
      </sheetData>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BWSCPlt"/>
      <sheetName val="CI"/>
      <sheetName val="DI"/>
      <sheetName val="G.R.P"/>
      <sheetName val="HDPE"/>
      <sheetName val="PSC REVISED"/>
      <sheetName val="pvc"/>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Lead statement"/>
      <sheetName val="PH High Lift Sump@SS.Tank-D"/>
      <sheetName val="Road Detail Es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Sheet2"/>
      <sheetName val="Lead "/>
      <sheetName val="Data EW"/>
      <sheetName val="Labour"/>
      <sheetName val="Plant &amp;  Machinery"/>
      <sheetName val="data existing_do not delete"/>
      <sheetName val="pvc_basic"/>
      <sheetName val="Levels"/>
      <sheetName val="Lead"/>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banilad"/>
      <sheetName val="Mactan"/>
      <sheetName val="Mandaue"/>
      <sheetName val="Plant &amp;  Machinery"/>
      <sheetName val="Specification report"/>
      <sheetName val="Material"/>
      <sheetName val="MTC-estimate"/>
      <sheetName val="Gen Abs"/>
      <sheetName val="other rates"/>
      <sheetName val="m"/>
      <sheetName val="Rates SSR 2008-09"/>
      <sheetName val="Data.F8.BTR"/>
      <sheetName val="Labour"/>
      <sheetName val="Bitumen trunk"/>
      <sheetName val="Feeder"/>
      <sheetName val="R99 etc"/>
      <sheetName val="Trunk unpaved"/>
      <sheetName val="Work_sheet"/>
      <sheetName val="RMR"/>
      <sheetName val="coverpage"/>
      <sheetName val="R_Det"/>
      <sheetName val="Road data"/>
      <sheetName val="2006-07 estimate"/>
      <sheetName val="Lead statemen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rdamdata"/>
      <sheetName val="lead-st"/>
      <sheetName val="abs road"/>
      <sheetName val="Works - Quote Sheet"/>
      <sheetName val="TOP SLAB-beams"/>
      <sheetName val="v"/>
      <sheetName val="DATA_PRG"/>
      <sheetName val="Class IV Qtr. Ele"/>
      <sheetName val="t_prsr"/>
      <sheetName val="id"/>
      <sheetName val="HDPE"/>
      <sheetName val="DI"/>
      <sheetName val="pvc"/>
      <sheetName val="pvc_basic"/>
      <sheetName val="hdpe_basic"/>
      <sheetName val="C-data"/>
      <sheetName val="GN-ST-10"/>
      <sheetName val="Levels"/>
      <sheetName val="GF SB Ok "/>
      <sheetName val="Estimate "/>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lead-st"/>
      <sheetName val="data"/>
      <sheetName val="MRATES"/>
      <sheetName val="Sheet1 (2)"/>
      <sheetName val="Material"/>
      <sheetName val="Plant &amp;  Machinery"/>
      <sheetName val="HDPE"/>
      <sheetName val="DI"/>
      <sheetName val="pvc"/>
      <sheetName val="Red oxide Primer Paint grade-II"/>
      <sheetName val="EDWise"/>
      <sheetName val="Road Detail Est."/>
      <sheetName val="Road data"/>
      <sheetName val="RMR"/>
      <sheetName val="Levels"/>
      <sheetName val="Sheet1"/>
      <sheetName val="Cover"/>
      <sheetName val="int-Dia-hdpe"/>
      <sheetName val="Data.F8.BTR"/>
      <sheetName val="mlead"/>
      <sheetName val="DATA-BASE"/>
      <sheetName val="DATA-ABSTRACT"/>
      <sheetName val="BALAN1"/>
      <sheetName val="Labour"/>
      <sheetName val="RATES"/>
      <sheetName val="DATA ENTRY SHEET"/>
      <sheetName val="TOTAL DATA"/>
      <sheetName val="HP PIPE  DATA"/>
      <sheetName val="SLAB  DATA"/>
      <sheetName val="Sheet2"/>
      <sheetName val="Design"/>
      <sheetName val="sup dat"/>
      <sheetName val="DATA_PRG"/>
      <sheetName val="Work_sheet"/>
      <sheetName val="C.D.Abs.Est."/>
      <sheetName val="not req 3"/>
      <sheetName val="quarry"/>
      <sheetName val="final abstract"/>
      <sheetName val="BTR"/>
      <sheetName val="Line"/>
      <sheetName val="dlvoid"/>
      <sheetName val="index"/>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detls"/>
      <sheetName val="t_prsr"/>
      <sheetName val="Nspt-smp-final-ORIGINAL"/>
      <sheetName val="MRATES"/>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Sheet2"/>
      <sheetName val="PUMP_DATA"/>
      <sheetName val="gen"/>
      <sheetName val="leads"/>
      <sheetName val="DATA_PRG"/>
      <sheetName val="wh_data_R"/>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TBAL9697 -group wise  sdpl"/>
      <sheetName val="Main sheet"/>
      <sheetName val="p&amp;m"/>
      <sheetName val="data-WS &amp; Sanitary-18-19."/>
      <sheetName val="PVC_dia"/>
      <sheetName val="PH data"/>
      <sheetName val="Work_sheet"/>
      <sheetName val="wh"/>
      <sheetName val="pumping main"/>
      <sheetName val="AV-HDPE"/>
      <sheetName val="Di_gate-HDPE"/>
      <sheetName val="zone-8"/>
      <sheetName val="MHNO_LEV"/>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2005-06"/>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r"/>
      <sheetName val="l"/>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Work_sheet"/>
      <sheetName val="Road data"/>
      <sheetName val="data"/>
      <sheetName val="t_prsr"/>
      <sheetName val="id"/>
      <sheetName val=" "/>
      <sheetName val="RMR"/>
      <sheetName val="EST 17-18 Final (2)"/>
      <sheetName val="BOQ Est-WS "/>
      <sheetName val="BOQ Est-Civil"/>
      <sheetName val="Est-Civil"/>
      <sheetName val="Est-WS"/>
      <sheetName val="EST 17-18 Final"/>
      <sheetName val="Qualification"/>
      <sheetName val="data existing_do not delete"/>
      <sheetName val="Road Detail Est."/>
      <sheetName val="Main sheet"/>
      <sheetName val="0000000000000"/>
      <sheetName val="Civil Works"/>
      <sheetName val="m"/>
      <sheetName val="Abs Estimate CIVIL (2)"/>
      <sheetName val="gen"/>
      <sheetName val="coverpage"/>
      <sheetName val="Labour"/>
      <sheetName val="Civil (2)"/>
      <sheetName val="PH data"/>
      <sheetName val="DataInput"/>
      <sheetName val="DataInput-1"/>
      <sheetName val="Leads"/>
      <sheetName val="DI Rate Analysis"/>
      <sheetName val="Economic RisingMain  Ph-I"/>
      <sheetName val="Data rough"/>
      <sheetName val="Common "/>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labour rates"/>
      <sheetName val="ELE-data"/>
      <sheetName val="D&amp;W DATA 1"/>
      <sheetName val="ABS WITH PS CHAGES"/>
      <sheetName val="GRILL DATA"/>
      <sheetName val="Grill data 2"/>
      <sheetName val="ABSTRACT"/>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Lookup"/>
      <sheetName val="Estimate "/>
      <sheetName val="Material"/>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Relig-place"/>
      <sheetName val="Material"/>
      <sheetName val="Suppl-data"/>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Datas"/>
      <sheetName val="Data.F8.BTR"/>
      <sheetName val="maya"/>
      <sheetName val="General"/>
      <sheetName val="PUMP_DATA"/>
      <sheetName val="Relig-place"/>
      <sheetName val="factors"/>
      <sheetName val="Main sheet"/>
      <sheetName val="HDPE-pipe-rates"/>
      <sheetName val="pvc-pipe-rates"/>
      <sheetName val="sg-clay(d)"/>
      <sheetName val="Intro."/>
      <sheetName val="ABS.C.D."/>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m"/>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refreshError="1"/>
      <sheetData sheetId="89" refreshError="1"/>
      <sheetData sheetId="90" refreshError="1"/>
      <sheetData sheetId="91" refreshError="1"/>
      <sheetData sheetId="92" refreshError="1"/>
      <sheetData sheetId="93"/>
      <sheetData sheetId="94"/>
      <sheetData sheetId="95"/>
      <sheetData sheetId="96"/>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 val="DATA-BASE"/>
      <sheetName val="DATA-ABSTRACT"/>
      <sheetName val="Data"/>
    </sheetNames>
    <sheetDataSet>
      <sheetData sheetId="0"/>
      <sheetData sheetId="1" refreshError="1"/>
      <sheetData sheetId="2" refreshError="1"/>
      <sheetData sheetId="3" refreshError="1"/>
      <sheetData sheetId="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leads"/>
      <sheetName val="labour coeff"/>
      <sheetName val="Data"/>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Lead"/>
      <sheetName val="GF SB Ok "/>
      <sheetName val="Leads"/>
      <sheetName val="MTC-estimate"/>
      <sheetName val="r"/>
      <sheetName val="labour coeff"/>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DATA-BASE"/>
      <sheetName val="DATA-ABSTRACT"/>
      <sheetName val="Lead statement"/>
      <sheetName val="Sheet2"/>
      <sheetName val="Ind_plumb_det"/>
      <sheetName val="detls"/>
      <sheetName val="hdpe weights"/>
      <sheetName val="PVC weights"/>
      <sheetName val="Sheet5"/>
      <sheetName val="Lead statement ss5"/>
      <sheetName val="Bridge Data 2005-06"/>
      <sheetName val="Usage"/>
      <sheetName val="General"/>
      <sheetName val="data existing_do not delete"/>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lead_st"/>
      <sheetName val="DATA"/>
      <sheetName val="Usage"/>
      <sheetName val="General"/>
      <sheetName val="Common "/>
      <sheetName val="Lead statement"/>
      <sheetName val="hdpe_basic"/>
      <sheetName val="pvc_basic"/>
      <sheetName val="HDPE"/>
      <sheetName val="DI"/>
      <sheetName val="pvc"/>
      <sheetName val="CD works"/>
      <sheetName val="Labour"/>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Data-ELSR"/>
      <sheetName val="Mortars"/>
      <sheetName val="MRATES"/>
      <sheetName val="data-WC"/>
      <sheetName val="1V800"/>
      <sheetName val="Lead"/>
      <sheetName val="DATA-BASE"/>
      <sheetName val="DATA-ABSTRACT"/>
      <sheetName val="RMR"/>
      <sheetName val="Summary"/>
      <sheetName val="DATA_PRG"/>
      <sheetName val="Material"/>
      <sheetName val="ABS"/>
      <sheetName val="Data.F8.BTR"/>
      <sheetName val="mlead"/>
      <sheetName val="BALAN1"/>
      <sheetName val="SUMP1420KL@HW"/>
      <sheetName val="Sheet2"/>
      <sheetName val="work_sheet"/>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abs road"/>
      <sheetName val="Main sheet"/>
      <sheetName val="Quotes"/>
      <sheetName val="coverpage"/>
      <sheetName val="sand"/>
      <sheetName val="stone"/>
      <sheetName val="index"/>
      <sheetName val="Boq"/>
      <sheetName val="Levels"/>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1">
          <cell r="B1">
            <v>0</v>
          </cell>
        </row>
      </sheetData>
      <sheetData sheetId="46">
        <row r="1">
          <cell r="B1">
            <v>0</v>
          </cell>
        </row>
      </sheetData>
      <sheetData sheetId="47">
        <row r="1">
          <cell r="B1">
            <v>0</v>
          </cell>
        </row>
      </sheetData>
      <sheetData sheetId="48">
        <row r="1">
          <cell r="B1">
            <v>0</v>
          </cell>
        </row>
      </sheetData>
      <sheetData sheetId="49">
        <row r="1">
          <cell r="B1">
            <v>0</v>
          </cell>
        </row>
      </sheetData>
      <sheetData sheetId="50">
        <row r="1">
          <cell r="B1">
            <v>0</v>
          </cell>
        </row>
      </sheetData>
      <sheetData sheetId="51">
        <row r="1">
          <cell r="B1">
            <v>0</v>
          </cell>
        </row>
      </sheetData>
      <sheetData sheetId="52">
        <row r="1">
          <cell r="B1">
            <v>0</v>
          </cell>
        </row>
      </sheetData>
      <sheetData sheetId="53">
        <row r="1">
          <cell r="B1">
            <v>0</v>
          </cell>
        </row>
      </sheetData>
      <sheetData sheetId="54" refreshError="1"/>
      <sheetData sheetId="55" refreshError="1"/>
      <sheetData sheetId="56">
        <row r="1">
          <cell r="B1">
            <v>0</v>
          </cell>
        </row>
      </sheetData>
      <sheetData sheetId="57">
        <row r="1">
          <cell r="B1">
            <v>0</v>
          </cell>
        </row>
      </sheetData>
      <sheetData sheetId="58" refreshError="1"/>
      <sheetData sheetId="59" refreshError="1"/>
      <sheetData sheetId="60">
        <row r="1">
          <cell r="B1">
            <v>0</v>
          </cell>
        </row>
      </sheetData>
      <sheetData sheetId="61" refreshError="1"/>
      <sheetData sheetId="62" refreshError="1"/>
      <sheetData sheetId="63" refreshError="1"/>
      <sheetData sheetId="64" refreshError="1"/>
      <sheetData sheetId="65">
        <row r="1">
          <cell r="B1">
            <v>0</v>
          </cell>
        </row>
      </sheetData>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ya"/>
      <sheetName val="pvc_basic"/>
      <sheetName val="leads"/>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Plant &amp;  Machinery"/>
      <sheetName val="Sheet2"/>
      <sheetName val="Material"/>
      <sheetName val="pvc_basic"/>
      <sheetName val="GF SB Ok "/>
      <sheetName val="p&amp;m"/>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Data rough"/>
      <sheetName val="rdamdata"/>
      <sheetName val="lead-st"/>
      <sheetName val="t_prsr"/>
      <sheetName val="id"/>
      <sheetName val="wh"/>
      <sheetName val="DataInput"/>
      <sheetName val="DataInput-1"/>
      <sheetName val="DI Rate Analysis"/>
      <sheetName val="Economic RisingMain  Ph-I"/>
      <sheetName val="Data.F8.BTR"/>
      <sheetName val="Plant &amp;  Machinery"/>
      <sheetName val="Labour"/>
      <sheetName val="Material"/>
      <sheetName val="pvc_basic"/>
      <sheetName val="SUMP1420KL@HW"/>
      <sheetName val="GF SB Ok "/>
      <sheetName val="C-data"/>
      <sheetName val="DATA_PRG"/>
      <sheetName val="Common "/>
      <sheetName val="DATA-BASE"/>
      <sheetName val="DATA-ABSTRACT"/>
      <sheetName val="Lead"/>
      <sheetName val="p&amp;m"/>
      <sheetName val="detls"/>
      <sheetName val="Di_gate-HDPE"/>
      <sheetName val="PUMP_DATA"/>
      <sheetName val="segments-details"/>
      <sheetName val="int-Dia-hdpe"/>
      <sheetName val="habs-list"/>
      <sheetName val="BWSCPlt"/>
      <sheetName val="G.R.P"/>
      <sheetName val="PSC REVISED"/>
      <sheetName val="sand"/>
      <sheetName val="stone"/>
      <sheetName val="Sheet9"/>
      <sheetName val="WATER-HAMMER"/>
      <sheetName val="m"/>
      <sheetName val="int-Dia"/>
      <sheetName val="nodes"/>
      <sheetName val="BM-HOOP"/>
      <sheetName val="boredetails"/>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Basicdata-f"/>
      <sheetName val="Scour-f"/>
      <sheetName val="ABS"/>
      <sheetName val="Main sheet"/>
      <sheetName val="Revised rates(SSR 2015-16)"/>
      <sheetName val="Sump_cal"/>
      <sheetName val="11.Habitations"/>
      <sheetName val="Cover"/>
      <sheetName val="wh_data_R"/>
      <sheetName val="CPHEEO"/>
      <sheetName val="final abstract"/>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Work_sheet"/>
      <sheetName val="JAWAHAR-hyd-original"/>
      <sheetName val="PRECAST lightconc-II"/>
      <sheetName val="1V800"/>
      <sheetName val="Levels"/>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esign of two-way slab"/>
      <sheetName val="Data Road"/>
      <sheetName val="Road data"/>
      <sheetName val="DISCOUNT"/>
      <sheetName val="r"/>
      <sheetName val="Comp OHSR EST-1"/>
      <sheetName val="Abstract"/>
      <sheetName val="Comp HDPE"/>
      <sheetName val="Comp OFC"/>
      <sheetName val="Comp HH"/>
      <sheetName val="Rate Calc-1"/>
      <sheetName val="OHSR-1 RC EST"/>
      <sheetName val="SSR 17-18"/>
      <sheetName val="GM&amp;PM EST- final "/>
      <sheetName val="HS final-2"/>
      <sheetName val="int-dia-pvc"/>
      <sheetName val="_5wgdhabfinal00_01"/>
      <sheetName val="Nspt-smp-final-ORIGINAL"/>
      <sheetName val="SPC"/>
      <sheetName val="Pipe line"/>
      <sheetName val="DATA SHEET (6)"/>
      <sheetName val="Lead ST (3)"/>
      <sheetName val="DATA SHEET (7)"/>
      <sheetName val="Intro"/>
      <sheetName val="dlvoid"/>
      <sheetName val="직매22kv"/>
      <sheetName val="Data-2011-12"/>
      <sheetName val="clvrt_data"/>
      <sheetName val="Data_Base"/>
      <sheetName val="REL"/>
      <sheetName val="Iocount"/>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ABS"/>
      <sheetName val="Leads"/>
      <sheetName val="Lead"/>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sup dat"/>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heet2"/>
      <sheetName val="Specification report"/>
      <sheetName val="Nspt-smp-final-ORIGINAL"/>
      <sheetName val="Work_sheet"/>
      <sheetName val="Sheet1 (2)"/>
      <sheetName val="GN-ST-10"/>
      <sheetName val="Class IV Qtr. Ele"/>
      <sheetName val="data existing_do not delete"/>
      <sheetName val="habs-list"/>
      <sheetName val="nodes"/>
      <sheetName val="other rates"/>
      <sheetName val="in Put sheet"/>
      <sheetName val="Usage"/>
      <sheetName val="General"/>
      <sheetName val="Part-A"/>
      <sheetName val="ssr-rates"/>
      <sheetName val="Bitumen trunk"/>
      <sheetName val="R99 etc"/>
      <sheetName val="Trunk unpaved"/>
      <sheetName val="mas_hab"/>
      <sheetName val="RMR"/>
      <sheetName val="final abstract"/>
      <sheetName val="Data.F8.BTR"/>
      <sheetName val="Rates2"/>
      <sheetName val="clvrt_data"/>
      <sheetName val="Sheet9"/>
      <sheetName val="Plant_㫨__Machinery"/>
      <sheetName val="Plant 㫨  Machinery"/>
      <sheetName val="Rates"/>
      <sheetName val="Estimate "/>
      <sheetName val="PRECAST lightconc-II"/>
      <sheetName val="CD_Data"/>
      <sheetName val="sch"/>
      <sheetName val="Conv. 13-14"/>
      <sheetName val="GEN-ABS Del"/>
      <sheetName val="BTR"/>
      <sheetName val="Line"/>
      <sheetName val="Road data"/>
      <sheetName val="l"/>
      <sheetName val="HDPE"/>
      <sheetName val="DI"/>
      <sheetName val="pvc"/>
      <sheetName val="hdpe_basic"/>
      <sheetName val="pvc_basic"/>
      <sheetName val="Fie,d Data"/>
      <sheetName val="hdpe-rates"/>
      <sheetName val="hdpe weights"/>
      <sheetName val="pvc-rates"/>
      <sheetName val="PVC weights"/>
      <sheetName val="MRATES"/>
      <sheetName val="DATA_ENTRY"/>
      <sheetName val="BTLeads"/>
      <sheetName val="GF SB Ok "/>
      <sheetName val="GN_ST_10"/>
      <sheetName val="pvc-pipe-rates"/>
      <sheetName val="LEAD S 10-11"/>
      <sheetName val="Gen Abs"/>
      <sheetName val="1V800"/>
      <sheetName val="Rates SSR 2008-09"/>
      <sheetName val="Road Detail Est."/>
      <sheetName val="entitlements"/>
      <sheetName val="fnote"/>
      <sheetName val="QDTS"/>
      <sheetName val="water-hammar-strenght"/>
      <sheetName val="AV-HDPE"/>
      <sheetName val="Di_gate-HDPE"/>
      <sheetName val="index"/>
      <sheetName val="Masonry"/>
      <sheetName val="COVER"/>
      <sheetName val="Convey"/>
      <sheetName val="sand"/>
      <sheetName val="stone"/>
      <sheetName val="int-Dia"/>
      <sheetName val="Usage "/>
      <sheetName val="GBW"/>
      <sheetName val="Boq"/>
      <sheetName val="ESTIMATE"/>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Door&amp;Window data"/>
      <sheetName val="Main sheet"/>
      <sheetName val="LOCAL RATES"/>
      <sheetName val="Rates-May-14"/>
      <sheetName val="GM&amp;PM EST- final "/>
      <sheetName val="Detailed"/>
      <sheetName val="COVERPAGE"/>
      <sheetName val="CRUST"/>
      <sheetName val="mlead"/>
      <sheetName val="road est"/>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RATES"/>
      <sheetName val="MRoad data"/>
      <sheetName val="m"/>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lead-st"/>
      <sheetName val="rdamdata"/>
      <sheetName val="v"/>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DATA-BASE"/>
      <sheetName val="DATA-ABSTRACT"/>
      <sheetName val="ewst"/>
      <sheetName val="Common "/>
      <sheetName val="Mp-team 1"/>
      <sheetName val="0000000000000"/>
      <sheetName val="Lead"/>
      <sheetName val="Main sheet"/>
      <sheetName val="wh_data"/>
      <sheetName val="wh_data_R"/>
      <sheetName val="CPHEEO"/>
      <sheetName val="input"/>
      <sheetName val="GBW"/>
      <sheetName val="MRoad data"/>
      <sheetName val="Road Detail Est."/>
      <sheetName val="table"/>
      <sheetName val="Lead statemen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Labour"/>
      <sheetName val="Road Detail Est."/>
      <sheetName val="Detailed"/>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Data.F8.BTR"/>
      <sheetName val="sectorwise"/>
      <sheetName val="Plant &amp;  Machinery"/>
      <sheetName val="r"/>
      <sheetName val="MRATES"/>
      <sheetName val="data existing_do not delete"/>
      <sheetName val="Det. Secty bld"/>
      <sheetName val="v"/>
      <sheetName val="TBAL9697 -group wise  sdpl"/>
      <sheetName val="Rates SSR 2008-09"/>
      <sheetName val="m1"/>
      <sheetName val="Marteru"/>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MR"/>
      <sheetName val="Sheet1"/>
      <sheetName val="Rates"/>
      <sheetName val="Rubber Gaskets"/>
      <sheetName val="Lead statement"/>
      <sheetName val="Data o"/>
      <sheetName val="Usage "/>
      <sheetName val="detls"/>
      <sheetName val="OverviewBarmer"/>
      <sheetName val="GL"/>
      <sheetName val="Co-eff"/>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Detailed"/>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Rate"/>
      <sheetName val="maya"/>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Rates SSR 2008-09"/>
      <sheetName val="DATA_PRG"/>
      <sheetName val="Marteru"/>
      <sheetName val="Sheet3"/>
      <sheetName val="hdpe-rates"/>
      <sheetName val="hdpe weights"/>
      <sheetName val="ssr-rates"/>
      <sheetName val="pvc-rates"/>
      <sheetName val="PVC weights"/>
      <sheetName val="concrete"/>
      <sheetName val="STAFFSCHED "/>
      <sheetName val="detls"/>
      <sheetName val="abs road"/>
      <sheetName val="coverpage"/>
      <sheetName val="R_Det"/>
      <sheetName val="v"/>
      <sheetName val="Usage "/>
      <sheetName val="comp-st(GEN)"/>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m1"/>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General"/>
      <sheetName val="Lead statement"/>
      <sheetName val="EDWise"/>
      <sheetName val="economic PM"/>
      <sheetName val="HDPE-pipe-rates"/>
      <sheetName val="int-Dia"/>
      <sheetName val="pvc-pipe-rates"/>
      <sheetName val="DATA_PRG"/>
      <sheetName val="water-hammar-strenght"/>
      <sheetName val="Data_"/>
      <sheetName val="Rate"/>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G F  (2)"/>
      <sheetName val="Mortars"/>
      <sheetName val="wh_data_R"/>
      <sheetName val="sectorwise"/>
      <sheetName val="Usage "/>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habs-list"/>
      <sheetName val="nodes"/>
      <sheetName val="detl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Habcodes"/>
      <sheetName val="comp-st(GEN)"/>
      <sheetName val="TBAL9697 -group wise  sdpl"/>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leads"/>
      <sheetName val="Sheet5"/>
      <sheetName val="habs-list"/>
      <sheetName val="nodes"/>
      <sheetName val="Data"/>
      <sheetName val="index"/>
      <sheetName val="DATA-BASE"/>
      <sheetName val="DATA-ABSTRACT"/>
      <sheetName val="detls"/>
      <sheetName val="r"/>
      <sheetName val="data existing_do not delete"/>
      <sheetName val="RMR"/>
      <sheetName val="Sheet3"/>
      <sheetName val="BWSCPlt"/>
      <sheetName val="CI"/>
      <sheetName val="DI"/>
      <sheetName val="G.R.P"/>
      <sheetName val="HDPE"/>
      <sheetName val="PSC REVISED"/>
      <sheetName val="pvc"/>
      <sheetName val="mlead"/>
      <sheetName val="int-Dia-hdpe"/>
      <sheetName val="int-Dia-pvc"/>
      <sheetName val="hdpe-rates"/>
      <sheetName val="pvc-rates"/>
      <sheetName val="ARRR-ver-1104-Chandegaon"/>
      <sheetName val="Rates SSR 2008-09"/>
      <sheetName val="DATA_PRG"/>
      <sheetName val="ssr-rates"/>
      <sheetName val="Specification report"/>
      <sheetName val="maya"/>
      <sheetName val="SSR 2014-15 Rates"/>
      <sheetName val="Publicbuilding"/>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Activity No (A) ( 12)  "/>
      <sheetName val="covence16-17"/>
      <sheetName val="Alapadu"/>
      <sheetName val="PRECAST lightconc-II"/>
      <sheetName val="Bitumen trunk"/>
      <sheetName val="Feeder"/>
      <sheetName val="R99 etc"/>
      <sheetName val="Trunk unpaved"/>
      <sheetName val="Main sheet"/>
      <sheetName val="Wordsdata"/>
      <sheetName val="Av.G Level"/>
      <sheetName val="Dn LF Sluice"/>
      <sheetName val="Design"/>
      <sheetName val="Specification"/>
      <sheetName val="id"/>
      <sheetName val="Nspt-smp-final-ORIGINAL"/>
      <sheetName val="INPUT SHEET"/>
      <sheetName val="RES-PLANNING"/>
      <sheetName val="Macro1"/>
      <sheetName val="0000000000000"/>
      <sheetName val="cert"/>
      <sheetName val="DISCOUNT"/>
      <sheetName val="Data base"/>
      <sheetName val="FB - 1L"/>
      <sheetName val="Masonry"/>
      <sheetName val="final abstract"/>
      <sheetName val="lable I"/>
      <sheetName val="Levels"/>
      <sheetName val="Data 07-08 "/>
      <sheetName val="Indices"/>
      <sheetName val="ew OG"/>
      <sheetName val="Revised rates(SSR 2015-16)"/>
      <sheetName val="MRoad data"/>
      <sheetName val="Pop"/>
      <sheetName val="Abs"/>
      <sheetName val="abs road"/>
      <sheetName val="GN-ST-10"/>
      <sheetName val="Road Detail Est."/>
      <sheetName val="Process"/>
      <sheetName val="Cover"/>
      <sheetName val="Data-ELSR"/>
      <sheetName val="Mortars"/>
      <sheetName val=" Data -Valves"/>
      <sheetName val="Gates and Pergola Data"/>
      <sheetName val="Usage"/>
      <sheetName val="Rates2"/>
      <sheetName val="PROCTOR"/>
      <sheetName val="SEGMENTS"/>
      <sheetName val="L040"/>
      <sheetName val="economic PM"/>
      <sheetName val="Mp-team 1"/>
      <sheetName val="segments-details"/>
      <sheetName val="Detailed"/>
      <sheetName val="I-CO"/>
      <sheetName val="hdpe_basic"/>
      <sheetName val="pvc_basic"/>
      <sheetName val="BM-HOOP"/>
      <sheetName val="int-Dia"/>
      <sheetName val="Cover sheet"/>
      <sheetName val="PM&amp;GM"/>
      <sheetName val="water-hammar-strenght"/>
      <sheetName val=" data sheet "/>
      <sheetName val="TOP SLAB-beams"/>
      <sheetName val="Ward areas"/>
      <sheetName val="labour rates"/>
      <sheetName val="CBL_OD"/>
      <sheetName val="ESTIMATE"/>
      <sheetName val="m1"/>
      <sheetName val="Spec"/>
      <sheetName val="2.0m  slab"/>
      <sheetName val="Rd.Det.Est"/>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wh_data_R"/>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O50"/>
  <sheetViews>
    <sheetView workbookViewId="0">
      <pane ySplit="2" topLeftCell="A3" activePane="bottomLeft" state="frozen"/>
      <selection pane="bottomLeft" activeCell="I18" sqref="I18"/>
    </sheetView>
  </sheetViews>
  <sheetFormatPr defaultRowHeight="14.5" x14ac:dyDescent="0.35"/>
  <cols>
    <col min="1" max="1" width="6.54296875" customWidth="1"/>
    <col min="2" max="2" width="27.54296875" customWidth="1"/>
    <col min="3" max="3" width="6.453125" customWidth="1"/>
    <col min="4" max="4" width="4.81640625" customWidth="1"/>
    <col min="5" max="5" width="8.453125" customWidth="1"/>
    <col min="6" max="6" width="9.1796875"/>
    <col min="7" max="7" width="7.54296875" customWidth="1"/>
    <col min="8" max="10" width="9.1796875"/>
    <col min="11" max="11" width="7.453125" customWidth="1"/>
    <col min="12" max="12" width="7.81640625" customWidth="1"/>
    <col min="13" max="13" width="9.1796875"/>
    <col min="14" max="14" width="7.81640625" customWidth="1"/>
    <col min="15" max="256" width="9.1796875"/>
    <col min="257" max="257" width="6.54296875" customWidth="1"/>
    <col min="258" max="258" width="27.54296875" customWidth="1"/>
    <col min="259" max="259" width="6.453125" customWidth="1"/>
    <col min="260" max="260" width="4.81640625" customWidth="1"/>
    <col min="261" max="261" width="8.453125" customWidth="1"/>
    <col min="262" max="262" width="9.1796875"/>
    <col min="263" max="263" width="7.54296875" customWidth="1"/>
    <col min="264" max="266" width="9.1796875"/>
    <col min="267" max="267" width="7.453125" customWidth="1"/>
    <col min="268" max="268" width="7.81640625" customWidth="1"/>
    <col min="269" max="269" width="9.1796875"/>
    <col min="270" max="270" width="7.81640625" customWidth="1"/>
    <col min="271" max="512" width="9.1796875"/>
    <col min="513" max="513" width="6.54296875" customWidth="1"/>
    <col min="514" max="514" width="27.54296875" customWidth="1"/>
    <col min="515" max="515" width="6.453125" customWidth="1"/>
    <col min="516" max="516" width="4.81640625" customWidth="1"/>
    <col min="517" max="517" width="8.453125" customWidth="1"/>
    <col min="518" max="518" width="9.1796875"/>
    <col min="519" max="519" width="7.54296875" customWidth="1"/>
    <col min="520" max="522" width="9.1796875"/>
    <col min="523" max="523" width="7.453125" customWidth="1"/>
    <col min="524" max="524" width="7.81640625" customWidth="1"/>
    <col min="525" max="525" width="9.1796875"/>
    <col min="526" max="526" width="7.81640625" customWidth="1"/>
    <col min="527" max="768" width="9.1796875"/>
    <col min="769" max="769" width="6.54296875" customWidth="1"/>
    <col min="770" max="770" width="27.54296875" customWidth="1"/>
    <col min="771" max="771" width="6.453125" customWidth="1"/>
    <col min="772" max="772" width="4.81640625" customWidth="1"/>
    <col min="773" max="773" width="8.453125" customWidth="1"/>
    <col min="774" max="774" width="9.1796875"/>
    <col min="775" max="775" width="7.54296875" customWidth="1"/>
    <col min="776" max="778" width="9.1796875"/>
    <col min="779" max="779" width="7.453125" customWidth="1"/>
    <col min="780" max="780" width="7.81640625" customWidth="1"/>
    <col min="781" max="781" width="9.1796875"/>
    <col min="782" max="782" width="7.81640625" customWidth="1"/>
    <col min="783" max="1024" width="9.1796875"/>
    <col min="1025" max="1025" width="6.54296875" customWidth="1"/>
    <col min="1026" max="1026" width="27.54296875" customWidth="1"/>
    <col min="1027" max="1027" width="6.453125" customWidth="1"/>
    <col min="1028" max="1028" width="4.81640625" customWidth="1"/>
    <col min="1029" max="1029" width="8.453125" customWidth="1"/>
    <col min="1030" max="1030" width="9.1796875"/>
    <col min="1031" max="1031" width="7.54296875" customWidth="1"/>
    <col min="1032" max="1034" width="9.1796875"/>
    <col min="1035" max="1035" width="7.453125" customWidth="1"/>
    <col min="1036" max="1036" width="7.81640625" customWidth="1"/>
    <col min="1037" max="1037" width="9.1796875"/>
    <col min="1038" max="1038" width="7.81640625" customWidth="1"/>
    <col min="1039" max="1280" width="9.1796875"/>
    <col min="1281" max="1281" width="6.54296875" customWidth="1"/>
    <col min="1282" max="1282" width="27.54296875" customWidth="1"/>
    <col min="1283" max="1283" width="6.453125" customWidth="1"/>
    <col min="1284" max="1284" width="4.81640625" customWidth="1"/>
    <col min="1285" max="1285" width="8.453125" customWidth="1"/>
    <col min="1286" max="1286" width="9.1796875"/>
    <col min="1287" max="1287" width="7.54296875" customWidth="1"/>
    <col min="1288" max="1290" width="9.1796875"/>
    <col min="1291" max="1291" width="7.453125" customWidth="1"/>
    <col min="1292" max="1292" width="7.81640625" customWidth="1"/>
    <col min="1293" max="1293" width="9.1796875"/>
    <col min="1294" max="1294" width="7.81640625" customWidth="1"/>
    <col min="1295" max="1536" width="9.1796875"/>
    <col min="1537" max="1537" width="6.54296875" customWidth="1"/>
    <col min="1538" max="1538" width="27.54296875" customWidth="1"/>
    <col min="1539" max="1539" width="6.453125" customWidth="1"/>
    <col min="1540" max="1540" width="4.81640625" customWidth="1"/>
    <col min="1541" max="1541" width="8.453125" customWidth="1"/>
    <col min="1542" max="1542" width="9.1796875"/>
    <col min="1543" max="1543" width="7.54296875" customWidth="1"/>
    <col min="1544" max="1546" width="9.1796875"/>
    <col min="1547" max="1547" width="7.453125" customWidth="1"/>
    <col min="1548" max="1548" width="7.81640625" customWidth="1"/>
    <col min="1549" max="1549" width="9.1796875"/>
    <col min="1550" max="1550" width="7.81640625" customWidth="1"/>
    <col min="1551" max="1792" width="9.1796875"/>
    <col min="1793" max="1793" width="6.54296875" customWidth="1"/>
    <col min="1794" max="1794" width="27.54296875" customWidth="1"/>
    <col min="1795" max="1795" width="6.453125" customWidth="1"/>
    <col min="1796" max="1796" width="4.81640625" customWidth="1"/>
    <col min="1797" max="1797" width="8.453125" customWidth="1"/>
    <col min="1798" max="1798" width="9.1796875"/>
    <col min="1799" max="1799" width="7.54296875" customWidth="1"/>
    <col min="1800" max="1802" width="9.1796875"/>
    <col min="1803" max="1803" width="7.453125" customWidth="1"/>
    <col min="1804" max="1804" width="7.81640625" customWidth="1"/>
    <col min="1805" max="1805" width="9.1796875"/>
    <col min="1806" max="1806" width="7.81640625" customWidth="1"/>
    <col min="1807" max="2048" width="9.1796875"/>
    <col min="2049" max="2049" width="6.54296875" customWidth="1"/>
    <col min="2050" max="2050" width="27.54296875" customWidth="1"/>
    <col min="2051" max="2051" width="6.453125" customWidth="1"/>
    <col min="2052" max="2052" width="4.81640625" customWidth="1"/>
    <col min="2053" max="2053" width="8.453125" customWidth="1"/>
    <col min="2054" max="2054" width="9.1796875"/>
    <col min="2055" max="2055" width="7.54296875" customWidth="1"/>
    <col min="2056" max="2058" width="9.1796875"/>
    <col min="2059" max="2059" width="7.453125" customWidth="1"/>
    <col min="2060" max="2060" width="7.81640625" customWidth="1"/>
    <col min="2061" max="2061" width="9.1796875"/>
    <col min="2062" max="2062" width="7.81640625" customWidth="1"/>
    <col min="2063" max="2304" width="9.1796875"/>
    <col min="2305" max="2305" width="6.54296875" customWidth="1"/>
    <col min="2306" max="2306" width="27.54296875" customWidth="1"/>
    <col min="2307" max="2307" width="6.453125" customWidth="1"/>
    <col min="2308" max="2308" width="4.81640625" customWidth="1"/>
    <col min="2309" max="2309" width="8.453125" customWidth="1"/>
    <col min="2310" max="2310" width="9.1796875"/>
    <col min="2311" max="2311" width="7.54296875" customWidth="1"/>
    <col min="2312" max="2314" width="9.1796875"/>
    <col min="2315" max="2315" width="7.453125" customWidth="1"/>
    <col min="2316" max="2316" width="7.81640625" customWidth="1"/>
    <col min="2317" max="2317" width="9.1796875"/>
    <col min="2318" max="2318" width="7.81640625" customWidth="1"/>
    <col min="2319" max="2560" width="9.1796875"/>
    <col min="2561" max="2561" width="6.54296875" customWidth="1"/>
    <col min="2562" max="2562" width="27.54296875" customWidth="1"/>
    <col min="2563" max="2563" width="6.453125" customWidth="1"/>
    <col min="2564" max="2564" width="4.81640625" customWidth="1"/>
    <col min="2565" max="2565" width="8.453125" customWidth="1"/>
    <col min="2566" max="2566" width="9.1796875"/>
    <col min="2567" max="2567" width="7.54296875" customWidth="1"/>
    <col min="2568" max="2570" width="9.1796875"/>
    <col min="2571" max="2571" width="7.453125" customWidth="1"/>
    <col min="2572" max="2572" width="7.81640625" customWidth="1"/>
    <col min="2573" max="2573" width="9.1796875"/>
    <col min="2574" max="2574" width="7.81640625" customWidth="1"/>
    <col min="2575" max="2816" width="9.1796875"/>
    <col min="2817" max="2817" width="6.54296875" customWidth="1"/>
    <col min="2818" max="2818" width="27.54296875" customWidth="1"/>
    <col min="2819" max="2819" width="6.453125" customWidth="1"/>
    <col min="2820" max="2820" width="4.81640625" customWidth="1"/>
    <col min="2821" max="2821" width="8.453125" customWidth="1"/>
    <col min="2822" max="2822" width="9.1796875"/>
    <col min="2823" max="2823" width="7.54296875" customWidth="1"/>
    <col min="2824" max="2826" width="9.1796875"/>
    <col min="2827" max="2827" width="7.453125" customWidth="1"/>
    <col min="2828" max="2828" width="7.81640625" customWidth="1"/>
    <col min="2829" max="2829" width="9.1796875"/>
    <col min="2830" max="2830" width="7.81640625" customWidth="1"/>
    <col min="2831" max="3072" width="9.1796875"/>
    <col min="3073" max="3073" width="6.54296875" customWidth="1"/>
    <col min="3074" max="3074" width="27.54296875" customWidth="1"/>
    <col min="3075" max="3075" width="6.453125" customWidth="1"/>
    <col min="3076" max="3076" width="4.81640625" customWidth="1"/>
    <col min="3077" max="3077" width="8.453125" customWidth="1"/>
    <col min="3078" max="3078" width="9.1796875"/>
    <col min="3079" max="3079" width="7.54296875" customWidth="1"/>
    <col min="3080" max="3082" width="9.1796875"/>
    <col min="3083" max="3083" width="7.453125" customWidth="1"/>
    <col min="3084" max="3084" width="7.81640625" customWidth="1"/>
    <col min="3085" max="3085" width="9.1796875"/>
    <col min="3086" max="3086" width="7.81640625" customWidth="1"/>
    <col min="3087" max="3328" width="9.1796875"/>
    <col min="3329" max="3329" width="6.54296875" customWidth="1"/>
    <col min="3330" max="3330" width="27.54296875" customWidth="1"/>
    <col min="3331" max="3331" width="6.453125" customWidth="1"/>
    <col min="3332" max="3332" width="4.81640625" customWidth="1"/>
    <col min="3333" max="3333" width="8.453125" customWidth="1"/>
    <col min="3334" max="3334" width="9.1796875"/>
    <col min="3335" max="3335" width="7.54296875" customWidth="1"/>
    <col min="3336" max="3338" width="9.1796875"/>
    <col min="3339" max="3339" width="7.453125" customWidth="1"/>
    <col min="3340" max="3340" width="7.81640625" customWidth="1"/>
    <col min="3341" max="3341" width="9.1796875"/>
    <col min="3342" max="3342" width="7.81640625" customWidth="1"/>
    <col min="3343" max="3584" width="9.1796875"/>
    <col min="3585" max="3585" width="6.54296875" customWidth="1"/>
    <col min="3586" max="3586" width="27.54296875" customWidth="1"/>
    <col min="3587" max="3587" width="6.453125" customWidth="1"/>
    <col min="3588" max="3588" width="4.81640625" customWidth="1"/>
    <col min="3589" max="3589" width="8.453125" customWidth="1"/>
    <col min="3590" max="3590" width="9.1796875"/>
    <col min="3591" max="3591" width="7.54296875" customWidth="1"/>
    <col min="3592" max="3594" width="9.1796875"/>
    <col min="3595" max="3595" width="7.453125" customWidth="1"/>
    <col min="3596" max="3596" width="7.81640625" customWidth="1"/>
    <col min="3597" max="3597" width="9.1796875"/>
    <col min="3598" max="3598" width="7.81640625" customWidth="1"/>
    <col min="3599" max="3840" width="9.1796875"/>
    <col min="3841" max="3841" width="6.54296875" customWidth="1"/>
    <col min="3842" max="3842" width="27.54296875" customWidth="1"/>
    <col min="3843" max="3843" width="6.453125" customWidth="1"/>
    <col min="3844" max="3844" width="4.81640625" customWidth="1"/>
    <col min="3845" max="3845" width="8.453125" customWidth="1"/>
    <col min="3846" max="3846" width="9.1796875"/>
    <col min="3847" max="3847" width="7.54296875" customWidth="1"/>
    <col min="3848" max="3850" width="9.1796875"/>
    <col min="3851" max="3851" width="7.453125" customWidth="1"/>
    <col min="3852" max="3852" width="7.81640625" customWidth="1"/>
    <col min="3853" max="3853" width="9.1796875"/>
    <col min="3854" max="3854" width="7.81640625" customWidth="1"/>
    <col min="3855" max="4096" width="9.1796875"/>
    <col min="4097" max="4097" width="6.54296875" customWidth="1"/>
    <col min="4098" max="4098" width="27.54296875" customWidth="1"/>
    <col min="4099" max="4099" width="6.453125" customWidth="1"/>
    <col min="4100" max="4100" width="4.81640625" customWidth="1"/>
    <col min="4101" max="4101" width="8.453125" customWidth="1"/>
    <col min="4102" max="4102" width="9.1796875"/>
    <col min="4103" max="4103" width="7.54296875" customWidth="1"/>
    <col min="4104" max="4106" width="9.1796875"/>
    <col min="4107" max="4107" width="7.453125" customWidth="1"/>
    <col min="4108" max="4108" width="7.81640625" customWidth="1"/>
    <col min="4109" max="4109" width="9.1796875"/>
    <col min="4110" max="4110" width="7.81640625" customWidth="1"/>
    <col min="4111" max="4352" width="9.1796875"/>
    <col min="4353" max="4353" width="6.54296875" customWidth="1"/>
    <col min="4354" max="4354" width="27.54296875" customWidth="1"/>
    <col min="4355" max="4355" width="6.453125" customWidth="1"/>
    <col min="4356" max="4356" width="4.81640625" customWidth="1"/>
    <col min="4357" max="4357" width="8.453125" customWidth="1"/>
    <col min="4358" max="4358" width="9.1796875"/>
    <col min="4359" max="4359" width="7.54296875" customWidth="1"/>
    <col min="4360" max="4362" width="9.1796875"/>
    <col min="4363" max="4363" width="7.453125" customWidth="1"/>
    <col min="4364" max="4364" width="7.81640625" customWidth="1"/>
    <col min="4365" max="4365" width="9.1796875"/>
    <col min="4366" max="4366" width="7.81640625" customWidth="1"/>
    <col min="4367" max="4608" width="9.1796875"/>
    <col min="4609" max="4609" width="6.54296875" customWidth="1"/>
    <col min="4610" max="4610" width="27.54296875" customWidth="1"/>
    <col min="4611" max="4611" width="6.453125" customWidth="1"/>
    <col min="4612" max="4612" width="4.81640625" customWidth="1"/>
    <col min="4613" max="4613" width="8.453125" customWidth="1"/>
    <col min="4614" max="4614" width="9.1796875"/>
    <col min="4615" max="4615" width="7.54296875" customWidth="1"/>
    <col min="4616" max="4618" width="9.1796875"/>
    <col min="4619" max="4619" width="7.453125" customWidth="1"/>
    <col min="4620" max="4620" width="7.81640625" customWidth="1"/>
    <col min="4621" max="4621" width="9.1796875"/>
    <col min="4622" max="4622" width="7.81640625" customWidth="1"/>
    <col min="4623" max="4864" width="9.1796875"/>
    <col min="4865" max="4865" width="6.54296875" customWidth="1"/>
    <col min="4866" max="4866" width="27.54296875" customWidth="1"/>
    <col min="4867" max="4867" width="6.453125" customWidth="1"/>
    <col min="4868" max="4868" width="4.81640625" customWidth="1"/>
    <col min="4869" max="4869" width="8.453125" customWidth="1"/>
    <col min="4870" max="4870" width="9.1796875"/>
    <col min="4871" max="4871" width="7.54296875" customWidth="1"/>
    <col min="4872" max="4874" width="9.1796875"/>
    <col min="4875" max="4875" width="7.453125" customWidth="1"/>
    <col min="4876" max="4876" width="7.81640625" customWidth="1"/>
    <col min="4877" max="4877" width="9.1796875"/>
    <col min="4878" max="4878" width="7.81640625" customWidth="1"/>
    <col min="4879" max="5120" width="9.1796875"/>
    <col min="5121" max="5121" width="6.54296875" customWidth="1"/>
    <col min="5122" max="5122" width="27.54296875" customWidth="1"/>
    <col min="5123" max="5123" width="6.453125" customWidth="1"/>
    <col min="5124" max="5124" width="4.81640625" customWidth="1"/>
    <col min="5125" max="5125" width="8.453125" customWidth="1"/>
    <col min="5126" max="5126" width="9.1796875"/>
    <col min="5127" max="5127" width="7.54296875" customWidth="1"/>
    <col min="5128" max="5130" width="9.1796875"/>
    <col min="5131" max="5131" width="7.453125" customWidth="1"/>
    <col min="5132" max="5132" width="7.81640625" customWidth="1"/>
    <col min="5133" max="5133" width="9.1796875"/>
    <col min="5134" max="5134" width="7.81640625" customWidth="1"/>
    <col min="5135" max="5376" width="9.1796875"/>
    <col min="5377" max="5377" width="6.54296875" customWidth="1"/>
    <col min="5378" max="5378" width="27.54296875" customWidth="1"/>
    <col min="5379" max="5379" width="6.453125" customWidth="1"/>
    <col min="5380" max="5380" width="4.81640625" customWidth="1"/>
    <col min="5381" max="5381" width="8.453125" customWidth="1"/>
    <col min="5382" max="5382" width="9.1796875"/>
    <col min="5383" max="5383" width="7.54296875" customWidth="1"/>
    <col min="5384" max="5386" width="9.1796875"/>
    <col min="5387" max="5387" width="7.453125" customWidth="1"/>
    <col min="5388" max="5388" width="7.81640625" customWidth="1"/>
    <col min="5389" max="5389" width="9.1796875"/>
    <col min="5390" max="5390" width="7.81640625" customWidth="1"/>
    <col min="5391" max="5632" width="9.1796875"/>
    <col min="5633" max="5633" width="6.54296875" customWidth="1"/>
    <col min="5634" max="5634" width="27.54296875" customWidth="1"/>
    <col min="5635" max="5635" width="6.453125" customWidth="1"/>
    <col min="5636" max="5636" width="4.81640625" customWidth="1"/>
    <col min="5637" max="5637" width="8.453125" customWidth="1"/>
    <col min="5638" max="5638" width="9.1796875"/>
    <col min="5639" max="5639" width="7.54296875" customWidth="1"/>
    <col min="5640" max="5642" width="9.1796875"/>
    <col min="5643" max="5643" width="7.453125" customWidth="1"/>
    <col min="5644" max="5644" width="7.81640625" customWidth="1"/>
    <col min="5645" max="5645" width="9.1796875"/>
    <col min="5646" max="5646" width="7.81640625" customWidth="1"/>
    <col min="5647" max="5888" width="9.1796875"/>
    <col min="5889" max="5889" width="6.54296875" customWidth="1"/>
    <col min="5890" max="5890" width="27.54296875" customWidth="1"/>
    <col min="5891" max="5891" width="6.453125" customWidth="1"/>
    <col min="5892" max="5892" width="4.81640625" customWidth="1"/>
    <col min="5893" max="5893" width="8.453125" customWidth="1"/>
    <col min="5894" max="5894" width="9.1796875"/>
    <col min="5895" max="5895" width="7.54296875" customWidth="1"/>
    <col min="5896" max="5898" width="9.1796875"/>
    <col min="5899" max="5899" width="7.453125" customWidth="1"/>
    <col min="5900" max="5900" width="7.81640625" customWidth="1"/>
    <col min="5901" max="5901" width="9.1796875"/>
    <col min="5902" max="5902" width="7.81640625" customWidth="1"/>
    <col min="5903" max="6144" width="9.1796875"/>
    <col min="6145" max="6145" width="6.54296875" customWidth="1"/>
    <col min="6146" max="6146" width="27.54296875" customWidth="1"/>
    <col min="6147" max="6147" width="6.453125" customWidth="1"/>
    <col min="6148" max="6148" width="4.81640625" customWidth="1"/>
    <col min="6149" max="6149" width="8.453125" customWidth="1"/>
    <col min="6150" max="6150" width="9.1796875"/>
    <col min="6151" max="6151" width="7.54296875" customWidth="1"/>
    <col min="6152" max="6154" width="9.1796875"/>
    <col min="6155" max="6155" width="7.453125" customWidth="1"/>
    <col min="6156" max="6156" width="7.81640625" customWidth="1"/>
    <col min="6157" max="6157" width="9.1796875"/>
    <col min="6158" max="6158" width="7.81640625" customWidth="1"/>
    <col min="6159" max="6400" width="9.1796875"/>
    <col min="6401" max="6401" width="6.54296875" customWidth="1"/>
    <col min="6402" max="6402" width="27.54296875" customWidth="1"/>
    <col min="6403" max="6403" width="6.453125" customWidth="1"/>
    <col min="6404" max="6404" width="4.81640625" customWidth="1"/>
    <col min="6405" max="6405" width="8.453125" customWidth="1"/>
    <col min="6406" max="6406" width="9.1796875"/>
    <col min="6407" max="6407" width="7.54296875" customWidth="1"/>
    <col min="6408" max="6410" width="9.1796875"/>
    <col min="6411" max="6411" width="7.453125" customWidth="1"/>
    <col min="6412" max="6412" width="7.81640625" customWidth="1"/>
    <col min="6413" max="6413" width="9.1796875"/>
    <col min="6414" max="6414" width="7.81640625" customWidth="1"/>
    <col min="6415" max="6656" width="9.1796875"/>
    <col min="6657" max="6657" width="6.54296875" customWidth="1"/>
    <col min="6658" max="6658" width="27.54296875" customWidth="1"/>
    <col min="6659" max="6659" width="6.453125" customWidth="1"/>
    <col min="6660" max="6660" width="4.81640625" customWidth="1"/>
    <col min="6661" max="6661" width="8.453125" customWidth="1"/>
    <col min="6662" max="6662" width="9.1796875"/>
    <col min="6663" max="6663" width="7.54296875" customWidth="1"/>
    <col min="6664" max="6666" width="9.1796875"/>
    <col min="6667" max="6667" width="7.453125" customWidth="1"/>
    <col min="6668" max="6668" width="7.81640625" customWidth="1"/>
    <col min="6669" max="6669" width="9.1796875"/>
    <col min="6670" max="6670" width="7.81640625" customWidth="1"/>
    <col min="6671" max="6912" width="9.1796875"/>
    <col min="6913" max="6913" width="6.54296875" customWidth="1"/>
    <col min="6914" max="6914" width="27.54296875" customWidth="1"/>
    <col min="6915" max="6915" width="6.453125" customWidth="1"/>
    <col min="6916" max="6916" width="4.81640625" customWidth="1"/>
    <col min="6917" max="6917" width="8.453125" customWidth="1"/>
    <col min="6918" max="6918" width="9.1796875"/>
    <col min="6919" max="6919" width="7.54296875" customWidth="1"/>
    <col min="6920" max="6922" width="9.1796875"/>
    <col min="6923" max="6923" width="7.453125" customWidth="1"/>
    <col min="6924" max="6924" width="7.81640625" customWidth="1"/>
    <col min="6925" max="6925" width="9.1796875"/>
    <col min="6926" max="6926" width="7.81640625" customWidth="1"/>
    <col min="6927" max="7168" width="9.1796875"/>
    <col min="7169" max="7169" width="6.54296875" customWidth="1"/>
    <col min="7170" max="7170" width="27.54296875" customWidth="1"/>
    <col min="7171" max="7171" width="6.453125" customWidth="1"/>
    <col min="7172" max="7172" width="4.81640625" customWidth="1"/>
    <col min="7173" max="7173" width="8.453125" customWidth="1"/>
    <col min="7174" max="7174" width="9.1796875"/>
    <col min="7175" max="7175" width="7.54296875" customWidth="1"/>
    <col min="7176" max="7178" width="9.1796875"/>
    <col min="7179" max="7179" width="7.453125" customWidth="1"/>
    <col min="7180" max="7180" width="7.81640625" customWidth="1"/>
    <col min="7181" max="7181" width="9.1796875"/>
    <col min="7182" max="7182" width="7.81640625" customWidth="1"/>
    <col min="7183" max="7424" width="9.1796875"/>
    <col min="7425" max="7425" width="6.54296875" customWidth="1"/>
    <col min="7426" max="7426" width="27.54296875" customWidth="1"/>
    <col min="7427" max="7427" width="6.453125" customWidth="1"/>
    <col min="7428" max="7428" width="4.81640625" customWidth="1"/>
    <col min="7429" max="7429" width="8.453125" customWidth="1"/>
    <col min="7430" max="7430" width="9.1796875"/>
    <col min="7431" max="7431" width="7.54296875" customWidth="1"/>
    <col min="7432" max="7434" width="9.1796875"/>
    <col min="7435" max="7435" width="7.453125" customWidth="1"/>
    <col min="7436" max="7436" width="7.81640625" customWidth="1"/>
    <col min="7437" max="7437" width="9.1796875"/>
    <col min="7438" max="7438" width="7.81640625" customWidth="1"/>
    <col min="7439" max="7680" width="9.1796875"/>
    <col min="7681" max="7681" width="6.54296875" customWidth="1"/>
    <col min="7682" max="7682" width="27.54296875" customWidth="1"/>
    <col min="7683" max="7683" width="6.453125" customWidth="1"/>
    <col min="7684" max="7684" width="4.81640625" customWidth="1"/>
    <col min="7685" max="7685" width="8.453125" customWidth="1"/>
    <col min="7686" max="7686" width="9.1796875"/>
    <col min="7687" max="7687" width="7.54296875" customWidth="1"/>
    <col min="7688" max="7690" width="9.1796875"/>
    <col min="7691" max="7691" width="7.453125" customWidth="1"/>
    <col min="7692" max="7692" width="7.81640625" customWidth="1"/>
    <col min="7693" max="7693" width="9.1796875"/>
    <col min="7694" max="7694" width="7.81640625" customWidth="1"/>
    <col min="7695" max="7936" width="9.1796875"/>
    <col min="7937" max="7937" width="6.54296875" customWidth="1"/>
    <col min="7938" max="7938" width="27.54296875" customWidth="1"/>
    <col min="7939" max="7939" width="6.453125" customWidth="1"/>
    <col min="7940" max="7940" width="4.81640625" customWidth="1"/>
    <col min="7941" max="7941" width="8.453125" customWidth="1"/>
    <col min="7942" max="7942" width="9.1796875"/>
    <col min="7943" max="7943" width="7.54296875" customWidth="1"/>
    <col min="7944" max="7946" width="9.1796875"/>
    <col min="7947" max="7947" width="7.453125" customWidth="1"/>
    <col min="7948" max="7948" width="7.81640625" customWidth="1"/>
    <col min="7949" max="7949" width="9.1796875"/>
    <col min="7950" max="7950" width="7.81640625" customWidth="1"/>
    <col min="7951" max="8192" width="9.1796875"/>
    <col min="8193" max="8193" width="6.54296875" customWidth="1"/>
    <col min="8194" max="8194" width="27.54296875" customWidth="1"/>
    <col min="8195" max="8195" width="6.453125" customWidth="1"/>
    <col min="8196" max="8196" width="4.81640625" customWidth="1"/>
    <col min="8197" max="8197" width="8.453125" customWidth="1"/>
    <col min="8198" max="8198" width="9.1796875"/>
    <col min="8199" max="8199" width="7.54296875" customWidth="1"/>
    <col min="8200" max="8202" width="9.1796875"/>
    <col min="8203" max="8203" width="7.453125" customWidth="1"/>
    <col min="8204" max="8204" width="7.81640625" customWidth="1"/>
    <col min="8205" max="8205" width="9.1796875"/>
    <col min="8206" max="8206" width="7.81640625" customWidth="1"/>
    <col min="8207" max="8448" width="9.1796875"/>
    <col min="8449" max="8449" width="6.54296875" customWidth="1"/>
    <col min="8450" max="8450" width="27.54296875" customWidth="1"/>
    <col min="8451" max="8451" width="6.453125" customWidth="1"/>
    <col min="8452" max="8452" width="4.81640625" customWidth="1"/>
    <col min="8453" max="8453" width="8.453125" customWidth="1"/>
    <col min="8454" max="8454" width="9.1796875"/>
    <col min="8455" max="8455" width="7.54296875" customWidth="1"/>
    <col min="8456" max="8458" width="9.1796875"/>
    <col min="8459" max="8459" width="7.453125" customWidth="1"/>
    <col min="8460" max="8460" width="7.81640625" customWidth="1"/>
    <col min="8461" max="8461" width="9.1796875"/>
    <col min="8462" max="8462" width="7.81640625" customWidth="1"/>
    <col min="8463" max="8704" width="9.1796875"/>
    <col min="8705" max="8705" width="6.54296875" customWidth="1"/>
    <col min="8706" max="8706" width="27.54296875" customWidth="1"/>
    <col min="8707" max="8707" width="6.453125" customWidth="1"/>
    <col min="8708" max="8708" width="4.81640625" customWidth="1"/>
    <col min="8709" max="8709" width="8.453125" customWidth="1"/>
    <col min="8710" max="8710" width="9.1796875"/>
    <col min="8711" max="8711" width="7.54296875" customWidth="1"/>
    <col min="8712" max="8714" width="9.1796875"/>
    <col min="8715" max="8715" width="7.453125" customWidth="1"/>
    <col min="8716" max="8716" width="7.81640625" customWidth="1"/>
    <col min="8717" max="8717" width="9.1796875"/>
    <col min="8718" max="8718" width="7.81640625" customWidth="1"/>
    <col min="8719" max="8960" width="9.1796875"/>
    <col min="8961" max="8961" width="6.54296875" customWidth="1"/>
    <col min="8962" max="8962" width="27.54296875" customWidth="1"/>
    <col min="8963" max="8963" width="6.453125" customWidth="1"/>
    <col min="8964" max="8964" width="4.81640625" customWidth="1"/>
    <col min="8965" max="8965" width="8.453125" customWidth="1"/>
    <col min="8966" max="8966" width="9.1796875"/>
    <col min="8967" max="8967" width="7.54296875" customWidth="1"/>
    <col min="8968" max="8970" width="9.1796875"/>
    <col min="8971" max="8971" width="7.453125" customWidth="1"/>
    <col min="8972" max="8972" width="7.81640625" customWidth="1"/>
    <col min="8973" max="8973" width="9.1796875"/>
    <col min="8974" max="8974" width="7.81640625" customWidth="1"/>
    <col min="8975" max="9216" width="9.1796875"/>
    <col min="9217" max="9217" width="6.54296875" customWidth="1"/>
    <col min="9218" max="9218" width="27.54296875" customWidth="1"/>
    <col min="9219" max="9219" width="6.453125" customWidth="1"/>
    <col min="9220" max="9220" width="4.81640625" customWidth="1"/>
    <col min="9221" max="9221" width="8.453125" customWidth="1"/>
    <col min="9222" max="9222" width="9.1796875"/>
    <col min="9223" max="9223" width="7.54296875" customWidth="1"/>
    <col min="9224" max="9226" width="9.1796875"/>
    <col min="9227" max="9227" width="7.453125" customWidth="1"/>
    <col min="9228" max="9228" width="7.81640625" customWidth="1"/>
    <col min="9229" max="9229" width="9.1796875"/>
    <col min="9230" max="9230" width="7.81640625" customWidth="1"/>
    <col min="9231" max="9472" width="9.1796875"/>
    <col min="9473" max="9473" width="6.54296875" customWidth="1"/>
    <col min="9474" max="9474" width="27.54296875" customWidth="1"/>
    <col min="9475" max="9475" width="6.453125" customWidth="1"/>
    <col min="9476" max="9476" width="4.81640625" customWidth="1"/>
    <col min="9477" max="9477" width="8.453125" customWidth="1"/>
    <col min="9478" max="9478" width="9.1796875"/>
    <col min="9479" max="9479" width="7.54296875" customWidth="1"/>
    <col min="9480" max="9482" width="9.1796875"/>
    <col min="9483" max="9483" width="7.453125" customWidth="1"/>
    <col min="9484" max="9484" width="7.81640625" customWidth="1"/>
    <col min="9485" max="9485" width="9.1796875"/>
    <col min="9486" max="9486" width="7.81640625" customWidth="1"/>
    <col min="9487" max="9728" width="9.1796875"/>
    <col min="9729" max="9729" width="6.54296875" customWidth="1"/>
    <col min="9730" max="9730" width="27.54296875" customWidth="1"/>
    <col min="9731" max="9731" width="6.453125" customWidth="1"/>
    <col min="9732" max="9732" width="4.81640625" customWidth="1"/>
    <col min="9733" max="9733" width="8.453125" customWidth="1"/>
    <col min="9734" max="9734" width="9.1796875"/>
    <col min="9735" max="9735" width="7.54296875" customWidth="1"/>
    <col min="9736" max="9738" width="9.1796875"/>
    <col min="9739" max="9739" width="7.453125" customWidth="1"/>
    <col min="9740" max="9740" width="7.81640625" customWidth="1"/>
    <col min="9741" max="9741" width="9.1796875"/>
    <col min="9742" max="9742" width="7.81640625" customWidth="1"/>
    <col min="9743" max="9984" width="9.1796875"/>
    <col min="9985" max="9985" width="6.54296875" customWidth="1"/>
    <col min="9986" max="9986" width="27.54296875" customWidth="1"/>
    <col min="9987" max="9987" width="6.453125" customWidth="1"/>
    <col min="9988" max="9988" width="4.81640625" customWidth="1"/>
    <col min="9989" max="9989" width="8.453125" customWidth="1"/>
    <col min="9990" max="9990" width="9.1796875"/>
    <col min="9991" max="9991" width="7.54296875" customWidth="1"/>
    <col min="9992" max="9994" width="9.1796875"/>
    <col min="9995" max="9995" width="7.453125" customWidth="1"/>
    <col min="9996" max="9996" width="7.81640625" customWidth="1"/>
    <col min="9997" max="9997" width="9.1796875"/>
    <col min="9998" max="9998" width="7.81640625" customWidth="1"/>
    <col min="9999" max="10240" width="9.1796875"/>
    <col min="10241" max="10241" width="6.54296875" customWidth="1"/>
    <col min="10242" max="10242" width="27.54296875" customWidth="1"/>
    <col min="10243" max="10243" width="6.453125" customWidth="1"/>
    <col min="10244" max="10244" width="4.81640625" customWidth="1"/>
    <col min="10245" max="10245" width="8.453125" customWidth="1"/>
    <col min="10246" max="10246" width="9.1796875"/>
    <col min="10247" max="10247" width="7.54296875" customWidth="1"/>
    <col min="10248" max="10250" width="9.1796875"/>
    <col min="10251" max="10251" width="7.453125" customWidth="1"/>
    <col min="10252" max="10252" width="7.81640625" customWidth="1"/>
    <col min="10253" max="10253" width="9.1796875"/>
    <col min="10254" max="10254" width="7.81640625" customWidth="1"/>
    <col min="10255" max="10496" width="9.1796875"/>
    <col min="10497" max="10497" width="6.54296875" customWidth="1"/>
    <col min="10498" max="10498" width="27.54296875" customWidth="1"/>
    <col min="10499" max="10499" width="6.453125" customWidth="1"/>
    <col min="10500" max="10500" width="4.81640625" customWidth="1"/>
    <col min="10501" max="10501" width="8.453125" customWidth="1"/>
    <col min="10502" max="10502" width="9.1796875"/>
    <col min="10503" max="10503" width="7.54296875" customWidth="1"/>
    <col min="10504" max="10506" width="9.1796875"/>
    <col min="10507" max="10507" width="7.453125" customWidth="1"/>
    <col min="10508" max="10508" width="7.81640625" customWidth="1"/>
    <col min="10509" max="10509" width="9.1796875"/>
    <col min="10510" max="10510" width="7.81640625" customWidth="1"/>
    <col min="10511" max="10752" width="9.1796875"/>
    <col min="10753" max="10753" width="6.54296875" customWidth="1"/>
    <col min="10754" max="10754" width="27.54296875" customWidth="1"/>
    <col min="10755" max="10755" width="6.453125" customWidth="1"/>
    <col min="10756" max="10756" width="4.81640625" customWidth="1"/>
    <col min="10757" max="10757" width="8.453125" customWidth="1"/>
    <col min="10758" max="10758" width="9.1796875"/>
    <col min="10759" max="10759" width="7.54296875" customWidth="1"/>
    <col min="10760" max="10762" width="9.1796875"/>
    <col min="10763" max="10763" width="7.453125" customWidth="1"/>
    <col min="10764" max="10764" width="7.81640625" customWidth="1"/>
    <col min="10765" max="10765" width="9.1796875"/>
    <col min="10766" max="10766" width="7.81640625" customWidth="1"/>
    <col min="10767" max="11008" width="9.1796875"/>
    <col min="11009" max="11009" width="6.54296875" customWidth="1"/>
    <col min="11010" max="11010" width="27.54296875" customWidth="1"/>
    <col min="11011" max="11011" width="6.453125" customWidth="1"/>
    <col min="11012" max="11012" width="4.81640625" customWidth="1"/>
    <col min="11013" max="11013" width="8.453125" customWidth="1"/>
    <col min="11014" max="11014" width="9.1796875"/>
    <col min="11015" max="11015" width="7.54296875" customWidth="1"/>
    <col min="11016" max="11018" width="9.1796875"/>
    <col min="11019" max="11019" width="7.453125" customWidth="1"/>
    <col min="11020" max="11020" width="7.81640625" customWidth="1"/>
    <col min="11021" max="11021" width="9.1796875"/>
    <col min="11022" max="11022" width="7.81640625" customWidth="1"/>
    <col min="11023" max="11264" width="9.1796875"/>
    <col min="11265" max="11265" width="6.54296875" customWidth="1"/>
    <col min="11266" max="11266" width="27.54296875" customWidth="1"/>
    <col min="11267" max="11267" width="6.453125" customWidth="1"/>
    <col min="11268" max="11268" width="4.81640625" customWidth="1"/>
    <col min="11269" max="11269" width="8.453125" customWidth="1"/>
    <col min="11270" max="11270" width="9.1796875"/>
    <col min="11271" max="11271" width="7.54296875" customWidth="1"/>
    <col min="11272" max="11274" width="9.1796875"/>
    <col min="11275" max="11275" width="7.453125" customWidth="1"/>
    <col min="11276" max="11276" width="7.81640625" customWidth="1"/>
    <col min="11277" max="11277" width="9.1796875"/>
    <col min="11278" max="11278" width="7.81640625" customWidth="1"/>
    <col min="11279" max="11520" width="9.1796875"/>
    <col min="11521" max="11521" width="6.54296875" customWidth="1"/>
    <col min="11522" max="11522" width="27.54296875" customWidth="1"/>
    <col min="11523" max="11523" width="6.453125" customWidth="1"/>
    <col min="11524" max="11524" width="4.81640625" customWidth="1"/>
    <col min="11525" max="11525" width="8.453125" customWidth="1"/>
    <col min="11526" max="11526" width="9.1796875"/>
    <col min="11527" max="11527" width="7.54296875" customWidth="1"/>
    <col min="11528" max="11530" width="9.1796875"/>
    <col min="11531" max="11531" width="7.453125" customWidth="1"/>
    <col min="11532" max="11532" width="7.81640625" customWidth="1"/>
    <col min="11533" max="11533" width="9.1796875"/>
    <col min="11534" max="11534" width="7.81640625" customWidth="1"/>
    <col min="11535" max="11776" width="9.1796875"/>
    <col min="11777" max="11777" width="6.54296875" customWidth="1"/>
    <col min="11778" max="11778" width="27.54296875" customWidth="1"/>
    <col min="11779" max="11779" width="6.453125" customWidth="1"/>
    <col min="11780" max="11780" width="4.81640625" customWidth="1"/>
    <col min="11781" max="11781" width="8.453125" customWidth="1"/>
    <col min="11782" max="11782" width="9.1796875"/>
    <col min="11783" max="11783" width="7.54296875" customWidth="1"/>
    <col min="11784" max="11786" width="9.1796875"/>
    <col min="11787" max="11787" width="7.453125" customWidth="1"/>
    <col min="11788" max="11788" width="7.81640625" customWidth="1"/>
    <col min="11789" max="11789" width="9.1796875"/>
    <col min="11790" max="11790" width="7.81640625" customWidth="1"/>
    <col min="11791" max="12032" width="9.1796875"/>
    <col min="12033" max="12033" width="6.54296875" customWidth="1"/>
    <col min="12034" max="12034" width="27.54296875" customWidth="1"/>
    <col min="12035" max="12035" width="6.453125" customWidth="1"/>
    <col min="12036" max="12036" width="4.81640625" customWidth="1"/>
    <col min="12037" max="12037" width="8.453125" customWidth="1"/>
    <col min="12038" max="12038" width="9.1796875"/>
    <col min="12039" max="12039" width="7.54296875" customWidth="1"/>
    <col min="12040" max="12042" width="9.1796875"/>
    <col min="12043" max="12043" width="7.453125" customWidth="1"/>
    <col min="12044" max="12044" width="7.81640625" customWidth="1"/>
    <col min="12045" max="12045" width="9.1796875"/>
    <col min="12046" max="12046" width="7.81640625" customWidth="1"/>
    <col min="12047" max="12288" width="9.1796875"/>
    <col min="12289" max="12289" width="6.54296875" customWidth="1"/>
    <col min="12290" max="12290" width="27.54296875" customWidth="1"/>
    <col min="12291" max="12291" width="6.453125" customWidth="1"/>
    <col min="12292" max="12292" width="4.81640625" customWidth="1"/>
    <col min="12293" max="12293" width="8.453125" customWidth="1"/>
    <col min="12294" max="12294" width="9.1796875"/>
    <col min="12295" max="12295" width="7.54296875" customWidth="1"/>
    <col min="12296" max="12298" width="9.1796875"/>
    <col min="12299" max="12299" width="7.453125" customWidth="1"/>
    <col min="12300" max="12300" width="7.81640625" customWidth="1"/>
    <col min="12301" max="12301" width="9.1796875"/>
    <col min="12302" max="12302" width="7.81640625" customWidth="1"/>
    <col min="12303" max="12544" width="9.1796875"/>
    <col min="12545" max="12545" width="6.54296875" customWidth="1"/>
    <col min="12546" max="12546" width="27.54296875" customWidth="1"/>
    <col min="12547" max="12547" width="6.453125" customWidth="1"/>
    <col min="12548" max="12548" width="4.81640625" customWidth="1"/>
    <col min="12549" max="12549" width="8.453125" customWidth="1"/>
    <col min="12550" max="12550" width="9.1796875"/>
    <col min="12551" max="12551" width="7.54296875" customWidth="1"/>
    <col min="12552" max="12554" width="9.1796875"/>
    <col min="12555" max="12555" width="7.453125" customWidth="1"/>
    <col min="12556" max="12556" width="7.81640625" customWidth="1"/>
    <col min="12557" max="12557" width="9.1796875"/>
    <col min="12558" max="12558" width="7.81640625" customWidth="1"/>
    <col min="12559" max="12800" width="9.1796875"/>
    <col min="12801" max="12801" width="6.54296875" customWidth="1"/>
    <col min="12802" max="12802" width="27.54296875" customWidth="1"/>
    <col min="12803" max="12803" width="6.453125" customWidth="1"/>
    <col min="12804" max="12804" width="4.81640625" customWidth="1"/>
    <col min="12805" max="12805" width="8.453125" customWidth="1"/>
    <col min="12806" max="12806" width="9.1796875"/>
    <col min="12807" max="12807" width="7.54296875" customWidth="1"/>
    <col min="12808" max="12810" width="9.1796875"/>
    <col min="12811" max="12811" width="7.453125" customWidth="1"/>
    <col min="12812" max="12812" width="7.81640625" customWidth="1"/>
    <col min="12813" max="12813" width="9.1796875"/>
    <col min="12814" max="12814" width="7.81640625" customWidth="1"/>
    <col min="12815" max="13056" width="9.1796875"/>
    <col min="13057" max="13057" width="6.54296875" customWidth="1"/>
    <col min="13058" max="13058" width="27.54296875" customWidth="1"/>
    <col min="13059" max="13059" width="6.453125" customWidth="1"/>
    <col min="13060" max="13060" width="4.81640625" customWidth="1"/>
    <col min="13061" max="13061" width="8.453125" customWidth="1"/>
    <col min="13062" max="13062" width="9.1796875"/>
    <col min="13063" max="13063" width="7.54296875" customWidth="1"/>
    <col min="13064" max="13066" width="9.1796875"/>
    <col min="13067" max="13067" width="7.453125" customWidth="1"/>
    <col min="13068" max="13068" width="7.81640625" customWidth="1"/>
    <col min="13069" max="13069" width="9.1796875"/>
    <col min="13070" max="13070" width="7.81640625" customWidth="1"/>
    <col min="13071" max="13312" width="9.1796875"/>
    <col min="13313" max="13313" width="6.54296875" customWidth="1"/>
    <col min="13314" max="13314" width="27.54296875" customWidth="1"/>
    <col min="13315" max="13315" width="6.453125" customWidth="1"/>
    <col min="13316" max="13316" width="4.81640625" customWidth="1"/>
    <col min="13317" max="13317" width="8.453125" customWidth="1"/>
    <col min="13318" max="13318" width="9.1796875"/>
    <col min="13319" max="13319" width="7.54296875" customWidth="1"/>
    <col min="13320" max="13322" width="9.1796875"/>
    <col min="13323" max="13323" width="7.453125" customWidth="1"/>
    <col min="13324" max="13324" width="7.81640625" customWidth="1"/>
    <col min="13325" max="13325" width="9.1796875"/>
    <col min="13326" max="13326" width="7.81640625" customWidth="1"/>
    <col min="13327" max="13568" width="9.1796875"/>
    <col min="13569" max="13569" width="6.54296875" customWidth="1"/>
    <col min="13570" max="13570" width="27.54296875" customWidth="1"/>
    <col min="13571" max="13571" width="6.453125" customWidth="1"/>
    <col min="13572" max="13572" width="4.81640625" customWidth="1"/>
    <col min="13573" max="13573" width="8.453125" customWidth="1"/>
    <col min="13574" max="13574" width="9.1796875"/>
    <col min="13575" max="13575" width="7.54296875" customWidth="1"/>
    <col min="13576" max="13578" width="9.1796875"/>
    <col min="13579" max="13579" width="7.453125" customWidth="1"/>
    <col min="13580" max="13580" width="7.81640625" customWidth="1"/>
    <col min="13581" max="13581" width="9.1796875"/>
    <col min="13582" max="13582" width="7.81640625" customWidth="1"/>
    <col min="13583" max="13824" width="9.1796875"/>
    <col min="13825" max="13825" width="6.54296875" customWidth="1"/>
    <col min="13826" max="13826" width="27.54296875" customWidth="1"/>
    <col min="13827" max="13827" width="6.453125" customWidth="1"/>
    <col min="13828" max="13828" width="4.81640625" customWidth="1"/>
    <col min="13829" max="13829" width="8.453125" customWidth="1"/>
    <col min="13830" max="13830" width="9.1796875"/>
    <col min="13831" max="13831" width="7.54296875" customWidth="1"/>
    <col min="13832" max="13834" width="9.1796875"/>
    <col min="13835" max="13835" width="7.453125" customWidth="1"/>
    <col min="13836" max="13836" width="7.81640625" customWidth="1"/>
    <col min="13837" max="13837" width="9.1796875"/>
    <col min="13838" max="13838" width="7.81640625" customWidth="1"/>
    <col min="13839" max="14080" width="9.1796875"/>
    <col min="14081" max="14081" width="6.54296875" customWidth="1"/>
    <col min="14082" max="14082" width="27.54296875" customWidth="1"/>
    <col min="14083" max="14083" width="6.453125" customWidth="1"/>
    <col min="14084" max="14084" width="4.81640625" customWidth="1"/>
    <col min="14085" max="14085" width="8.453125" customWidth="1"/>
    <col min="14086" max="14086" width="9.1796875"/>
    <col min="14087" max="14087" width="7.54296875" customWidth="1"/>
    <col min="14088" max="14090" width="9.1796875"/>
    <col min="14091" max="14091" width="7.453125" customWidth="1"/>
    <col min="14092" max="14092" width="7.81640625" customWidth="1"/>
    <col min="14093" max="14093" width="9.1796875"/>
    <col min="14094" max="14094" width="7.81640625" customWidth="1"/>
    <col min="14095" max="14336" width="9.1796875"/>
    <col min="14337" max="14337" width="6.54296875" customWidth="1"/>
    <col min="14338" max="14338" width="27.54296875" customWidth="1"/>
    <col min="14339" max="14339" width="6.453125" customWidth="1"/>
    <col min="14340" max="14340" width="4.81640625" customWidth="1"/>
    <col min="14341" max="14341" width="8.453125" customWidth="1"/>
    <col min="14342" max="14342" width="9.1796875"/>
    <col min="14343" max="14343" width="7.54296875" customWidth="1"/>
    <col min="14344" max="14346" width="9.1796875"/>
    <col min="14347" max="14347" width="7.453125" customWidth="1"/>
    <col min="14348" max="14348" width="7.81640625" customWidth="1"/>
    <col min="14349" max="14349" width="9.1796875"/>
    <col min="14350" max="14350" width="7.81640625" customWidth="1"/>
    <col min="14351" max="14592" width="9.1796875"/>
    <col min="14593" max="14593" width="6.54296875" customWidth="1"/>
    <col min="14594" max="14594" width="27.54296875" customWidth="1"/>
    <col min="14595" max="14595" width="6.453125" customWidth="1"/>
    <col min="14596" max="14596" width="4.81640625" customWidth="1"/>
    <col min="14597" max="14597" width="8.453125" customWidth="1"/>
    <col min="14598" max="14598" width="9.1796875"/>
    <col min="14599" max="14599" width="7.54296875" customWidth="1"/>
    <col min="14600" max="14602" width="9.1796875"/>
    <col min="14603" max="14603" width="7.453125" customWidth="1"/>
    <col min="14604" max="14604" width="7.81640625" customWidth="1"/>
    <col min="14605" max="14605" width="9.1796875"/>
    <col min="14606" max="14606" width="7.81640625" customWidth="1"/>
    <col min="14607" max="14848" width="9.1796875"/>
    <col min="14849" max="14849" width="6.54296875" customWidth="1"/>
    <col min="14850" max="14850" width="27.54296875" customWidth="1"/>
    <col min="14851" max="14851" width="6.453125" customWidth="1"/>
    <col min="14852" max="14852" width="4.81640625" customWidth="1"/>
    <col min="14853" max="14853" width="8.453125" customWidth="1"/>
    <col min="14854" max="14854" width="9.1796875"/>
    <col min="14855" max="14855" width="7.54296875" customWidth="1"/>
    <col min="14856" max="14858" width="9.1796875"/>
    <col min="14859" max="14859" width="7.453125" customWidth="1"/>
    <col min="14860" max="14860" width="7.81640625" customWidth="1"/>
    <col min="14861" max="14861" width="9.1796875"/>
    <col min="14862" max="14862" width="7.81640625" customWidth="1"/>
    <col min="14863" max="15104" width="9.1796875"/>
    <col min="15105" max="15105" width="6.54296875" customWidth="1"/>
    <col min="15106" max="15106" width="27.54296875" customWidth="1"/>
    <col min="15107" max="15107" width="6.453125" customWidth="1"/>
    <col min="15108" max="15108" width="4.81640625" customWidth="1"/>
    <col min="15109" max="15109" width="8.453125" customWidth="1"/>
    <col min="15110" max="15110" width="9.1796875"/>
    <col min="15111" max="15111" width="7.54296875" customWidth="1"/>
    <col min="15112" max="15114" width="9.1796875"/>
    <col min="15115" max="15115" width="7.453125" customWidth="1"/>
    <col min="15116" max="15116" width="7.81640625" customWidth="1"/>
    <col min="15117" max="15117" width="9.1796875"/>
    <col min="15118" max="15118" width="7.81640625" customWidth="1"/>
    <col min="15119" max="15360" width="9.1796875"/>
    <col min="15361" max="15361" width="6.54296875" customWidth="1"/>
    <col min="15362" max="15362" width="27.54296875" customWidth="1"/>
    <col min="15363" max="15363" width="6.453125" customWidth="1"/>
    <col min="15364" max="15364" width="4.81640625" customWidth="1"/>
    <col min="15365" max="15365" width="8.453125" customWidth="1"/>
    <col min="15366" max="15366" width="9.1796875"/>
    <col min="15367" max="15367" width="7.54296875" customWidth="1"/>
    <col min="15368" max="15370" width="9.1796875"/>
    <col min="15371" max="15371" width="7.453125" customWidth="1"/>
    <col min="15372" max="15372" width="7.81640625" customWidth="1"/>
    <col min="15373" max="15373" width="9.1796875"/>
    <col min="15374" max="15374" width="7.81640625" customWidth="1"/>
    <col min="15375" max="15616" width="9.1796875"/>
    <col min="15617" max="15617" width="6.54296875" customWidth="1"/>
    <col min="15618" max="15618" width="27.54296875" customWidth="1"/>
    <col min="15619" max="15619" width="6.453125" customWidth="1"/>
    <col min="15620" max="15620" width="4.81640625" customWidth="1"/>
    <col min="15621" max="15621" width="8.453125" customWidth="1"/>
    <col min="15622" max="15622" width="9.1796875"/>
    <col min="15623" max="15623" width="7.54296875" customWidth="1"/>
    <col min="15624" max="15626" width="9.1796875"/>
    <col min="15627" max="15627" width="7.453125" customWidth="1"/>
    <col min="15628" max="15628" width="7.81640625" customWidth="1"/>
    <col min="15629" max="15629" width="9.1796875"/>
    <col min="15630" max="15630" width="7.81640625" customWidth="1"/>
    <col min="15631" max="15872" width="9.1796875"/>
    <col min="15873" max="15873" width="6.54296875" customWidth="1"/>
    <col min="15874" max="15874" width="27.54296875" customWidth="1"/>
    <col min="15875" max="15875" width="6.453125" customWidth="1"/>
    <col min="15876" max="15876" width="4.81640625" customWidth="1"/>
    <col min="15877" max="15877" width="8.453125" customWidth="1"/>
    <col min="15878" max="15878" width="9.1796875"/>
    <col min="15879" max="15879" width="7.54296875" customWidth="1"/>
    <col min="15880" max="15882" width="9.1796875"/>
    <col min="15883" max="15883" width="7.453125" customWidth="1"/>
    <col min="15884" max="15884" width="7.81640625" customWidth="1"/>
    <col min="15885" max="15885" width="9.1796875"/>
    <col min="15886" max="15886" width="7.81640625" customWidth="1"/>
    <col min="15887" max="16128" width="9.1796875"/>
    <col min="16129" max="16129" width="6.54296875" customWidth="1"/>
    <col min="16130" max="16130" width="27.54296875" customWidth="1"/>
    <col min="16131" max="16131" width="6.453125" customWidth="1"/>
    <col min="16132" max="16132" width="4.81640625" customWidth="1"/>
    <col min="16133" max="16133" width="8.453125" customWidth="1"/>
    <col min="16134" max="16134" width="9.1796875"/>
    <col min="16135" max="16135" width="7.54296875" customWidth="1"/>
    <col min="16136" max="16138" width="9.1796875"/>
    <col min="16139" max="16139" width="7.453125" customWidth="1"/>
    <col min="16140" max="16140" width="7.81640625" customWidth="1"/>
    <col min="16141" max="16141" width="9.1796875"/>
    <col min="16142" max="16142" width="7.81640625" customWidth="1"/>
    <col min="16143" max="16384" width="9.1796875"/>
  </cols>
  <sheetData>
    <row r="2" spans="1:15" ht="70" x14ac:dyDescent="0.35">
      <c r="A2" s="31" t="s">
        <v>74</v>
      </c>
      <c r="B2" s="31" t="s">
        <v>75</v>
      </c>
      <c r="C2" s="32" t="s">
        <v>76</v>
      </c>
      <c r="D2" s="33" t="s">
        <v>77</v>
      </c>
      <c r="E2" s="33" t="s">
        <v>78</v>
      </c>
      <c r="F2" s="32" t="s">
        <v>79</v>
      </c>
      <c r="G2" s="32" t="s">
        <v>80</v>
      </c>
      <c r="H2" s="32" t="s">
        <v>81</v>
      </c>
      <c r="I2" s="32" t="s">
        <v>82</v>
      </c>
      <c r="J2" s="32" t="s">
        <v>83</v>
      </c>
      <c r="K2" s="32" t="s">
        <v>84</v>
      </c>
      <c r="L2" s="32" t="s">
        <v>85</v>
      </c>
      <c r="M2" s="32" t="s">
        <v>86</v>
      </c>
      <c r="N2" s="32" t="s">
        <v>87</v>
      </c>
      <c r="O2" s="32" t="s">
        <v>88</v>
      </c>
    </row>
    <row r="3" spans="1:15" x14ac:dyDescent="0.35">
      <c r="A3" s="29">
        <v>1</v>
      </c>
      <c r="B3" s="29" t="s">
        <v>89</v>
      </c>
      <c r="C3" s="34">
        <v>5</v>
      </c>
      <c r="D3" s="34">
        <v>1</v>
      </c>
      <c r="E3" s="34"/>
      <c r="F3" s="34"/>
      <c r="G3" s="34"/>
      <c r="H3" s="34">
        <v>3</v>
      </c>
      <c r="I3" s="34"/>
      <c r="J3" s="34"/>
      <c r="K3" s="34">
        <v>1</v>
      </c>
      <c r="L3" s="34"/>
      <c r="M3" s="34"/>
      <c r="N3" s="34"/>
      <c r="O3" s="34"/>
    </row>
    <row r="4" spans="1:15" x14ac:dyDescent="0.35">
      <c r="A4" s="29">
        <v>2</v>
      </c>
      <c r="B4" s="29" t="s">
        <v>90</v>
      </c>
      <c r="C4" s="34">
        <v>8</v>
      </c>
      <c r="D4" s="34">
        <v>1</v>
      </c>
      <c r="E4" s="34">
        <v>2</v>
      </c>
      <c r="F4" s="34"/>
      <c r="G4" s="34">
        <v>2</v>
      </c>
      <c r="H4" s="34">
        <v>3</v>
      </c>
      <c r="I4" s="34"/>
      <c r="J4" s="34"/>
      <c r="K4" s="34">
        <v>2</v>
      </c>
      <c r="L4" s="34"/>
      <c r="M4" s="34">
        <v>2</v>
      </c>
      <c r="N4" s="34"/>
      <c r="O4" s="34"/>
    </row>
    <row r="5" spans="1:15" x14ac:dyDescent="0.35">
      <c r="A5" s="29">
        <v>3</v>
      </c>
      <c r="B5" s="29" t="s">
        <v>91</v>
      </c>
      <c r="C5" s="34">
        <v>3</v>
      </c>
      <c r="D5" s="34">
        <v>1</v>
      </c>
      <c r="E5" s="34"/>
      <c r="F5" s="34"/>
      <c r="G5" s="34"/>
      <c r="H5" s="34">
        <v>1</v>
      </c>
      <c r="I5" s="34"/>
      <c r="J5" s="34"/>
      <c r="K5" s="34"/>
      <c r="L5" s="34"/>
      <c r="M5" s="34"/>
      <c r="N5" s="34"/>
      <c r="O5" s="34"/>
    </row>
    <row r="6" spans="1:15" x14ac:dyDescent="0.35">
      <c r="A6" s="29">
        <v>4</v>
      </c>
      <c r="B6" s="29" t="s">
        <v>92</v>
      </c>
      <c r="C6" s="34">
        <v>6</v>
      </c>
      <c r="D6" s="34">
        <v>1</v>
      </c>
      <c r="E6" s="34">
        <v>1</v>
      </c>
      <c r="F6" s="34">
        <v>1</v>
      </c>
      <c r="G6" s="34">
        <v>2</v>
      </c>
      <c r="H6" s="34">
        <v>4</v>
      </c>
      <c r="I6" s="34"/>
      <c r="J6" s="34"/>
      <c r="K6" s="34">
        <v>1</v>
      </c>
      <c r="L6" s="34"/>
      <c r="M6" s="34">
        <v>3</v>
      </c>
      <c r="N6" s="34"/>
      <c r="O6" s="34"/>
    </row>
    <row r="7" spans="1:15" x14ac:dyDescent="0.35">
      <c r="A7" s="29">
        <v>5</v>
      </c>
      <c r="B7" s="29" t="s">
        <v>93</v>
      </c>
      <c r="C7" s="34">
        <v>6</v>
      </c>
      <c r="D7" s="34">
        <v>1</v>
      </c>
      <c r="E7" s="34">
        <v>1</v>
      </c>
      <c r="F7" s="34">
        <v>2</v>
      </c>
      <c r="G7" s="34"/>
      <c r="H7" s="34"/>
      <c r="I7" s="34">
        <v>2</v>
      </c>
      <c r="J7" s="34"/>
      <c r="K7" s="34">
        <v>1</v>
      </c>
      <c r="L7" s="34"/>
      <c r="M7" s="34"/>
      <c r="N7" s="34"/>
      <c r="O7" s="34"/>
    </row>
    <row r="8" spans="1:15" x14ac:dyDescent="0.35">
      <c r="A8" s="29">
        <v>6</v>
      </c>
      <c r="B8" s="29" t="s">
        <v>94</v>
      </c>
      <c r="C8" s="34">
        <v>6</v>
      </c>
      <c r="D8" s="34"/>
      <c r="E8" s="34"/>
      <c r="F8" s="34"/>
      <c r="G8" s="34"/>
      <c r="H8" s="34"/>
      <c r="I8" s="34">
        <v>5</v>
      </c>
      <c r="J8" s="34"/>
      <c r="K8" s="34"/>
      <c r="L8" s="34"/>
      <c r="M8" s="34"/>
      <c r="N8" s="34"/>
      <c r="O8" s="34"/>
    </row>
    <row r="9" spans="1:15" x14ac:dyDescent="0.35">
      <c r="A9" s="29">
        <v>7</v>
      </c>
      <c r="B9" s="29" t="s">
        <v>95</v>
      </c>
      <c r="C9" s="34">
        <v>5</v>
      </c>
      <c r="D9" s="34">
        <v>1</v>
      </c>
      <c r="E9" s="34"/>
      <c r="F9" s="34"/>
      <c r="G9" s="34"/>
      <c r="H9" s="34"/>
      <c r="I9" s="34">
        <v>1</v>
      </c>
      <c r="J9" s="34"/>
      <c r="K9" s="34"/>
      <c r="L9" s="34">
        <v>1</v>
      </c>
      <c r="M9" s="34"/>
      <c r="N9" s="34"/>
      <c r="O9" s="34"/>
    </row>
    <row r="10" spans="1:15" x14ac:dyDescent="0.35">
      <c r="A10" s="29">
        <v>8</v>
      </c>
      <c r="B10" s="29" t="s">
        <v>96</v>
      </c>
      <c r="C10" s="34">
        <v>8</v>
      </c>
      <c r="D10" s="34">
        <v>1</v>
      </c>
      <c r="E10" s="34"/>
      <c r="F10" s="34">
        <v>1</v>
      </c>
      <c r="G10" s="34"/>
      <c r="H10" s="34"/>
      <c r="I10" s="34">
        <v>4</v>
      </c>
      <c r="J10" s="34"/>
      <c r="K10" s="34"/>
      <c r="L10" s="34"/>
      <c r="M10" s="34">
        <v>1</v>
      </c>
      <c r="N10" s="34"/>
      <c r="O10" s="34"/>
    </row>
    <row r="11" spans="1:15" x14ac:dyDescent="0.35">
      <c r="A11" s="29">
        <v>9</v>
      </c>
      <c r="B11" s="29" t="s">
        <v>97</v>
      </c>
      <c r="C11" s="34">
        <v>6</v>
      </c>
      <c r="D11" s="34">
        <v>1</v>
      </c>
      <c r="E11" s="34">
        <v>1</v>
      </c>
      <c r="F11" s="34">
        <v>2</v>
      </c>
      <c r="G11" s="34">
        <v>1</v>
      </c>
      <c r="H11" s="34"/>
      <c r="I11" s="34">
        <v>4</v>
      </c>
      <c r="J11" s="34"/>
      <c r="K11" s="34">
        <v>1</v>
      </c>
      <c r="L11" s="34"/>
      <c r="M11" s="34"/>
      <c r="N11" s="34">
        <v>1</v>
      </c>
      <c r="O11" s="34"/>
    </row>
    <row r="12" spans="1:15" x14ac:dyDescent="0.35">
      <c r="A12" s="29">
        <v>10</v>
      </c>
      <c r="B12" s="29" t="s">
        <v>98</v>
      </c>
      <c r="C12" s="34">
        <v>6</v>
      </c>
      <c r="D12" s="34"/>
      <c r="E12" s="34">
        <v>1</v>
      </c>
      <c r="F12" s="34"/>
      <c r="G12" s="34">
        <v>2</v>
      </c>
      <c r="H12" s="34">
        <v>2</v>
      </c>
      <c r="I12" s="34"/>
      <c r="J12" s="34"/>
      <c r="K12" s="34">
        <v>1</v>
      </c>
      <c r="L12" s="34"/>
      <c r="M12" s="34">
        <v>1</v>
      </c>
      <c r="N12" s="34"/>
      <c r="O12" s="34"/>
    </row>
    <row r="13" spans="1:15" x14ac:dyDescent="0.35">
      <c r="A13" s="29">
        <v>11</v>
      </c>
      <c r="B13" s="29" t="s">
        <v>99</v>
      </c>
      <c r="C13" s="34">
        <v>6</v>
      </c>
      <c r="D13" s="34"/>
      <c r="E13" s="34">
        <v>1</v>
      </c>
      <c r="F13" s="34"/>
      <c r="G13" s="34">
        <v>2</v>
      </c>
      <c r="H13" s="34">
        <v>2</v>
      </c>
      <c r="I13" s="34"/>
      <c r="J13" s="34"/>
      <c r="K13" s="34">
        <v>1</v>
      </c>
      <c r="L13" s="34"/>
      <c r="M13" s="34">
        <v>1</v>
      </c>
      <c r="N13" s="34"/>
      <c r="O13" s="34"/>
    </row>
    <row r="14" spans="1:15" x14ac:dyDescent="0.35">
      <c r="A14" s="29">
        <v>12</v>
      </c>
      <c r="B14" s="29" t="s">
        <v>100</v>
      </c>
      <c r="C14" s="34">
        <v>3</v>
      </c>
      <c r="D14" s="34">
        <v>1</v>
      </c>
      <c r="E14" s="34"/>
      <c r="F14" s="34"/>
      <c r="G14" s="34"/>
      <c r="H14" s="34"/>
      <c r="I14" s="34">
        <v>1</v>
      </c>
      <c r="J14" s="34"/>
      <c r="K14" s="34"/>
      <c r="L14" s="34">
        <v>1</v>
      </c>
      <c r="M14" s="34"/>
      <c r="N14" s="34"/>
      <c r="O14" s="34"/>
    </row>
    <row r="15" spans="1:15" x14ac:dyDescent="0.35">
      <c r="A15" s="29">
        <v>13</v>
      </c>
      <c r="B15" s="29" t="s">
        <v>101</v>
      </c>
      <c r="C15" s="34">
        <v>3</v>
      </c>
      <c r="D15" s="34">
        <v>1</v>
      </c>
      <c r="E15" s="34"/>
      <c r="F15" s="34"/>
      <c r="G15" s="34"/>
      <c r="H15" s="34"/>
      <c r="I15" s="34">
        <v>3</v>
      </c>
      <c r="J15" s="34"/>
      <c r="K15" s="34"/>
      <c r="L15" s="34"/>
      <c r="M15" s="34"/>
      <c r="N15" s="34"/>
      <c r="O15" s="34"/>
    </row>
    <row r="16" spans="1:15" x14ac:dyDescent="0.35">
      <c r="A16" s="29">
        <v>14</v>
      </c>
      <c r="B16" s="29" t="s">
        <v>102</v>
      </c>
      <c r="C16" s="34">
        <v>1</v>
      </c>
      <c r="D16" s="34">
        <v>1</v>
      </c>
      <c r="E16" s="34"/>
      <c r="F16" s="34">
        <v>1</v>
      </c>
      <c r="G16" s="34"/>
      <c r="H16" s="34"/>
      <c r="I16" s="34">
        <v>1</v>
      </c>
      <c r="J16" s="34"/>
      <c r="K16" s="34"/>
      <c r="L16" s="34"/>
      <c r="M16" s="34"/>
      <c r="N16" s="34"/>
      <c r="O16" s="34"/>
    </row>
    <row r="17" spans="1:15" x14ac:dyDescent="0.35">
      <c r="A17" s="29">
        <v>15</v>
      </c>
      <c r="B17" s="29" t="s">
        <v>103</v>
      </c>
      <c r="C17" s="34">
        <v>5</v>
      </c>
      <c r="D17" s="34"/>
      <c r="E17" s="34"/>
      <c r="F17" s="34"/>
      <c r="G17" s="34"/>
      <c r="H17" s="34"/>
      <c r="I17" s="34">
        <v>1</v>
      </c>
      <c r="J17" s="34"/>
      <c r="K17" s="34"/>
      <c r="L17" s="34"/>
      <c r="M17" s="34"/>
      <c r="N17" s="34"/>
      <c r="O17" s="34"/>
    </row>
    <row r="18" spans="1:15" x14ac:dyDescent="0.35">
      <c r="A18" s="29">
        <v>16</v>
      </c>
      <c r="B18" s="29" t="s">
        <v>104</v>
      </c>
      <c r="C18" s="34">
        <v>6</v>
      </c>
      <c r="D18" s="34">
        <v>1</v>
      </c>
      <c r="E18" s="34">
        <v>1</v>
      </c>
      <c r="F18" s="34">
        <v>1</v>
      </c>
      <c r="G18" s="34"/>
      <c r="H18" s="34">
        <v>2</v>
      </c>
      <c r="I18" s="34"/>
      <c r="J18" s="34"/>
      <c r="K18" s="34"/>
      <c r="L18" s="34"/>
      <c r="M18" s="34"/>
      <c r="N18" s="34"/>
      <c r="O18" s="34"/>
    </row>
    <row r="19" spans="1:15" x14ac:dyDescent="0.35">
      <c r="A19" s="29">
        <v>17</v>
      </c>
      <c r="B19" s="29" t="s">
        <v>105</v>
      </c>
      <c r="C19" s="34">
        <v>3</v>
      </c>
      <c r="D19" s="34">
        <v>1</v>
      </c>
      <c r="E19" s="34"/>
      <c r="F19" s="34"/>
      <c r="G19" s="34"/>
      <c r="H19" s="34"/>
      <c r="I19" s="34">
        <v>1</v>
      </c>
      <c r="J19" s="34"/>
      <c r="K19" s="34"/>
      <c r="L19" s="34">
        <v>1</v>
      </c>
      <c r="M19" s="34"/>
      <c r="N19" s="34"/>
      <c r="O19" s="34"/>
    </row>
    <row r="20" spans="1:15" x14ac:dyDescent="0.35">
      <c r="A20" s="29">
        <v>18</v>
      </c>
      <c r="B20" s="29" t="s">
        <v>106</v>
      </c>
      <c r="C20" s="34">
        <v>6</v>
      </c>
      <c r="D20" s="34"/>
      <c r="E20" s="34"/>
      <c r="F20" s="34"/>
      <c r="G20" s="34"/>
      <c r="H20" s="34">
        <v>4</v>
      </c>
      <c r="I20" s="34"/>
      <c r="J20" s="34"/>
      <c r="K20" s="34"/>
      <c r="L20" s="34"/>
      <c r="M20" s="34"/>
      <c r="N20" s="34"/>
      <c r="O20" s="34"/>
    </row>
    <row r="21" spans="1:15" x14ac:dyDescent="0.35">
      <c r="A21" s="29">
        <v>19</v>
      </c>
      <c r="B21" s="29" t="s">
        <v>107</v>
      </c>
      <c r="C21" s="34">
        <v>6</v>
      </c>
      <c r="D21" s="34">
        <v>1</v>
      </c>
      <c r="E21" s="34">
        <v>1</v>
      </c>
      <c r="F21" s="34">
        <v>2</v>
      </c>
      <c r="G21" s="34">
        <v>2</v>
      </c>
      <c r="H21" s="34">
        <v>2</v>
      </c>
      <c r="I21" s="34"/>
      <c r="J21" s="34"/>
      <c r="K21" s="34">
        <v>1</v>
      </c>
      <c r="L21" s="34"/>
      <c r="M21" s="34"/>
      <c r="N21" s="34"/>
      <c r="O21" s="34"/>
    </row>
    <row r="22" spans="1:15" x14ac:dyDescent="0.35">
      <c r="A22" s="29">
        <v>20</v>
      </c>
      <c r="B22" s="29" t="s">
        <v>108</v>
      </c>
      <c r="C22" s="34">
        <v>6</v>
      </c>
      <c r="D22" s="34">
        <v>1</v>
      </c>
      <c r="E22" s="34">
        <v>1</v>
      </c>
      <c r="F22" s="34">
        <v>1</v>
      </c>
      <c r="G22" s="34"/>
      <c r="H22" s="34">
        <v>2</v>
      </c>
      <c r="I22" s="34"/>
      <c r="J22" s="34"/>
      <c r="K22" s="34">
        <v>1</v>
      </c>
      <c r="L22" s="34"/>
      <c r="M22" s="34"/>
      <c r="N22" s="34"/>
      <c r="O22" s="34"/>
    </row>
    <row r="23" spans="1:15" x14ac:dyDescent="0.35">
      <c r="A23" s="29">
        <v>21</v>
      </c>
      <c r="B23" s="29" t="s">
        <v>109</v>
      </c>
      <c r="C23" s="34">
        <v>3</v>
      </c>
      <c r="D23" s="34">
        <v>1</v>
      </c>
      <c r="E23" s="34"/>
      <c r="F23" s="34"/>
      <c r="G23" s="34"/>
      <c r="H23" s="34"/>
      <c r="I23" s="34">
        <v>2</v>
      </c>
      <c r="J23" s="34"/>
      <c r="K23" s="34"/>
      <c r="L23" s="34"/>
      <c r="M23" s="34"/>
      <c r="N23" s="34"/>
      <c r="O23" s="34"/>
    </row>
    <row r="24" spans="1:15" x14ac:dyDescent="0.35">
      <c r="A24" s="29">
        <v>22</v>
      </c>
      <c r="B24" s="29" t="s">
        <v>110</v>
      </c>
      <c r="C24" s="34">
        <v>6</v>
      </c>
      <c r="D24" s="34">
        <v>1</v>
      </c>
      <c r="E24" s="34">
        <v>1</v>
      </c>
      <c r="F24" s="34">
        <v>2</v>
      </c>
      <c r="G24" s="34">
        <v>1</v>
      </c>
      <c r="H24" s="34">
        <v>2</v>
      </c>
      <c r="I24" s="34"/>
      <c r="J24" s="34"/>
      <c r="K24" s="34">
        <v>1</v>
      </c>
      <c r="L24" s="34"/>
      <c r="M24" s="34"/>
      <c r="N24" s="34"/>
      <c r="O24" s="34"/>
    </row>
    <row r="25" spans="1:15" x14ac:dyDescent="0.35">
      <c r="A25" s="29">
        <v>23</v>
      </c>
      <c r="B25" s="29" t="s">
        <v>111</v>
      </c>
      <c r="C25" s="34">
        <v>6</v>
      </c>
      <c r="D25" s="34">
        <v>1</v>
      </c>
      <c r="E25" s="34">
        <v>1</v>
      </c>
      <c r="F25" s="34">
        <v>2</v>
      </c>
      <c r="G25" s="34">
        <v>1</v>
      </c>
      <c r="H25" s="34">
        <v>2</v>
      </c>
      <c r="I25" s="34"/>
      <c r="J25" s="34"/>
      <c r="K25" s="34">
        <v>1</v>
      </c>
      <c r="L25" s="34"/>
      <c r="M25" s="34"/>
      <c r="N25" s="34"/>
      <c r="O25" s="34"/>
    </row>
    <row r="26" spans="1:15" x14ac:dyDescent="0.35">
      <c r="A26" s="29">
        <v>24</v>
      </c>
      <c r="B26" s="29" t="s">
        <v>112</v>
      </c>
      <c r="C26" s="34">
        <v>3</v>
      </c>
      <c r="D26" s="34">
        <v>1</v>
      </c>
      <c r="E26" s="34"/>
      <c r="F26" s="34"/>
      <c r="G26" s="34"/>
      <c r="H26" s="34"/>
      <c r="I26" s="34">
        <v>1</v>
      </c>
      <c r="J26" s="34"/>
      <c r="K26" s="34"/>
      <c r="L26" s="34">
        <v>1</v>
      </c>
      <c r="M26" s="34"/>
      <c r="N26" s="34"/>
      <c r="O26" s="34"/>
    </row>
    <row r="27" spans="1:15" x14ac:dyDescent="0.35">
      <c r="A27" s="29">
        <v>25</v>
      </c>
      <c r="B27" s="29" t="s">
        <v>113</v>
      </c>
      <c r="C27" s="34">
        <v>3</v>
      </c>
      <c r="D27" s="34">
        <v>1</v>
      </c>
      <c r="E27" s="34"/>
      <c r="F27" s="34"/>
      <c r="G27" s="34"/>
      <c r="H27" s="34"/>
      <c r="I27" s="34">
        <v>3</v>
      </c>
      <c r="J27" s="34"/>
      <c r="K27" s="34"/>
      <c r="L27" s="34"/>
      <c r="M27" s="34"/>
      <c r="N27" s="34"/>
      <c r="O27" s="34"/>
    </row>
    <row r="28" spans="1:15" x14ac:dyDescent="0.35">
      <c r="A28" s="29">
        <v>26</v>
      </c>
      <c r="B28" s="29" t="s">
        <v>114</v>
      </c>
      <c r="C28" s="34">
        <v>8</v>
      </c>
      <c r="D28" s="34">
        <v>1</v>
      </c>
      <c r="E28" s="34">
        <v>2</v>
      </c>
      <c r="F28" s="34">
        <v>2</v>
      </c>
      <c r="G28" s="34"/>
      <c r="H28" s="34">
        <v>6</v>
      </c>
      <c r="I28" s="34"/>
      <c r="J28" s="34"/>
      <c r="K28" s="34">
        <v>2</v>
      </c>
      <c r="L28" s="34"/>
      <c r="M28" s="34">
        <v>1</v>
      </c>
      <c r="N28" s="34"/>
      <c r="O28" s="34"/>
    </row>
    <row r="29" spans="1:15" x14ac:dyDescent="0.35">
      <c r="A29" s="29">
        <v>27</v>
      </c>
      <c r="B29" s="29" t="s">
        <v>115</v>
      </c>
      <c r="C29" s="34">
        <v>8</v>
      </c>
      <c r="D29" s="34">
        <v>1</v>
      </c>
      <c r="E29" s="34">
        <v>2</v>
      </c>
      <c r="F29" s="34">
        <v>5</v>
      </c>
      <c r="G29" s="34"/>
      <c r="H29" s="34">
        <v>5</v>
      </c>
      <c r="I29" s="34"/>
      <c r="J29" s="34"/>
      <c r="K29" s="34">
        <v>1</v>
      </c>
      <c r="L29" s="34"/>
      <c r="M29" s="34"/>
      <c r="N29" s="34"/>
      <c r="O29" s="34"/>
    </row>
    <row r="30" spans="1:15" x14ac:dyDescent="0.35">
      <c r="A30" s="29">
        <v>28</v>
      </c>
      <c r="B30" s="29" t="s">
        <v>116</v>
      </c>
      <c r="C30" s="34">
        <v>3</v>
      </c>
      <c r="D30" s="34"/>
      <c r="E30" s="34"/>
      <c r="F30" s="34"/>
      <c r="G30" s="34"/>
      <c r="H30" s="34"/>
      <c r="I30" s="34">
        <v>1</v>
      </c>
      <c r="J30" s="34"/>
      <c r="K30" s="34"/>
      <c r="L30" s="34">
        <v>1</v>
      </c>
      <c r="M30" s="34"/>
      <c r="N30" s="34"/>
      <c r="O30" s="34"/>
    </row>
    <row r="31" spans="1:15" x14ac:dyDescent="0.35">
      <c r="A31" s="29">
        <v>29</v>
      </c>
      <c r="B31" s="29" t="s">
        <v>117</v>
      </c>
      <c r="C31" s="34">
        <v>6</v>
      </c>
      <c r="D31" s="34">
        <v>1</v>
      </c>
      <c r="E31" s="34">
        <v>1</v>
      </c>
      <c r="F31" s="34">
        <v>4</v>
      </c>
      <c r="G31" s="34"/>
      <c r="H31" s="34">
        <v>2</v>
      </c>
      <c r="I31" s="34"/>
      <c r="J31" s="34"/>
      <c r="K31" s="34">
        <v>1</v>
      </c>
      <c r="L31" s="34">
        <v>1</v>
      </c>
      <c r="M31" s="34"/>
      <c r="N31" s="34"/>
      <c r="O31" s="34"/>
    </row>
    <row r="32" spans="1:15" x14ac:dyDescent="0.35">
      <c r="A32" s="29">
        <v>30</v>
      </c>
      <c r="B32" s="29" t="s">
        <v>118</v>
      </c>
      <c r="C32" s="34">
        <v>6</v>
      </c>
      <c r="D32" s="34">
        <v>1</v>
      </c>
      <c r="E32" s="34">
        <v>1</v>
      </c>
      <c r="F32" s="34"/>
      <c r="G32" s="34"/>
      <c r="H32" s="34">
        <v>2</v>
      </c>
      <c r="I32" s="34"/>
      <c r="J32" s="34"/>
      <c r="K32" s="34">
        <v>1</v>
      </c>
      <c r="L32" s="34"/>
      <c r="M32" s="34"/>
      <c r="N32" s="34"/>
      <c r="O32" s="34"/>
    </row>
    <row r="33" spans="1:15" x14ac:dyDescent="0.35">
      <c r="A33" s="29">
        <v>31</v>
      </c>
      <c r="B33" s="29" t="s">
        <v>119</v>
      </c>
      <c r="C33" s="34">
        <v>3</v>
      </c>
      <c r="D33" s="34">
        <v>1</v>
      </c>
      <c r="E33" s="34"/>
      <c r="F33" s="34"/>
      <c r="G33" s="34"/>
      <c r="H33" s="34"/>
      <c r="I33" s="34">
        <v>3</v>
      </c>
      <c r="J33" s="34"/>
      <c r="K33" s="34"/>
      <c r="L33" s="34"/>
      <c r="M33" s="34"/>
      <c r="N33" s="34"/>
      <c r="O33" s="34"/>
    </row>
    <row r="34" spans="1:15" x14ac:dyDescent="0.35">
      <c r="A34" s="29">
        <v>32</v>
      </c>
      <c r="B34" s="29" t="s">
        <v>120</v>
      </c>
      <c r="C34" s="34">
        <v>7</v>
      </c>
      <c r="D34" s="34"/>
      <c r="E34" s="34">
        <v>1</v>
      </c>
      <c r="F34" s="34">
        <v>2</v>
      </c>
      <c r="G34" s="34">
        <v>1</v>
      </c>
      <c r="H34" s="34"/>
      <c r="I34" s="34">
        <v>3</v>
      </c>
      <c r="J34" s="34"/>
      <c r="K34" s="34">
        <v>1</v>
      </c>
      <c r="L34" s="34"/>
      <c r="M34" s="34"/>
      <c r="N34" s="34"/>
      <c r="O34" s="34"/>
    </row>
    <row r="35" spans="1:15" x14ac:dyDescent="0.35">
      <c r="A35" s="29">
        <v>33</v>
      </c>
      <c r="B35" s="29" t="s">
        <v>121</v>
      </c>
      <c r="C35" s="34">
        <v>6</v>
      </c>
      <c r="D35" s="34">
        <v>1</v>
      </c>
      <c r="E35" s="34">
        <v>1</v>
      </c>
      <c r="F35" s="34">
        <v>3</v>
      </c>
      <c r="G35" s="34">
        <v>1</v>
      </c>
      <c r="H35" s="34">
        <v>3</v>
      </c>
      <c r="I35" s="34"/>
      <c r="J35" s="34"/>
      <c r="K35" s="34">
        <v>1</v>
      </c>
      <c r="L35" s="34"/>
      <c r="M35" s="34">
        <v>1</v>
      </c>
      <c r="N35" s="34"/>
      <c r="O35" s="34"/>
    </row>
    <row r="36" spans="1:15" x14ac:dyDescent="0.35">
      <c r="A36" s="29">
        <v>34</v>
      </c>
      <c r="B36" s="29" t="s">
        <v>122</v>
      </c>
      <c r="C36" s="34">
        <v>3</v>
      </c>
      <c r="D36" s="34"/>
      <c r="E36" s="34"/>
      <c r="F36" s="34"/>
      <c r="G36" s="34"/>
      <c r="H36" s="34"/>
      <c r="I36" s="34">
        <v>1</v>
      </c>
      <c r="J36" s="34"/>
      <c r="K36" s="34"/>
      <c r="L36" s="34">
        <v>1</v>
      </c>
      <c r="M36" s="34"/>
      <c r="N36" s="34"/>
      <c r="O36" s="34"/>
    </row>
    <row r="37" spans="1:15" x14ac:dyDescent="0.35">
      <c r="A37" s="29">
        <v>35</v>
      </c>
      <c r="B37" s="29" t="s">
        <v>123</v>
      </c>
      <c r="C37" s="34">
        <v>6</v>
      </c>
      <c r="D37" s="34"/>
      <c r="E37" s="34"/>
      <c r="F37" s="34"/>
      <c r="G37" s="34"/>
      <c r="H37" s="34">
        <v>4</v>
      </c>
      <c r="I37" s="34"/>
      <c r="J37" s="34"/>
      <c r="K37" s="34"/>
      <c r="L37" s="34"/>
      <c r="M37" s="34"/>
      <c r="N37" s="34"/>
      <c r="O37" s="34"/>
    </row>
    <row r="38" spans="1:15" x14ac:dyDescent="0.35">
      <c r="A38" s="29">
        <v>36</v>
      </c>
      <c r="B38" s="29" t="s">
        <v>124</v>
      </c>
      <c r="C38" s="34">
        <v>8</v>
      </c>
      <c r="D38" s="34"/>
      <c r="E38" s="34"/>
      <c r="F38" s="34">
        <v>6</v>
      </c>
      <c r="G38" s="34"/>
      <c r="H38" s="34"/>
      <c r="I38" s="34"/>
      <c r="J38" s="34">
        <v>6</v>
      </c>
      <c r="K38" s="34"/>
      <c r="L38" s="34"/>
      <c r="M38" s="34"/>
      <c r="N38" s="34"/>
      <c r="O38" s="34"/>
    </row>
    <row r="39" spans="1:15" x14ac:dyDescent="0.35">
      <c r="A39" s="29">
        <v>37</v>
      </c>
      <c r="B39" s="29" t="s">
        <v>125</v>
      </c>
      <c r="C39" s="34">
        <v>8</v>
      </c>
      <c r="D39" s="34"/>
      <c r="E39" s="34"/>
      <c r="F39" s="34">
        <v>6</v>
      </c>
      <c r="G39" s="34"/>
      <c r="H39" s="34"/>
      <c r="I39" s="34"/>
      <c r="J39" s="34">
        <v>6</v>
      </c>
      <c r="K39" s="34"/>
      <c r="L39" s="34"/>
      <c r="M39" s="34"/>
      <c r="N39" s="34"/>
      <c r="O39" s="34">
        <v>2</v>
      </c>
    </row>
    <row r="40" spans="1:15" x14ac:dyDescent="0.35">
      <c r="A40" s="29">
        <v>38</v>
      </c>
      <c r="B40" s="29" t="s">
        <v>126</v>
      </c>
      <c r="C40" s="34">
        <v>9</v>
      </c>
      <c r="D40" s="34">
        <v>2</v>
      </c>
      <c r="E40" s="34"/>
      <c r="F40" s="34">
        <v>4</v>
      </c>
      <c r="G40" s="34">
        <v>3</v>
      </c>
      <c r="H40" s="34">
        <v>3</v>
      </c>
      <c r="I40" s="34"/>
      <c r="J40" s="34"/>
      <c r="K40" s="34"/>
      <c r="L40" s="34"/>
      <c r="M40" s="34"/>
      <c r="N40" s="34"/>
      <c r="O40" s="34"/>
    </row>
    <row r="41" spans="1:15" x14ac:dyDescent="0.35">
      <c r="A41" s="29">
        <v>39</v>
      </c>
      <c r="B41" s="29" t="s">
        <v>127</v>
      </c>
      <c r="C41" s="34">
        <v>6</v>
      </c>
      <c r="D41" s="34">
        <v>1</v>
      </c>
      <c r="E41" s="34">
        <v>1</v>
      </c>
      <c r="F41" s="34">
        <v>1</v>
      </c>
      <c r="G41" s="34"/>
      <c r="H41" s="34">
        <v>2</v>
      </c>
      <c r="I41" s="34"/>
      <c r="J41" s="34"/>
      <c r="K41" s="34"/>
      <c r="L41" s="34"/>
      <c r="M41" s="34"/>
      <c r="N41" s="34"/>
      <c r="O41" s="34"/>
    </row>
    <row r="42" spans="1:15" x14ac:dyDescent="0.35">
      <c r="A42" s="29">
        <v>40</v>
      </c>
      <c r="B42" s="29" t="s">
        <v>128</v>
      </c>
      <c r="C42" s="34">
        <v>6</v>
      </c>
      <c r="D42" s="34">
        <v>1</v>
      </c>
      <c r="E42" s="34">
        <v>1</v>
      </c>
      <c r="F42" s="34">
        <v>2</v>
      </c>
      <c r="G42" s="34">
        <v>1</v>
      </c>
      <c r="H42" s="34">
        <v>2</v>
      </c>
      <c r="I42" s="34"/>
      <c r="J42" s="34"/>
      <c r="K42" s="34"/>
      <c r="L42" s="34"/>
      <c r="M42" s="34"/>
      <c r="N42" s="34"/>
      <c r="O42" s="34"/>
    </row>
    <row r="43" spans="1:15" x14ac:dyDescent="0.35">
      <c r="A43" s="29">
        <v>41</v>
      </c>
      <c r="B43" s="29" t="s">
        <v>129</v>
      </c>
      <c r="C43" s="34">
        <v>9</v>
      </c>
      <c r="D43" s="34">
        <v>1</v>
      </c>
      <c r="E43" s="34"/>
      <c r="F43" s="34">
        <v>7</v>
      </c>
      <c r="G43" s="34">
        <v>4</v>
      </c>
      <c r="H43" s="34">
        <v>6</v>
      </c>
      <c r="I43" s="34"/>
      <c r="J43" s="34"/>
      <c r="K43" s="34"/>
      <c r="L43" s="34"/>
      <c r="M43" s="34"/>
      <c r="N43" s="34"/>
      <c r="O43" s="34"/>
    </row>
    <row r="44" spans="1:15" x14ac:dyDescent="0.35">
      <c r="A44" s="29">
        <v>42</v>
      </c>
      <c r="B44" s="29" t="s">
        <v>130</v>
      </c>
      <c r="C44" s="34">
        <v>5</v>
      </c>
      <c r="D44" s="34">
        <v>1</v>
      </c>
      <c r="E44" s="34"/>
      <c r="F44" s="34"/>
      <c r="G44" s="34"/>
      <c r="H44" s="34">
        <v>5</v>
      </c>
      <c r="I44" s="34"/>
      <c r="J44" s="34"/>
      <c r="K44" s="34"/>
      <c r="L44" s="34"/>
      <c r="M44" s="34"/>
      <c r="N44" s="34"/>
      <c r="O44" s="34"/>
    </row>
    <row r="45" spans="1:15" x14ac:dyDescent="0.35">
      <c r="A45" s="29">
        <v>43</v>
      </c>
      <c r="B45" s="29" t="s">
        <v>131</v>
      </c>
      <c r="C45" s="34">
        <v>6</v>
      </c>
      <c r="D45" s="34">
        <v>1</v>
      </c>
      <c r="E45" s="34">
        <v>1</v>
      </c>
      <c r="F45" s="34">
        <v>3</v>
      </c>
      <c r="G45" s="34"/>
      <c r="H45" s="34">
        <v>3</v>
      </c>
      <c r="I45" s="34"/>
      <c r="J45" s="34"/>
      <c r="K45" s="34">
        <v>1</v>
      </c>
      <c r="L45" s="34"/>
      <c r="M45" s="34">
        <v>2</v>
      </c>
      <c r="N45" s="34"/>
      <c r="O45" s="34"/>
    </row>
    <row r="46" spans="1:15" x14ac:dyDescent="0.35">
      <c r="A46" s="29">
        <v>44</v>
      </c>
      <c r="B46" s="29" t="s">
        <v>132</v>
      </c>
      <c r="C46" s="34">
        <v>3</v>
      </c>
      <c r="D46" s="34">
        <v>1</v>
      </c>
      <c r="E46" s="34"/>
      <c r="F46" s="34"/>
      <c r="G46" s="34"/>
      <c r="H46" s="34">
        <v>2</v>
      </c>
      <c r="I46" s="34"/>
      <c r="J46" s="34"/>
      <c r="K46" s="34"/>
      <c r="L46" s="34"/>
      <c r="M46" s="34"/>
      <c r="N46" s="34"/>
      <c r="O46" s="34"/>
    </row>
    <row r="47" spans="1:15" x14ac:dyDescent="0.35">
      <c r="A47" s="29">
        <v>45</v>
      </c>
      <c r="B47" s="29" t="s">
        <v>133</v>
      </c>
      <c r="C47" s="34">
        <v>6</v>
      </c>
      <c r="D47" s="34"/>
      <c r="E47" s="34">
        <v>1</v>
      </c>
      <c r="F47" s="34"/>
      <c r="G47" s="34"/>
      <c r="H47" s="34"/>
      <c r="I47" s="34">
        <v>4</v>
      </c>
      <c r="J47" s="34"/>
      <c r="K47" s="34">
        <v>1</v>
      </c>
      <c r="L47" s="34"/>
      <c r="M47" s="34"/>
      <c r="N47" s="34"/>
      <c r="O47" s="34"/>
    </row>
    <row r="48" spans="1:15" x14ac:dyDescent="0.35">
      <c r="A48" s="29">
        <v>46</v>
      </c>
      <c r="B48" s="29" t="s">
        <v>134</v>
      </c>
      <c r="C48" s="34">
        <v>6</v>
      </c>
      <c r="D48" s="34"/>
      <c r="E48" s="34">
        <v>1</v>
      </c>
      <c r="F48" s="34"/>
      <c r="G48" s="34"/>
      <c r="H48" s="34"/>
      <c r="I48" s="34">
        <v>4</v>
      </c>
      <c r="J48" s="34"/>
      <c r="K48" s="34">
        <v>1</v>
      </c>
      <c r="L48" s="34"/>
      <c r="M48" s="34"/>
      <c r="N48" s="34"/>
      <c r="O48" s="34"/>
    </row>
    <row r="49" spans="1:15" x14ac:dyDescent="0.35">
      <c r="A49" s="29"/>
      <c r="B49" s="29"/>
      <c r="C49" s="34"/>
      <c r="D49" s="34"/>
      <c r="E49" s="34"/>
      <c r="F49" s="34"/>
      <c r="G49" s="34"/>
      <c r="H49" s="34"/>
      <c r="I49" s="34"/>
      <c r="J49" s="34"/>
      <c r="K49" s="34"/>
      <c r="L49" s="34"/>
      <c r="M49" s="34"/>
      <c r="N49" s="34"/>
      <c r="O49" s="34"/>
    </row>
    <row r="50" spans="1:15" x14ac:dyDescent="0.35">
      <c r="A50" s="29"/>
      <c r="B50" s="29" t="s">
        <v>135</v>
      </c>
      <c r="C50" s="34">
        <f>SUM(C3:C49)</f>
        <v>253</v>
      </c>
      <c r="D50" s="34">
        <f t="shared" ref="D50:M50" si="0">SUM(D3:D49)</f>
        <v>34</v>
      </c>
      <c r="E50" s="34">
        <f t="shared" si="0"/>
        <v>25</v>
      </c>
      <c r="F50" s="34">
        <f t="shared" si="0"/>
        <v>60</v>
      </c>
      <c r="G50" s="34">
        <f t="shared" si="0"/>
        <v>23</v>
      </c>
      <c r="H50" s="34">
        <f t="shared" si="0"/>
        <v>74</v>
      </c>
      <c r="I50" s="34">
        <f t="shared" si="0"/>
        <v>45</v>
      </c>
      <c r="J50" s="34">
        <f t="shared" si="0"/>
        <v>12</v>
      </c>
      <c r="K50" s="34">
        <f t="shared" si="0"/>
        <v>22</v>
      </c>
      <c r="L50" s="34">
        <f t="shared" si="0"/>
        <v>7</v>
      </c>
      <c r="M50" s="34">
        <f t="shared" si="0"/>
        <v>12</v>
      </c>
      <c r="N50" s="34">
        <v>1</v>
      </c>
      <c r="O50" s="34">
        <f>SUM(O3:O49)</f>
        <v>2</v>
      </c>
    </row>
  </sheetData>
  <pageMargins left="0.38" right="0.35" top="0.4"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65"/>
  <sheetViews>
    <sheetView tabSelected="1" topLeftCell="A78" workbookViewId="0">
      <selection activeCell="C86" sqref="C86"/>
    </sheetView>
  </sheetViews>
  <sheetFormatPr defaultRowHeight="14.5" x14ac:dyDescent="0.35"/>
  <cols>
    <col min="1" max="1" width="6.54296875" customWidth="1"/>
    <col min="2" max="2" width="6.7265625" customWidth="1"/>
    <col min="3" max="3" width="23.7265625" customWidth="1"/>
    <col min="4" max="4" width="3.54296875" customWidth="1"/>
    <col min="5" max="5" width="3.453125" customWidth="1"/>
    <col min="6" max="6" width="3" customWidth="1"/>
    <col min="7" max="7" width="3.1796875" customWidth="1"/>
    <col min="8" max="8" width="8.26953125" customWidth="1"/>
    <col min="9" max="9" width="8" customWidth="1"/>
    <col min="11" max="11" width="4.26953125" customWidth="1"/>
    <col min="12" max="12" width="5.81640625" customWidth="1"/>
    <col min="13" max="13" width="16.453125" customWidth="1"/>
    <col min="14" max="14" width="5.54296875" customWidth="1"/>
    <col min="15" max="15" width="8.7265625" customWidth="1"/>
    <col min="17" max="17" width="12.54296875" bestFit="1" customWidth="1"/>
    <col min="19" max="19" width="15.1796875" customWidth="1"/>
  </cols>
  <sheetData>
    <row r="1" spans="1:19" x14ac:dyDescent="0.35">
      <c r="A1" s="170" t="s">
        <v>0</v>
      </c>
      <c r="B1" s="170"/>
      <c r="C1" s="170"/>
      <c r="D1" s="170"/>
      <c r="E1" s="170"/>
      <c r="F1" s="170"/>
      <c r="G1" s="170"/>
      <c r="H1" s="170"/>
      <c r="I1" s="170"/>
      <c r="J1" s="170"/>
      <c r="K1" s="170"/>
      <c r="L1" s="170"/>
      <c r="M1" s="170"/>
      <c r="N1" s="170"/>
    </row>
    <row r="2" spans="1:19" ht="15" customHeight="1" x14ac:dyDescent="0.35">
      <c r="A2" s="171" t="s">
        <v>1</v>
      </c>
      <c r="B2" s="171"/>
      <c r="C2" s="171"/>
      <c r="D2" s="171"/>
      <c r="E2" s="171"/>
      <c r="F2" s="171"/>
      <c r="G2" s="171"/>
      <c r="H2" s="171"/>
      <c r="I2" s="171"/>
      <c r="J2" s="163" t="s">
        <v>2</v>
      </c>
      <c r="K2" s="172" t="s">
        <v>3</v>
      </c>
      <c r="L2" s="172"/>
      <c r="M2" s="172"/>
      <c r="N2" s="172"/>
    </row>
    <row r="3" spans="1:19" ht="36.75" customHeight="1" x14ac:dyDescent="0.35">
      <c r="A3" s="171"/>
      <c r="B3" s="171"/>
      <c r="C3" s="171"/>
      <c r="D3" s="171"/>
      <c r="E3" s="171"/>
      <c r="F3" s="171"/>
      <c r="G3" s="171"/>
      <c r="H3" s="171"/>
      <c r="I3" s="171"/>
      <c r="J3" s="163"/>
      <c r="K3" s="172"/>
      <c r="L3" s="172"/>
      <c r="M3" s="172"/>
      <c r="N3" s="172"/>
    </row>
    <row r="4" spans="1:19" ht="42" customHeight="1" x14ac:dyDescent="0.35">
      <c r="A4" s="163" t="s">
        <v>4</v>
      </c>
      <c r="B4" s="165" t="s">
        <v>5</v>
      </c>
      <c r="C4" s="163" t="s">
        <v>6</v>
      </c>
      <c r="D4" s="165" t="s">
        <v>7</v>
      </c>
      <c r="E4" s="165"/>
      <c r="F4" s="165"/>
      <c r="G4" s="165"/>
      <c r="H4" s="165"/>
      <c r="I4" s="165"/>
      <c r="J4" s="163" t="s">
        <v>8</v>
      </c>
      <c r="K4" s="163"/>
      <c r="L4" s="163" t="s">
        <v>9</v>
      </c>
      <c r="M4" s="165" t="s">
        <v>10</v>
      </c>
      <c r="N4" s="165"/>
    </row>
    <row r="5" spans="1:19" x14ac:dyDescent="0.35">
      <c r="A5" s="163"/>
      <c r="B5" s="165"/>
      <c r="C5" s="163"/>
      <c r="D5" s="163" t="s">
        <v>11</v>
      </c>
      <c r="E5" s="163"/>
      <c r="F5" s="176" t="s">
        <v>12</v>
      </c>
      <c r="G5" s="163" t="s">
        <v>13</v>
      </c>
      <c r="H5" s="163" t="s">
        <v>14</v>
      </c>
      <c r="I5" s="164" t="s">
        <v>15</v>
      </c>
      <c r="J5" s="165" t="s">
        <v>16</v>
      </c>
      <c r="K5" s="163" t="s">
        <v>17</v>
      </c>
      <c r="L5" s="163"/>
      <c r="M5" s="163" t="s">
        <v>18</v>
      </c>
      <c r="N5" s="163" t="s">
        <v>19</v>
      </c>
      <c r="O5" t="s">
        <v>253</v>
      </c>
    </row>
    <row r="6" spans="1:19" ht="45.5" customHeight="1" x14ac:dyDescent="0.35">
      <c r="A6" s="163"/>
      <c r="B6" s="165"/>
      <c r="C6" s="163"/>
      <c r="D6" s="163"/>
      <c r="E6" s="163"/>
      <c r="F6" s="176"/>
      <c r="G6" s="163"/>
      <c r="H6" s="163"/>
      <c r="I6" s="164"/>
      <c r="J6" s="165"/>
      <c r="K6" s="163"/>
      <c r="L6" s="163"/>
      <c r="M6" s="163"/>
      <c r="N6" s="163"/>
    </row>
    <row r="7" spans="1:19" x14ac:dyDescent="0.35">
      <c r="A7" s="11"/>
      <c r="B7" s="11"/>
      <c r="C7" s="14" t="s">
        <v>27</v>
      </c>
      <c r="D7" s="12"/>
      <c r="E7" s="12"/>
      <c r="F7" s="12"/>
      <c r="G7" s="12"/>
      <c r="H7" s="6"/>
      <c r="I7" s="5"/>
      <c r="J7" s="6"/>
      <c r="K7" s="6"/>
      <c r="L7" s="13"/>
      <c r="M7" s="6"/>
      <c r="N7" s="6"/>
    </row>
    <row r="8" spans="1:19" ht="74.25" customHeight="1" x14ac:dyDescent="0.35">
      <c r="A8" s="6">
        <v>1</v>
      </c>
      <c r="B8" s="6">
        <v>294</v>
      </c>
      <c r="C8" s="155" t="s">
        <v>28</v>
      </c>
      <c r="D8" s="155"/>
      <c r="E8" s="155"/>
      <c r="F8" s="155"/>
      <c r="G8" s="155"/>
      <c r="H8" s="155"/>
      <c r="I8" s="5"/>
      <c r="J8" s="6"/>
      <c r="K8" s="6"/>
      <c r="L8" s="13"/>
      <c r="M8" s="6"/>
      <c r="N8" s="6"/>
    </row>
    <row r="9" spans="1:19" x14ac:dyDescent="0.35">
      <c r="A9" s="11"/>
      <c r="B9" s="11"/>
      <c r="C9" s="4" t="s">
        <v>21</v>
      </c>
      <c r="D9" s="12"/>
      <c r="E9" s="12"/>
      <c r="F9" s="12"/>
      <c r="G9" s="12"/>
      <c r="H9" s="6"/>
      <c r="I9" s="6">
        <v>463.5</v>
      </c>
      <c r="J9" s="6">
        <v>88</v>
      </c>
      <c r="K9" s="6"/>
      <c r="L9" s="6" t="s">
        <v>30</v>
      </c>
      <c r="M9" s="6">
        <f>SUM(I9*J9)</f>
        <v>40788</v>
      </c>
      <c r="N9" s="6"/>
      <c r="O9">
        <v>200</v>
      </c>
      <c r="Q9" s="153">
        <f>I9-O9</f>
        <v>263.5</v>
      </c>
      <c r="S9">
        <f>Q9*J9</f>
        <v>23188</v>
      </c>
    </row>
    <row r="10" spans="1:19" x14ac:dyDescent="0.35">
      <c r="A10" s="11"/>
      <c r="B10" s="11"/>
      <c r="C10" s="12"/>
      <c r="D10" s="12"/>
      <c r="E10" s="12"/>
      <c r="F10" s="12"/>
      <c r="G10" s="12"/>
      <c r="H10" s="6"/>
      <c r="I10" s="5"/>
      <c r="J10" s="6"/>
      <c r="K10" s="6"/>
      <c r="L10" s="6"/>
      <c r="M10" s="6"/>
      <c r="N10" s="6"/>
    </row>
    <row r="11" spans="1:19" x14ac:dyDescent="0.35">
      <c r="A11" s="11"/>
      <c r="B11" s="11"/>
      <c r="C11" s="12"/>
      <c r="D11" s="12"/>
      <c r="E11" s="12"/>
      <c r="F11" s="12"/>
      <c r="G11" s="12"/>
      <c r="H11" s="6"/>
      <c r="I11" s="5"/>
      <c r="J11" s="6"/>
      <c r="K11" s="6"/>
      <c r="L11" s="6"/>
      <c r="M11" s="6"/>
      <c r="N11" s="6"/>
    </row>
    <row r="12" spans="1:19" ht="72" customHeight="1" x14ac:dyDescent="0.35">
      <c r="A12" s="6">
        <v>2</v>
      </c>
      <c r="B12" s="6">
        <v>294</v>
      </c>
      <c r="C12" s="155" t="s">
        <v>29</v>
      </c>
      <c r="D12" s="155"/>
      <c r="E12" s="155"/>
      <c r="F12" s="155"/>
      <c r="G12" s="155"/>
      <c r="H12" s="155"/>
      <c r="I12" s="5"/>
      <c r="J12" s="6"/>
      <c r="K12" s="6"/>
      <c r="L12" s="6"/>
      <c r="M12" s="6"/>
      <c r="N12" s="6"/>
    </row>
    <row r="13" spans="1:19" x14ac:dyDescent="0.35">
      <c r="A13" s="11"/>
      <c r="B13" s="11"/>
      <c r="C13" s="4" t="s">
        <v>23</v>
      </c>
      <c r="D13" s="12"/>
      <c r="E13" s="12"/>
      <c r="F13" s="12"/>
      <c r="G13" s="12"/>
      <c r="H13" s="6"/>
      <c r="I13" s="6">
        <v>1352.8</v>
      </c>
      <c r="J13" s="6">
        <v>82</v>
      </c>
      <c r="K13" s="6"/>
      <c r="L13" s="6" t="s">
        <v>30</v>
      </c>
      <c r="M13" s="6">
        <f t="shared" ref="M13:M93" si="0">SUM(I13*J13)</f>
        <v>110929.59999999999</v>
      </c>
      <c r="N13" s="6"/>
      <c r="O13">
        <v>450</v>
      </c>
      <c r="Q13" s="153">
        <f>I13-O13</f>
        <v>902.8</v>
      </c>
      <c r="S13">
        <f>Q13*J13</f>
        <v>74029.599999999991</v>
      </c>
    </row>
    <row r="14" spans="1:19" x14ac:dyDescent="0.35">
      <c r="A14" s="11"/>
      <c r="B14" s="11"/>
      <c r="C14" s="12"/>
      <c r="D14" s="12"/>
      <c r="E14" s="12"/>
      <c r="F14" s="12"/>
      <c r="G14" s="12"/>
      <c r="H14" s="6"/>
      <c r="I14" s="5"/>
      <c r="J14" s="6"/>
      <c r="K14" s="6"/>
      <c r="L14" s="6"/>
      <c r="M14" s="6"/>
      <c r="N14" s="6"/>
    </row>
    <row r="15" spans="1:19" x14ac:dyDescent="0.35">
      <c r="A15" s="11"/>
      <c r="B15" s="11"/>
      <c r="C15" s="12"/>
      <c r="D15" s="12"/>
      <c r="E15" s="12"/>
      <c r="F15" s="12"/>
      <c r="G15" s="12"/>
      <c r="H15" s="6"/>
      <c r="I15" s="5"/>
      <c r="J15" s="6"/>
      <c r="K15" s="6"/>
      <c r="L15" s="6"/>
      <c r="M15" s="6"/>
      <c r="N15" s="6"/>
    </row>
    <row r="16" spans="1:19" ht="130.5" customHeight="1" x14ac:dyDescent="0.35">
      <c r="A16" s="6">
        <v>3</v>
      </c>
      <c r="B16" s="6">
        <v>295</v>
      </c>
      <c r="C16" s="155" t="s">
        <v>31</v>
      </c>
      <c r="D16" s="155"/>
      <c r="E16" s="155"/>
      <c r="F16" s="155"/>
      <c r="G16" s="155"/>
      <c r="H16" s="155"/>
      <c r="I16" s="5"/>
      <c r="J16" s="6"/>
      <c r="K16" s="6"/>
      <c r="L16" s="6"/>
      <c r="M16" s="6"/>
      <c r="N16" s="6"/>
    </row>
    <row r="17" spans="1:19" x14ac:dyDescent="0.35">
      <c r="A17" s="11"/>
      <c r="B17" s="11"/>
      <c r="C17" s="4" t="s">
        <v>32</v>
      </c>
      <c r="D17" s="12"/>
      <c r="E17" s="12"/>
      <c r="F17" s="12"/>
      <c r="G17" s="12"/>
      <c r="H17" s="6"/>
      <c r="I17" s="5">
        <v>253</v>
      </c>
      <c r="J17" s="6">
        <v>720</v>
      </c>
      <c r="K17" s="6"/>
      <c r="L17" s="6" t="s">
        <v>25</v>
      </c>
      <c r="M17" s="6">
        <f t="shared" si="0"/>
        <v>182160</v>
      </c>
      <c r="N17" s="6"/>
      <c r="O17">
        <v>100</v>
      </c>
      <c r="Q17" s="153">
        <f>I17-O17</f>
        <v>153</v>
      </c>
      <c r="S17">
        <f>Q17*J17</f>
        <v>110160</v>
      </c>
    </row>
    <row r="18" spans="1:19" x14ac:dyDescent="0.35">
      <c r="A18" s="11"/>
      <c r="B18" s="11"/>
      <c r="C18" s="12"/>
      <c r="D18" s="12"/>
      <c r="E18" s="12"/>
      <c r="F18" s="12"/>
      <c r="G18" s="12"/>
      <c r="H18" s="6"/>
      <c r="I18" s="5"/>
      <c r="J18" s="6"/>
      <c r="K18" s="6"/>
      <c r="L18" s="6"/>
      <c r="M18" s="6"/>
      <c r="N18" s="6"/>
    </row>
    <row r="19" spans="1:19" x14ac:dyDescent="0.35">
      <c r="A19" s="11"/>
      <c r="B19" s="11"/>
      <c r="C19" s="12"/>
      <c r="D19" s="12"/>
      <c r="E19" s="12"/>
      <c r="F19" s="12"/>
      <c r="G19" s="12"/>
      <c r="H19" s="6"/>
      <c r="I19" s="5"/>
      <c r="J19" s="6"/>
      <c r="K19" s="6"/>
      <c r="L19" s="6"/>
      <c r="M19" s="6"/>
      <c r="N19" s="6"/>
    </row>
    <row r="20" spans="1:19" ht="96" customHeight="1" x14ac:dyDescent="0.35">
      <c r="A20" s="6">
        <v>4</v>
      </c>
      <c r="B20" s="6">
        <v>300</v>
      </c>
      <c r="C20" s="166" t="s">
        <v>33</v>
      </c>
      <c r="D20" s="166"/>
      <c r="E20" s="166"/>
      <c r="F20" s="166"/>
      <c r="G20" s="166"/>
      <c r="H20" s="166"/>
      <c r="I20" s="5"/>
      <c r="J20" s="6"/>
      <c r="K20" s="6"/>
      <c r="L20" s="6"/>
      <c r="M20" s="6"/>
      <c r="N20" s="6"/>
    </row>
    <row r="21" spans="1:19" x14ac:dyDescent="0.35">
      <c r="A21" s="11"/>
      <c r="B21" s="11"/>
      <c r="C21" s="28" t="s">
        <v>26</v>
      </c>
      <c r="D21" s="29"/>
      <c r="E21" s="29"/>
      <c r="F21" s="29"/>
      <c r="G21" s="29"/>
      <c r="H21" s="30"/>
      <c r="I21" s="6">
        <v>379.6</v>
      </c>
      <c r="J21" s="6">
        <v>30</v>
      </c>
      <c r="K21" s="6"/>
      <c r="L21" s="6" t="s">
        <v>30</v>
      </c>
      <c r="M21" s="6">
        <f t="shared" si="0"/>
        <v>11388</v>
      </c>
      <c r="N21" s="6"/>
      <c r="O21">
        <v>350</v>
      </c>
      <c r="Q21" s="153">
        <f>I21-O21</f>
        <v>29.600000000000023</v>
      </c>
      <c r="S21">
        <f>Q21*J21</f>
        <v>888.00000000000068</v>
      </c>
    </row>
    <row r="22" spans="1:19" x14ac:dyDescent="0.35">
      <c r="A22" s="11"/>
      <c r="B22" s="11"/>
      <c r="C22" s="28"/>
      <c r="D22" s="29"/>
      <c r="E22" s="29"/>
      <c r="F22" s="29"/>
      <c r="G22" s="29"/>
      <c r="H22" s="30"/>
      <c r="I22" s="6"/>
      <c r="J22" s="6"/>
      <c r="K22" s="6"/>
      <c r="L22" s="6"/>
      <c r="M22" s="6"/>
      <c r="N22" s="6"/>
    </row>
    <row r="23" spans="1:19" ht="98.25" customHeight="1" x14ac:dyDescent="0.35">
      <c r="A23" s="16">
        <v>5</v>
      </c>
      <c r="B23" s="11"/>
      <c r="C23" s="156" t="s">
        <v>66</v>
      </c>
      <c r="D23" s="157"/>
      <c r="E23" s="157"/>
      <c r="F23" s="157"/>
      <c r="G23" s="157"/>
      <c r="H23" s="158"/>
      <c r="I23" s="6"/>
      <c r="J23" s="6"/>
      <c r="K23" s="6"/>
      <c r="L23" s="6"/>
      <c r="M23" s="6"/>
      <c r="N23" s="6"/>
    </row>
    <row r="24" spans="1:19" x14ac:dyDescent="0.35">
      <c r="A24" s="11"/>
      <c r="B24" s="11"/>
      <c r="C24" s="4" t="s">
        <v>26</v>
      </c>
      <c r="D24" s="12"/>
      <c r="E24" s="12"/>
      <c r="F24" s="12"/>
      <c r="G24" s="12"/>
      <c r="H24" s="6"/>
      <c r="I24" s="6">
        <v>34</v>
      </c>
      <c r="J24" s="6">
        <v>516</v>
      </c>
      <c r="K24" s="6"/>
      <c r="L24" s="6" t="s">
        <v>25</v>
      </c>
      <c r="M24" s="6">
        <f t="shared" ref="M24" si="1">SUM(I24*J24)</f>
        <v>17544</v>
      </c>
      <c r="N24" s="6"/>
      <c r="O24">
        <v>12</v>
      </c>
      <c r="Q24" s="153">
        <f>I24-O24</f>
        <v>22</v>
      </c>
      <c r="S24">
        <f>Q24*J24</f>
        <v>11352</v>
      </c>
    </row>
    <row r="25" spans="1:19" x14ac:dyDescent="0.35">
      <c r="A25" s="11"/>
      <c r="B25" s="11"/>
      <c r="C25" s="4"/>
      <c r="D25" s="12"/>
      <c r="E25" s="12"/>
      <c r="F25" s="12"/>
      <c r="G25" s="12"/>
      <c r="H25" s="6"/>
      <c r="I25" s="6"/>
      <c r="J25" s="6"/>
      <c r="K25" s="6"/>
      <c r="L25" s="6"/>
      <c r="M25" s="6"/>
      <c r="N25" s="6"/>
    </row>
    <row r="26" spans="1:19" ht="86.25" customHeight="1" x14ac:dyDescent="0.35">
      <c r="A26" s="11"/>
      <c r="B26" s="11"/>
      <c r="C26" s="156" t="s">
        <v>67</v>
      </c>
      <c r="D26" s="157"/>
      <c r="E26" s="157"/>
      <c r="F26" s="157"/>
      <c r="G26" s="157"/>
      <c r="H26" s="158"/>
      <c r="I26" s="6"/>
      <c r="J26" s="6"/>
      <c r="K26" s="6"/>
      <c r="L26" s="6"/>
      <c r="M26" s="6"/>
      <c r="N26" s="6"/>
    </row>
    <row r="27" spans="1:19" x14ac:dyDescent="0.35">
      <c r="A27" s="11"/>
      <c r="B27" s="11"/>
      <c r="C27" s="4" t="s">
        <v>26</v>
      </c>
      <c r="D27" s="12"/>
      <c r="E27" s="12"/>
      <c r="F27" s="12"/>
      <c r="G27" s="12"/>
      <c r="H27" s="6"/>
      <c r="I27" s="6">
        <v>23</v>
      </c>
      <c r="J27" s="6">
        <v>796</v>
      </c>
      <c r="K27" s="6"/>
      <c r="L27" s="6" t="s">
        <v>25</v>
      </c>
      <c r="M27" s="6">
        <f t="shared" ref="M27" si="2">SUM(I27*J27)</f>
        <v>18308</v>
      </c>
      <c r="N27" s="6"/>
      <c r="O27">
        <v>40</v>
      </c>
      <c r="Q27" s="153">
        <f>I27-O27</f>
        <v>-17</v>
      </c>
      <c r="S27">
        <f>Q27*J27</f>
        <v>-13532</v>
      </c>
    </row>
    <row r="28" spans="1:19" x14ac:dyDescent="0.35">
      <c r="A28" s="11"/>
      <c r="B28" s="11"/>
      <c r="C28" s="4"/>
      <c r="D28" s="12"/>
      <c r="E28" s="12"/>
      <c r="F28" s="12"/>
      <c r="G28" s="12"/>
      <c r="H28" s="6"/>
      <c r="I28" s="6"/>
      <c r="J28" s="6"/>
      <c r="K28" s="6"/>
      <c r="L28" s="6"/>
      <c r="M28" s="6"/>
      <c r="N28" s="6"/>
    </row>
    <row r="29" spans="1:19" ht="86.25" customHeight="1" x14ac:dyDescent="0.35">
      <c r="A29" s="11"/>
      <c r="B29" s="11"/>
      <c r="C29" s="156" t="s">
        <v>68</v>
      </c>
      <c r="D29" s="157"/>
      <c r="E29" s="157"/>
      <c r="F29" s="157"/>
      <c r="G29" s="157"/>
      <c r="H29" s="158"/>
      <c r="I29" s="6"/>
      <c r="J29" s="6"/>
      <c r="K29" s="6"/>
      <c r="L29" s="6"/>
      <c r="M29" s="6"/>
      <c r="N29" s="6"/>
    </row>
    <row r="30" spans="1:19" x14ac:dyDescent="0.35">
      <c r="A30" s="11"/>
      <c r="B30" s="11"/>
      <c r="C30" s="28" t="s">
        <v>26</v>
      </c>
      <c r="D30" s="29"/>
      <c r="E30" s="29"/>
      <c r="F30" s="29"/>
      <c r="G30" s="29"/>
      <c r="H30" s="30"/>
      <c r="I30" s="6">
        <v>60</v>
      </c>
      <c r="J30" s="6">
        <v>1342</v>
      </c>
      <c r="K30" s="6"/>
      <c r="L30" s="6" t="s">
        <v>25</v>
      </c>
      <c r="M30" s="6">
        <f t="shared" ref="M30" si="3">SUM(I30*J30)</f>
        <v>80520</v>
      </c>
      <c r="N30" s="6"/>
      <c r="O30">
        <v>60</v>
      </c>
      <c r="Q30" s="153">
        <f>I30-O30</f>
        <v>0</v>
      </c>
      <c r="S30">
        <f>Q30*J30</f>
        <v>0</v>
      </c>
    </row>
    <row r="31" spans="1:19" x14ac:dyDescent="0.35">
      <c r="A31" s="11"/>
      <c r="B31" s="11"/>
      <c r="C31" s="12"/>
      <c r="D31" s="12"/>
      <c r="E31" s="12"/>
      <c r="F31" s="12"/>
      <c r="G31" s="12"/>
      <c r="H31" s="6"/>
      <c r="I31" s="5"/>
      <c r="J31" s="6"/>
      <c r="K31" s="6"/>
      <c r="L31" s="6"/>
      <c r="M31" s="6"/>
      <c r="N31" s="6"/>
    </row>
    <row r="32" spans="1:19" ht="112.5" customHeight="1" x14ac:dyDescent="0.35">
      <c r="A32" s="6">
        <v>5</v>
      </c>
      <c r="B32" s="6">
        <v>301</v>
      </c>
      <c r="C32" s="155" t="s">
        <v>34</v>
      </c>
      <c r="D32" s="155"/>
      <c r="E32" s="155"/>
      <c r="F32" s="155"/>
      <c r="G32" s="155"/>
      <c r="H32" s="155"/>
      <c r="I32" s="5"/>
      <c r="J32" s="6"/>
      <c r="K32" s="6"/>
      <c r="L32" s="6"/>
      <c r="M32" s="6"/>
      <c r="N32" s="6"/>
    </row>
    <row r="33" spans="1:19" x14ac:dyDescent="0.35">
      <c r="A33" s="11"/>
      <c r="B33" s="11"/>
      <c r="C33" s="4" t="s">
        <v>23</v>
      </c>
      <c r="D33" s="12"/>
      <c r="E33" s="12"/>
      <c r="F33" s="12"/>
      <c r="G33" s="12"/>
      <c r="H33" s="6"/>
      <c r="I33" s="6">
        <v>1713.1</v>
      </c>
      <c r="J33" s="6">
        <v>135</v>
      </c>
      <c r="K33" s="6"/>
      <c r="L33" s="6" t="s">
        <v>30</v>
      </c>
      <c r="M33" s="6">
        <f t="shared" si="0"/>
        <v>231268.5</v>
      </c>
      <c r="N33" s="6"/>
      <c r="O33">
        <v>600</v>
      </c>
      <c r="Q33" s="153">
        <f>I33-O33</f>
        <v>1113.0999999999999</v>
      </c>
      <c r="S33">
        <f>Q33*J33</f>
        <v>150268.5</v>
      </c>
    </row>
    <row r="34" spans="1:19" x14ac:dyDescent="0.35">
      <c r="A34" s="11"/>
      <c r="B34" s="11"/>
      <c r="C34" s="12"/>
      <c r="D34" s="12"/>
      <c r="E34" s="12"/>
      <c r="F34" s="12"/>
      <c r="G34" s="12"/>
      <c r="H34" s="6"/>
      <c r="I34" s="5"/>
      <c r="J34" s="6"/>
      <c r="K34" s="6"/>
      <c r="L34" s="6"/>
      <c r="M34" s="6"/>
      <c r="N34" s="6"/>
    </row>
    <row r="35" spans="1:19" x14ac:dyDescent="0.35">
      <c r="A35" s="11"/>
      <c r="B35" s="11"/>
      <c r="C35" s="12"/>
      <c r="D35" s="12"/>
      <c r="E35" s="12"/>
      <c r="F35" s="12"/>
      <c r="G35" s="12"/>
      <c r="H35" s="6"/>
      <c r="I35" s="5"/>
      <c r="J35" s="6"/>
      <c r="K35" s="6"/>
      <c r="L35" s="6"/>
      <c r="M35" s="6"/>
      <c r="N35" s="6"/>
    </row>
    <row r="36" spans="1:19" ht="88.5" customHeight="1" x14ac:dyDescent="0.35">
      <c r="A36" s="6">
        <v>6</v>
      </c>
      <c r="B36" s="6">
        <v>302</v>
      </c>
      <c r="C36" s="155" t="s">
        <v>35</v>
      </c>
      <c r="D36" s="155"/>
      <c r="E36" s="155"/>
      <c r="F36" s="155"/>
      <c r="G36" s="155"/>
      <c r="H36" s="155"/>
      <c r="I36" s="5"/>
      <c r="J36" s="6"/>
      <c r="K36" s="6"/>
      <c r="L36" s="6"/>
      <c r="M36" s="6"/>
      <c r="N36" s="6"/>
    </row>
    <row r="37" spans="1:19" x14ac:dyDescent="0.35">
      <c r="A37" s="11"/>
      <c r="B37" s="11"/>
      <c r="C37" s="4" t="s">
        <v>23</v>
      </c>
      <c r="D37" s="12"/>
      <c r="E37" s="12"/>
      <c r="F37" s="12"/>
      <c r="G37" s="12"/>
      <c r="H37" s="6"/>
      <c r="I37" s="6">
        <v>2421</v>
      </c>
      <c r="J37" s="6">
        <v>194</v>
      </c>
      <c r="K37" s="6"/>
      <c r="L37" s="6" t="s">
        <v>25</v>
      </c>
      <c r="M37" s="6">
        <f t="shared" si="0"/>
        <v>469674</v>
      </c>
      <c r="N37" s="6"/>
      <c r="O37">
        <v>1200</v>
      </c>
      <c r="Q37" s="153">
        <f>I37-O37</f>
        <v>1221</v>
      </c>
      <c r="S37">
        <f>Q37*J37</f>
        <v>236874</v>
      </c>
    </row>
    <row r="38" spans="1:19" x14ac:dyDescent="0.35">
      <c r="A38" s="11"/>
      <c r="B38" s="11"/>
      <c r="C38" s="12"/>
      <c r="D38" s="12"/>
      <c r="E38" s="12"/>
      <c r="F38" s="12"/>
      <c r="G38" s="12"/>
      <c r="H38" s="6"/>
      <c r="I38" s="5"/>
      <c r="J38" s="6"/>
      <c r="K38" s="6"/>
      <c r="L38" s="6"/>
      <c r="M38" s="6"/>
      <c r="N38" s="6"/>
    </row>
    <row r="39" spans="1:19" x14ac:dyDescent="0.35">
      <c r="A39" s="11"/>
      <c r="B39" s="11"/>
      <c r="C39" s="12"/>
      <c r="D39" s="12"/>
      <c r="E39" s="12"/>
      <c r="F39" s="12"/>
      <c r="G39" s="12"/>
      <c r="H39" s="6"/>
      <c r="I39" s="5"/>
      <c r="J39" s="6"/>
      <c r="K39" s="6"/>
      <c r="L39" s="6"/>
      <c r="M39" s="6"/>
      <c r="N39" s="6"/>
    </row>
    <row r="40" spans="1:19" ht="114" customHeight="1" x14ac:dyDescent="0.35">
      <c r="A40" s="6">
        <v>7</v>
      </c>
      <c r="B40" s="6">
        <v>303</v>
      </c>
      <c r="C40" s="155" t="s">
        <v>36</v>
      </c>
      <c r="D40" s="155"/>
      <c r="E40" s="155"/>
      <c r="F40" s="155"/>
      <c r="G40" s="155"/>
      <c r="H40" s="155"/>
      <c r="I40" s="5"/>
      <c r="J40" s="6"/>
      <c r="K40" s="6"/>
      <c r="L40" s="6"/>
      <c r="M40" s="6"/>
      <c r="N40" s="6"/>
    </row>
    <row r="41" spans="1:19" x14ac:dyDescent="0.35">
      <c r="A41" s="11"/>
      <c r="B41" s="11"/>
      <c r="C41" s="4" t="s">
        <v>23</v>
      </c>
      <c r="D41" s="12"/>
      <c r="E41" s="12"/>
      <c r="F41" s="12"/>
      <c r="G41" s="12"/>
      <c r="H41" s="6"/>
      <c r="I41" s="6">
        <v>240.1</v>
      </c>
      <c r="J41" s="6">
        <v>464</v>
      </c>
      <c r="K41" s="6"/>
      <c r="L41" s="6" t="s">
        <v>30</v>
      </c>
      <c r="M41" s="6">
        <f t="shared" si="0"/>
        <v>111406.39999999999</v>
      </c>
      <c r="N41" s="6"/>
      <c r="O41">
        <v>60</v>
      </c>
      <c r="Q41" s="153">
        <f>I41-O41</f>
        <v>180.1</v>
      </c>
      <c r="S41">
        <f>Q41*J41</f>
        <v>83566.399999999994</v>
      </c>
    </row>
    <row r="42" spans="1:19" x14ac:dyDescent="0.35">
      <c r="A42" s="11"/>
      <c r="B42" s="11"/>
      <c r="C42" s="12"/>
      <c r="D42" s="12"/>
      <c r="E42" s="12"/>
      <c r="F42" s="12"/>
      <c r="G42" s="12"/>
      <c r="H42" s="6"/>
      <c r="I42" s="5"/>
      <c r="J42" s="6"/>
      <c r="K42" s="6"/>
      <c r="L42" s="6"/>
      <c r="M42" s="6"/>
      <c r="N42" s="6"/>
    </row>
    <row r="43" spans="1:19" x14ac:dyDescent="0.35">
      <c r="A43" s="11"/>
      <c r="B43" s="11"/>
      <c r="C43" s="12"/>
      <c r="D43" s="12"/>
      <c r="E43" s="12"/>
      <c r="F43" s="12"/>
      <c r="G43" s="12"/>
      <c r="H43" s="6"/>
      <c r="I43" s="5"/>
      <c r="J43" s="6"/>
      <c r="K43" s="6"/>
      <c r="L43" s="6"/>
      <c r="M43" s="6"/>
      <c r="N43" s="6"/>
    </row>
    <row r="44" spans="1:19" ht="112.5" customHeight="1" x14ac:dyDescent="0.35">
      <c r="A44" s="6">
        <v>8</v>
      </c>
      <c r="B44" s="6">
        <v>304</v>
      </c>
      <c r="C44" s="155" t="s">
        <v>37</v>
      </c>
      <c r="D44" s="155"/>
      <c r="E44" s="155"/>
      <c r="F44" s="155"/>
      <c r="G44" s="155"/>
      <c r="H44" s="155"/>
      <c r="I44" s="5"/>
      <c r="J44" s="6"/>
      <c r="K44" s="6"/>
      <c r="L44" s="6"/>
      <c r="M44" s="6"/>
      <c r="N44" s="6"/>
    </row>
    <row r="45" spans="1:19" x14ac:dyDescent="0.35">
      <c r="A45" s="11"/>
      <c r="B45" s="11"/>
      <c r="C45" s="4" t="s">
        <v>24</v>
      </c>
      <c r="D45" s="12"/>
      <c r="E45" s="12"/>
      <c r="F45" s="12"/>
      <c r="G45" s="12"/>
      <c r="H45" s="6"/>
      <c r="I45" s="6">
        <v>284</v>
      </c>
      <c r="J45" s="6">
        <v>740</v>
      </c>
      <c r="K45" s="6"/>
      <c r="L45" s="6" t="s">
        <v>30</v>
      </c>
      <c r="M45" s="6">
        <f t="shared" si="0"/>
        <v>210160</v>
      </c>
      <c r="N45" s="6"/>
      <c r="O45">
        <v>40</v>
      </c>
      <c r="Q45" s="153">
        <f>I45-O45</f>
        <v>244</v>
      </c>
      <c r="S45">
        <f>Q45*J45</f>
        <v>180560</v>
      </c>
    </row>
    <row r="46" spans="1:19" x14ac:dyDescent="0.35">
      <c r="A46" s="11"/>
      <c r="B46" s="11"/>
      <c r="C46" s="4"/>
      <c r="D46" s="12"/>
      <c r="E46" s="12"/>
      <c r="F46" s="12"/>
      <c r="G46" s="12"/>
      <c r="H46" s="6"/>
      <c r="I46" s="6"/>
      <c r="J46" s="6"/>
      <c r="K46" s="6"/>
      <c r="L46" s="6"/>
      <c r="M46" s="6"/>
      <c r="N46" s="6"/>
    </row>
    <row r="47" spans="1:19" ht="180" customHeight="1" x14ac:dyDescent="0.35">
      <c r="A47" s="11"/>
      <c r="B47" s="11"/>
      <c r="C47" s="156" t="s">
        <v>70</v>
      </c>
      <c r="D47" s="157"/>
      <c r="E47" s="157"/>
      <c r="F47" s="157"/>
      <c r="G47" s="157"/>
      <c r="H47" s="158"/>
      <c r="I47" s="6"/>
      <c r="J47" s="6"/>
      <c r="K47" s="6"/>
      <c r="L47" s="6"/>
      <c r="M47" s="6"/>
      <c r="N47" s="6"/>
    </row>
    <row r="48" spans="1:19" x14ac:dyDescent="0.35">
      <c r="A48" s="11"/>
      <c r="B48" s="11"/>
      <c r="C48" s="4" t="s">
        <v>23</v>
      </c>
      <c r="D48" s="12"/>
      <c r="E48" s="12"/>
      <c r="F48" s="12"/>
      <c r="G48" s="12"/>
      <c r="H48" s="6"/>
      <c r="I48" s="13">
        <v>45</v>
      </c>
      <c r="J48" s="6">
        <v>2030</v>
      </c>
      <c r="K48" s="6"/>
      <c r="L48" s="6" t="s">
        <v>25</v>
      </c>
      <c r="M48" s="6">
        <f t="shared" ref="M48" si="4">SUM(I48*J48)</f>
        <v>91350</v>
      </c>
      <c r="N48" s="6"/>
      <c r="O48">
        <v>50</v>
      </c>
      <c r="Q48" s="153">
        <f>I48-O48</f>
        <v>-5</v>
      </c>
      <c r="S48">
        <f>Q48*J48</f>
        <v>-10150</v>
      </c>
    </row>
    <row r="49" spans="1:19" x14ac:dyDescent="0.35">
      <c r="A49" s="11"/>
      <c r="B49" s="11"/>
      <c r="C49" s="4"/>
      <c r="D49" s="12"/>
      <c r="E49" s="12"/>
      <c r="F49" s="12"/>
      <c r="G49" s="12"/>
      <c r="H49" s="6"/>
      <c r="I49" s="6"/>
      <c r="J49" s="6"/>
      <c r="K49" s="6"/>
      <c r="L49" s="6"/>
      <c r="M49" s="6"/>
      <c r="N49" s="6"/>
    </row>
    <row r="50" spans="1:19" ht="179.25" customHeight="1" x14ac:dyDescent="0.35">
      <c r="A50" s="11"/>
      <c r="B50" s="11"/>
      <c r="C50" s="156" t="s">
        <v>71</v>
      </c>
      <c r="D50" s="157"/>
      <c r="E50" s="157"/>
      <c r="F50" s="157"/>
      <c r="G50" s="157"/>
      <c r="H50" s="158"/>
      <c r="I50" s="6"/>
      <c r="J50" s="6"/>
      <c r="K50" s="6"/>
      <c r="L50" s="6"/>
      <c r="M50" s="6"/>
      <c r="N50" s="6"/>
    </row>
    <row r="51" spans="1:19" x14ac:dyDescent="0.35">
      <c r="A51" s="11"/>
      <c r="B51" s="11"/>
      <c r="C51" s="4" t="s">
        <v>23</v>
      </c>
      <c r="D51" s="12"/>
      <c r="E51" s="12"/>
      <c r="F51" s="12"/>
      <c r="G51" s="12"/>
      <c r="H51" s="6"/>
      <c r="I51" s="13">
        <v>74</v>
      </c>
      <c r="J51" s="6">
        <v>3325</v>
      </c>
      <c r="K51" s="6"/>
      <c r="L51" s="6" t="s">
        <v>25</v>
      </c>
      <c r="M51" s="6">
        <f t="shared" ref="M51" si="5">SUM(I51*J51)</f>
        <v>246050</v>
      </c>
      <c r="N51" s="6"/>
      <c r="O51">
        <v>30</v>
      </c>
      <c r="Q51" s="153">
        <f>I51-O51</f>
        <v>44</v>
      </c>
      <c r="S51">
        <f>Q51*J51</f>
        <v>146300</v>
      </c>
    </row>
    <row r="52" spans="1:19" x14ac:dyDescent="0.35">
      <c r="A52" s="11"/>
      <c r="B52" s="11"/>
      <c r="C52" s="4"/>
      <c r="D52" s="12"/>
      <c r="E52" s="12"/>
      <c r="F52" s="12"/>
      <c r="G52" s="12"/>
      <c r="H52" s="6"/>
      <c r="I52" s="13"/>
      <c r="J52" s="6"/>
      <c r="K52" s="6"/>
      <c r="L52" s="6"/>
      <c r="M52" s="6"/>
      <c r="N52" s="6"/>
    </row>
    <row r="53" spans="1:19" ht="99.75" customHeight="1" x14ac:dyDescent="0.35">
      <c r="A53" s="11"/>
      <c r="B53" s="11"/>
      <c r="C53" s="156" t="s">
        <v>72</v>
      </c>
      <c r="D53" s="157"/>
      <c r="E53" s="157"/>
      <c r="F53" s="157"/>
      <c r="G53" s="157"/>
      <c r="H53" s="158"/>
      <c r="I53" s="13"/>
      <c r="J53" s="6"/>
      <c r="K53" s="6"/>
      <c r="L53" s="6"/>
      <c r="M53" s="6"/>
      <c r="N53" s="6"/>
    </row>
    <row r="54" spans="1:19" x14ac:dyDescent="0.35">
      <c r="A54" s="11"/>
      <c r="B54" s="11"/>
      <c r="C54" s="4" t="s">
        <v>23</v>
      </c>
      <c r="D54" s="12"/>
      <c r="E54" s="12"/>
      <c r="F54" s="12"/>
      <c r="G54" s="12"/>
      <c r="H54" s="6"/>
      <c r="I54" s="13">
        <v>25</v>
      </c>
      <c r="J54" s="6">
        <v>633</v>
      </c>
      <c r="K54" s="6"/>
      <c r="L54" s="6" t="s">
        <v>25</v>
      </c>
      <c r="M54" s="6">
        <f t="shared" ref="M54" si="6">SUM(I54*J54)</f>
        <v>15825</v>
      </c>
      <c r="N54" s="6"/>
      <c r="O54" s="154">
        <v>12</v>
      </c>
      <c r="Q54" s="153">
        <f>I54-O54</f>
        <v>13</v>
      </c>
      <c r="S54">
        <f>Q54*J54</f>
        <v>8229</v>
      </c>
    </row>
    <row r="55" spans="1:19" x14ac:dyDescent="0.35">
      <c r="A55" s="11"/>
      <c r="B55" s="11"/>
      <c r="C55" s="4"/>
      <c r="D55" s="12"/>
      <c r="E55" s="12"/>
      <c r="F55" s="12"/>
      <c r="G55" s="12"/>
      <c r="H55" s="6"/>
      <c r="I55" s="13"/>
      <c r="J55" s="6"/>
      <c r="K55" s="6"/>
      <c r="L55" s="6"/>
      <c r="M55" s="6"/>
      <c r="N55" s="6"/>
    </row>
    <row r="56" spans="1:19" ht="58.5" customHeight="1" x14ac:dyDescent="0.35">
      <c r="A56" s="11"/>
      <c r="B56" s="11"/>
      <c r="C56" s="159" t="s">
        <v>73</v>
      </c>
      <c r="D56" s="160"/>
      <c r="E56" s="160"/>
      <c r="F56" s="160"/>
      <c r="G56" s="160"/>
      <c r="H56" s="161"/>
      <c r="I56" s="13"/>
      <c r="J56" s="6"/>
      <c r="K56" s="6"/>
      <c r="L56" s="6"/>
      <c r="M56" s="6"/>
      <c r="N56" s="6"/>
    </row>
    <row r="57" spans="1:19" x14ac:dyDescent="0.35">
      <c r="A57" s="11"/>
      <c r="B57" s="11"/>
      <c r="C57" s="4" t="s">
        <v>23</v>
      </c>
      <c r="D57" s="12"/>
      <c r="E57" s="12"/>
      <c r="F57" s="12"/>
      <c r="G57" s="12"/>
      <c r="H57" s="6"/>
      <c r="I57" s="13">
        <v>7</v>
      </c>
      <c r="J57" s="6">
        <v>1685</v>
      </c>
      <c r="K57" s="6"/>
      <c r="L57" s="6" t="s">
        <v>25</v>
      </c>
      <c r="M57" s="6">
        <f t="shared" ref="M57" si="7">SUM(I57*J57)</f>
        <v>11795</v>
      </c>
      <c r="N57" s="6"/>
      <c r="O57">
        <v>7</v>
      </c>
      <c r="Q57" s="153">
        <f>I57-O57</f>
        <v>0</v>
      </c>
      <c r="S57">
        <f>Q57*J57</f>
        <v>0</v>
      </c>
    </row>
    <row r="58" spans="1:19" x14ac:dyDescent="0.35">
      <c r="A58" s="11"/>
      <c r="B58" s="11"/>
      <c r="C58" s="12"/>
      <c r="D58" s="12"/>
      <c r="E58" s="12"/>
      <c r="F58" s="12"/>
      <c r="G58" s="12"/>
      <c r="H58" s="6"/>
      <c r="I58" s="5"/>
      <c r="J58" s="6"/>
      <c r="K58" s="6"/>
      <c r="L58" s="6"/>
      <c r="M58" s="6"/>
      <c r="N58" s="6"/>
    </row>
    <row r="59" spans="1:19" ht="129.75" customHeight="1" x14ac:dyDescent="0.35">
      <c r="A59" s="6">
        <v>9</v>
      </c>
      <c r="B59" s="6">
        <v>306</v>
      </c>
      <c r="C59" s="155" t="s">
        <v>38</v>
      </c>
      <c r="D59" s="155"/>
      <c r="E59" s="155"/>
      <c r="F59" s="155"/>
      <c r="G59" s="155"/>
      <c r="H59" s="155"/>
      <c r="I59" s="5"/>
      <c r="J59" s="6"/>
      <c r="K59" s="6"/>
      <c r="L59" s="6"/>
      <c r="M59" s="6"/>
      <c r="N59" s="6"/>
    </row>
    <row r="60" spans="1:19" x14ac:dyDescent="0.35">
      <c r="A60" s="11"/>
      <c r="B60" s="11"/>
      <c r="C60" s="4" t="s">
        <v>23</v>
      </c>
      <c r="D60" s="12"/>
      <c r="E60" s="12"/>
      <c r="F60" s="12"/>
      <c r="G60" s="12"/>
      <c r="H60" s="6"/>
      <c r="I60" s="13">
        <v>10</v>
      </c>
      <c r="J60" s="6">
        <v>14018</v>
      </c>
      <c r="K60" s="6"/>
      <c r="L60" s="6" t="s">
        <v>30</v>
      </c>
      <c r="M60" s="6">
        <f t="shared" si="0"/>
        <v>140180</v>
      </c>
      <c r="N60" s="6"/>
      <c r="O60">
        <v>3</v>
      </c>
      <c r="Q60" s="153">
        <f>I60-O60</f>
        <v>7</v>
      </c>
      <c r="S60">
        <f>Q60*J60</f>
        <v>98126</v>
      </c>
    </row>
    <row r="61" spans="1:19" x14ac:dyDescent="0.35">
      <c r="A61" s="11"/>
      <c r="B61" s="11"/>
      <c r="C61" s="12"/>
      <c r="D61" s="12"/>
      <c r="E61" s="12"/>
      <c r="F61" s="12"/>
      <c r="G61" s="12"/>
      <c r="H61" s="6"/>
      <c r="I61" s="13"/>
      <c r="J61" s="6"/>
      <c r="K61" s="6"/>
      <c r="L61" s="6"/>
      <c r="M61" s="6"/>
      <c r="N61" s="6"/>
    </row>
    <row r="62" spans="1:19" x14ac:dyDescent="0.35">
      <c r="A62" s="11"/>
      <c r="B62" s="11"/>
      <c r="C62" s="12"/>
      <c r="D62" s="12"/>
      <c r="E62" s="12"/>
      <c r="F62" s="12"/>
      <c r="G62" s="12"/>
      <c r="H62" s="6"/>
      <c r="I62" s="13"/>
      <c r="J62" s="6"/>
      <c r="K62" s="6"/>
      <c r="L62" s="6"/>
      <c r="M62" s="6"/>
      <c r="N62" s="6"/>
    </row>
    <row r="63" spans="1:19" ht="129" customHeight="1" x14ac:dyDescent="0.35">
      <c r="A63" s="6">
        <v>10</v>
      </c>
      <c r="B63" s="6">
        <v>308</v>
      </c>
      <c r="C63" s="155" t="s">
        <v>39</v>
      </c>
      <c r="D63" s="155"/>
      <c r="E63" s="155"/>
      <c r="F63" s="155"/>
      <c r="G63" s="155"/>
      <c r="H63" s="155"/>
      <c r="I63" s="5"/>
      <c r="J63" s="6"/>
      <c r="K63" s="6"/>
      <c r="L63" s="6"/>
      <c r="M63" s="6"/>
      <c r="N63" s="6"/>
    </row>
    <row r="64" spans="1:19" x14ac:dyDescent="0.35">
      <c r="A64" s="11"/>
      <c r="B64" s="11"/>
      <c r="C64" s="4" t="s">
        <v>26</v>
      </c>
      <c r="D64" s="12"/>
      <c r="E64" s="12"/>
      <c r="F64" s="12"/>
      <c r="G64" s="12"/>
      <c r="H64" s="6"/>
      <c r="I64" s="5">
        <v>1</v>
      </c>
      <c r="J64" s="6">
        <v>49000</v>
      </c>
      <c r="K64" s="6"/>
      <c r="L64" s="6" t="s">
        <v>25</v>
      </c>
      <c r="M64" s="6">
        <f t="shared" si="0"/>
        <v>49000</v>
      </c>
      <c r="N64" s="6"/>
      <c r="O64">
        <v>1</v>
      </c>
      <c r="Q64" s="153">
        <f>I64-O64</f>
        <v>0</v>
      </c>
      <c r="S64">
        <f>Q64*J64</f>
        <v>0</v>
      </c>
    </row>
    <row r="65" spans="1:19" x14ac:dyDescent="0.35">
      <c r="A65" s="11"/>
      <c r="B65" s="11"/>
      <c r="C65" s="12"/>
      <c r="D65" s="12"/>
      <c r="E65" s="12"/>
      <c r="F65" s="12"/>
      <c r="G65" s="12"/>
      <c r="H65" s="6"/>
      <c r="I65" s="5"/>
      <c r="J65" s="6"/>
      <c r="K65" s="6"/>
      <c r="L65" s="6"/>
      <c r="M65" s="6"/>
      <c r="N65" s="6"/>
    </row>
    <row r="66" spans="1:19" ht="141" customHeight="1" x14ac:dyDescent="0.35">
      <c r="A66" s="6">
        <v>11</v>
      </c>
      <c r="B66" s="6">
        <v>309</v>
      </c>
      <c r="C66" s="155" t="s">
        <v>40</v>
      </c>
      <c r="D66" s="155"/>
      <c r="E66" s="155"/>
      <c r="F66" s="155"/>
      <c r="G66" s="155"/>
      <c r="H66" s="155"/>
      <c r="I66" s="5"/>
      <c r="J66" s="6"/>
      <c r="K66" s="6"/>
      <c r="L66" s="6"/>
      <c r="M66" s="6"/>
      <c r="N66" s="6"/>
    </row>
    <row r="67" spans="1:19" x14ac:dyDescent="0.35">
      <c r="A67" s="11"/>
      <c r="B67" s="11"/>
      <c r="C67" s="4" t="s">
        <v>23</v>
      </c>
      <c r="D67" s="12"/>
      <c r="E67" s="12"/>
      <c r="F67" s="12"/>
      <c r="G67" s="12"/>
      <c r="H67" s="6"/>
      <c r="I67" s="5">
        <v>1</v>
      </c>
      <c r="J67" s="6">
        <v>22000</v>
      </c>
      <c r="K67" s="6"/>
      <c r="L67" s="6" t="s">
        <v>25</v>
      </c>
      <c r="M67" s="6">
        <f t="shared" si="0"/>
        <v>22000</v>
      </c>
      <c r="N67" s="6"/>
      <c r="O67">
        <v>1</v>
      </c>
      <c r="Q67" s="153">
        <f>I67-O67</f>
        <v>0</v>
      </c>
      <c r="S67">
        <f>Q67*J67</f>
        <v>0</v>
      </c>
    </row>
    <row r="68" spans="1:19" x14ac:dyDescent="0.35">
      <c r="A68" s="11"/>
      <c r="B68" s="11"/>
      <c r="C68" s="12"/>
      <c r="D68" s="12"/>
      <c r="E68" s="12"/>
      <c r="F68" s="12"/>
      <c r="G68" s="12"/>
      <c r="H68" s="6"/>
      <c r="I68" s="5"/>
      <c r="J68" s="6"/>
      <c r="K68" s="6"/>
      <c r="L68" s="6"/>
      <c r="M68" s="6"/>
      <c r="N68" s="6"/>
    </row>
    <row r="69" spans="1:19" ht="84" customHeight="1" x14ac:dyDescent="0.35">
      <c r="A69" s="6">
        <v>12</v>
      </c>
      <c r="B69" s="6">
        <v>318</v>
      </c>
      <c r="C69" s="155" t="s">
        <v>41</v>
      </c>
      <c r="D69" s="155"/>
      <c r="E69" s="155"/>
      <c r="F69" s="155"/>
      <c r="G69" s="155"/>
      <c r="H69" s="155"/>
      <c r="I69" s="5"/>
      <c r="J69" s="6"/>
      <c r="K69" s="6"/>
      <c r="L69" s="6"/>
      <c r="M69" s="6"/>
      <c r="N69" s="6"/>
    </row>
    <row r="70" spans="1:19" x14ac:dyDescent="0.35">
      <c r="A70" s="11"/>
      <c r="B70" s="11"/>
      <c r="C70" s="4" t="s">
        <v>26</v>
      </c>
      <c r="D70" s="12"/>
      <c r="E70" s="12"/>
      <c r="F70" s="12"/>
      <c r="G70" s="12"/>
      <c r="H70" s="6"/>
      <c r="I70" s="5">
        <v>79</v>
      </c>
      <c r="J70" s="6">
        <v>328</v>
      </c>
      <c r="K70" s="6"/>
      <c r="L70" s="6" t="s">
        <v>30</v>
      </c>
      <c r="M70" s="6">
        <f t="shared" si="0"/>
        <v>25912</v>
      </c>
      <c r="N70" s="6"/>
      <c r="O70">
        <v>70</v>
      </c>
      <c r="Q70" s="153">
        <f>I70-O70</f>
        <v>9</v>
      </c>
      <c r="S70">
        <f>Q70*J70</f>
        <v>2952</v>
      </c>
    </row>
    <row r="71" spans="1:19" x14ac:dyDescent="0.35">
      <c r="A71" s="11"/>
      <c r="B71" s="11"/>
      <c r="C71" s="12"/>
      <c r="D71" s="12"/>
      <c r="E71" s="12"/>
      <c r="F71" s="12"/>
      <c r="G71" s="12"/>
      <c r="H71" s="6"/>
      <c r="I71" s="5"/>
      <c r="J71" s="6"/>
      <c r="K71" s="6"/>
      <c r="L71" s="6"/>
      <c r="M71" s="6"/>
      <c r="N71" s="6"/>
    </row>
    <row r="72" spans="1:19" x14ac:dyDescent="0.35">
      <c r="A72" s="11"/>
      <c r="B72" s="11"/>
      <c r="C72" s="12"/>
      <c r="D72" s="12"/>
      <c r="E72" s="12"/>
      <c r="F72" s="12"/>
      <c r="G72" s="12"/>
      <c r="H72" s="6"/>
      <c r="I72" s="5"/>
      <c r="J72" s="6"/>
      <c r="K72" s="6"/>
      <c r="L72" s="6"/>
      <c r="M72" s="6"/>
      <c r="N72" s="6"/>
    </row>
    <row r="73" spans="1:19" ht="97.5" customHeight="1" x14ac:dyDescent="0.35">
      <c r="A73" s="6">
        <v>13</v>
      </c>
      <c r="B73" s="6">
        <v>319</v>
      </c>
      <c r="C73" s="155" t="s">
        <v>42</v>
      </c>
      <c r="D73" s="155"/>
      <c r="E73" s="155"/>
      <c r="F73" s="155"/>
      <c r="G73" s="155"/>
      <c r="H73" s="155"/>
      <c r="I73" s="5"/>
      <c r="J73" s="6"/>
      <c r="K73" s="6"/>
      <c r="L73" s="6"/>
      <c r="M73" s="6"/>
      <c r="N73" s="6"/>
    </row>
    <row r="74" spans="1:19" x14ac:dyDescent="0.35">
      <c r="A74" s="11"/>
      <c r="B74" s="11"/>
      <c r="C74" s="4" t="s">
        <v>21</v>
      </c>
      <c r="D74" s="12"/>
      <c r="E74" s="12"/>
      <c r="F74" s="12"/>
      <c r="G74" s="12"/>
      <c r="H74" s="6"/>
      <c r="I74" s="6">
        <v>102.5</v>
      </c>
      <c r="J74" s="6">
        <v>1000</v>
      </c>
      <c r="K74" s="6"/>
      <c r="L74" s="6" t="s">
        <v>30</v>
      </c>
      <c r="M74" s="6">
        <f t="shared" si="0"/>
        <v>102500</v>
      </c>
      <c r="N74" s="6"/>
      <c r="O74">
        <v>80</v>
      </c>
      <c r="Q74" s="153">
        <f>I74-O74</f>
        <v>22.5</v>
      </c>
      <c r="S74">
        <f>Q74*J74</f>
        <v>22500</v>
      </c>
    </row>
    <row r="75" spans="1:19" x14ac:dyDescent="0.35">
      <c r="A75" s="11"/>
      <c r="B75" s="11"/>
      <c r="C75" s="12"/>
      <c r="D75" s="12"/>
      <c r="E75" s="12"/>
      <c r="F75" s="12"/>
      <c r="G75" s="12"/>
      <c r="H75" s="6"/>
      <c r="I75" s="5"/>
      <c r="J75" s="6"/>
      <c r="K75" s="6"/>
      <c r="L75" s="6"/>
      <c r="M75" s="6"/>
      <c r="N75" s="6"/>
    </row>
    <row r="76" spans="1:19" x14ac:dyDescent="0.35">
      <c r="A76" s="11"/>
      <c r="B76" s="11"/>
      <c r="C76" s="12"/>
      <c r="D76" s="12"/>
      <c r="E76" s="12"/>
      <c r="F76" s="12"/>
      <c r="G76" s="12"/>
      <c r="H76" s="6"/>
      <c r="I76" s="5"/>
      <c r="J76" s="6"/>
      <c r="K76" s="6"/>
      <c r="L76" s="6"/>
      <c r="M76" s="6"/>
      <c r="N76" s="6"/>
    </row>
    <row r="77" spans="1:19" ht="46.5" customHeight="1" x14ac:dyDescent="0.35">
      <c r="A77" s="6">
        <v>14</v>
      </c>
      <c r="B77" s="6">
        <v>325</v>
      </c>
      <c r="C77" s="155" t="s">
        <v>43</v>
      </c>
      <c r="D77" s="155"/>
      <c r="E77" s="155"/>
      <c r="F77" s="155"/>
      <c r="G77" s="155"/>
      <c r="H77" s="155"/>
      <c r="I77" s="5"/>
      <c r="J77" s="6"/>
      <c r="K77" s="6"/>
      <c r="L77" s="6"/>
      <c r="M77" s="6"/>
      <c r="N77" s="6"/>
    </row>
    <row r="78" spans="1:19" x14ac:dyDescent="0.35">
      <c r="A78" s="11"/>
      <c r="B78" s="11"/>
      <c r="C78" s="4" t="s">
        <v>26</v>
      </c>
      <c r="D78" s="12"/>
      <c r="E78" s="12"/>
      <c r="F78" s="12"/>
      <c r="G78" s="12"/>
      <c r="H78" s="6"/>
      <c r="I78" s="6">
        <v>217.3</v>
      </c>
      <c r="J78" s="6">
        <v>251</v>
      </c>
      <c r="K78" s="6"/>
      <c r="L78" s="6" t="s">
        <v>30</v>
      </c>
      <c r="M78" s="6">
        <f t="shared" si="0"/>
        <v>54542.3</v>
      </c>
      <c r="N78" s="6"/>
      <c r="O78">
        <v>200</v>
      </c>
      <c r="Q78" s="153">
        <f>I78-O78</f>
        <v>17.300000000000011</v>
      </c>
      <c r="S78">
        <f>Q78*J78</f>
        <v>4342.3000000000029</v>
      </c>
    </row>
    <row r="79" spans="1:19" x14ac:dyDescent="0.35">
      <c r="A79" s="11"/>
      <c r="B79" s="11"/>
      <c r="C79" s="12"/>
      <c r="D79" s="12"/>
      <c r="E79" s="12"/>
      <c r="F79" s="12"/>
      <c r="G79" s="12"/>
      <c r="H79" s="6"/>
      <c r="I79" s="5"/>
      <c r="J79" s="6"/>
      <c r="K79" s="6"/>
      <c r="L79" s="6"/>
      <c r="M79" s="6"/>
      <c r="N79" s="6"/>
    </row>
    <row r="80" spans="1:19" x14ac:dyDescent="0.35">
      <c r="A80" s="11"/>
      <c r="B80" s="11"/>
      <c r="C80" s="12"/>
      <c r="D80" s="12"/>
      <c r="E80" s="12"/>
      <c r="F80" s="12"/>
      <c r="G80" s="12"/>
      <c r="H80" s="6"/>
      <c r="I80" s="5"/>
      <c r="J80" s="6"/>
      <c r="K80" s="6"/>
      <c r="L80" s="6"/>
      <c r="M80" s="6"/>
      <c r="N80" s="6"/>
    </row>
    <row r="81" spans="1:19" ht="145.5" customHeight="1" x14ac:dyDescent="0.35">
      <c r="A81" s="6">
        <v>15</v>
      </c>
      <c r="B81" s="6">
        <v>323</v>
      </c>
      <c r="C81" s="162" t="s">
        <v>44</v>
      </c>
      <c r="D81" s="162"/>
      <c r="E81" s="162"/>
      <c r="F81" s="162"/>
      <c r="G81" s="162"/>
      <c r="H81" s="162"/>
      <c r="I81" s="5"/>
      <c r="J81" s="6"/>
      <c r="K81" s="6"/>
      <c r="L81" s="6"/>
      <c r="M81" s="6"/>
      <c r="N81" s="6"/>
    </row>
    <row r="82" spans="1:19" x14ac:dyDescent="0.35">
      <c r="A82" s="11"/>
      <c r="B82" s="11"/>
      <c r="C82" s="4" t="s">
        <v>23</v>
      </c>
      <c r="D82" s="12"/>
      <c r="E82" s="12"/>
      <c r="F82" s="12"/>
      <c r="G82" s="12"/>
      <c r="H82" s="6"/>
      <c r="I82" s="5">
        <v>2</v>
      </c>
      <c r="J82" s="6">
        <v>6500</v>
      </c>
      <c r="K82" s="6"/>
      <c r="L82" s="6" t="s">
        <v>25</v>
      </c>
      <c r="M82" s="6">
        <f t="shared" si="0"/>
        <v>13000</v>
      </c>
      <c r="N82" s="6"/>
      <c r="O82">
        <v>2</v>
      </c>
      <c r="Q82" s="153">
        <f>I82-O82</f>
        <v>0</v>
      </c>
    </row>
    <row r="83" spans="1:19" x14ac:dyDescent="0.35">
      <c r="A83" s="11"/>
      <c r="B83" s="11"/>
      <c r="C83" s="12"/>
      <c r="D83" s="12"/>
      <c r="E83" s="12"/>
      <c r="F83" s="12"/>
      <c r="G83" s="12"/>
      <c r="H83" s="6"/>
      <c r="I83" s="5"/>
      <c r="J83" s="6"/>
      <c r="K83" s="6"/>
      <c r="L83" s="6"/>
      <c r="M83" s="6"/>
      <c r="N83" s="6"/>
    </row>
    <row r="84" spans="1:19" ht="143.25" customHeight="1" x14ac:dyDescent="0.35">
      <c r="A84" s="6">
        <v>16</v>
      </c>
      <c r="B84" s="6">
        <v>324</v>
      </c>
      <c r="C84" s="162" t="s">
        <v>45</v>
      </c>
      <c r="D84" s="162"/>
      <c r="E84" s="162"/>
      <c r="F84" s="162"/>
      <c r="G84" s="162"/>
      <c r="H84" s="162"/>
      <c r="I84" s="5"/>
      <c r="J84" s="6"/>
      <c r="K84" s="6"/>
      <c r="L84" s="6"/>
      <c r="M84" s="6"/>
      <c r="N84" s="6"/>
    </row>
    <row r="85" spans="1:19" x14ac:dyDescent="0.35">
      <c r="A85" s="11"/>
      <c r="B85" s="11"/>
      <c r="C85" s="4" t="s">
        <v>21</v>
      </c>
      <c r="D85" s="12"/>
      <c r="E85" s="12"/>
      <c r="F85" s="12"/>
      <c r="G85" s="12"/>
      <c r="H85" s="6"/>
      <c r="I85" s="5">
        <v>4</v>
      </c>
      <c r="J85" s="6">
        <v>17046</v>
      </c>
      <c r="K85" s="6"/>
      <c r="L85" s="6" t="s">
        <v>25</v>
      </c>
      <c r="M85" s="6">
        <f t="shared" si="0"/>
        <v>68184</v>
      </c>
      <c r="N85" s="6"/>
      <c r="O85">
        <v>2</v>
      </c>
      <c r="Q85" s="153">
        <f>I85-O85</f>
        <v>2</v>
      </c>
      <c r="S85">
        <f>Q85*J85</f>
        <v>34092</v>
      </c>
    </row>
    <row r="86" spans="1:19" x14ac:dyDescent="0.35">
      <c r="A86" s="11"/>
      <c r="B86" s="11"/>
      <c r="C86" s="12"/>
      <c r="D86" s="12"/>
      <c r="E86" s="12"/>
      <c r="F86" s="12"/>
      <c r="G86" s="12"/>
      <c r="H86" s="6"/>
      <c r="I86" s="5"/>
      <c r="J86" s="6"/>
      <c r="K86" s="6"/>
      <c r="L86" s="6"/>
      <c r="M86" s="6"/>
      <c r="N86" s="6"/>
    </row>
    <row r="87" spans="1:19" x14ac:dyDescent="0.35">
      <c r="A87" s="11"/>
      <c r="B87" s="11"/>
      <c r="C87" s="12"/>
      <c r="D87" s="12"/>
      <c r="E87" s="12"/>
      <c r="F87" s="12"/>
      <c r="G87" s="12"/>
      <c r="H87" s="6"/>
      <c r="I87" s="5"/>
      <c r="J87" s="6"/>
      <c r="K87" s="6"/>
      <c r="L87" s="6"/>
      <c r="M87" s="6"/>
      <c r="N87" s="6"/>
    </row>
    <row r="88" spans="1:19" ht="46.5" customHeight="1" x14ac:dyDescent="0.35">
      <c r="A88" s="6">
        <v>17</v>
      </c>
      <c r="B88" s="6">
        <v>327</v>
      </c>
      <c r="C88" s="162" t="s">
        <v>46</v>
      </c>
      <c r="D88" s="162"/>
      <c r="E88" s="162"/>
      <c r="F88" s="162"/>
      <c r="G88" s="162"/>
      <c r="H88" s="162"/>
      <c r="I88" s="5"/>
      <c r="J88" s="6"/>
      <c r="K88" s="6"/>
      <c r="L88" s="6"/>
      <c r="M88" s="6"/>
      <c r="N88" s="6"/>
    </row>
    <row r="89" spans="1:19" x14ac:dyDescent="0.35">
      <c r="A89" s="11"/>
      <c r="B89" s="11"/>
      <c r="C89" s="4" t="s">
        <v>21</v>
      </c>
      <c r="D89" s="12"/>
      <c r="E89" s="12"/>
      <c r="F89" s="12"/>
      <c r="G89" s="12"/>
      <c r="H89" s="6"/>
      <c r="I89" s="6">
        <v>207.3</v>
      </c>
      <c r="J89" s="6">
        <v>690</v>
      </c>
      <c r="K89" s="6"/>
      <c r="L89" s="6" t="s">
        <v>30</v>
      </c>
      <c r="M89" s="6">
        <f t="shared" si="0"/>
        <v>143037</v>
      </c>
      <c r="N89" s="6"/>
      <c r="O89">
        <v>200</v>
      </c>
      <c r="Q89" s="153">
        <f>I89-O89</f>
        <v>7.3000000000000114</v>
      </c>
      <c r="S89">
        <f>Q89*J89</f>
        <v>5037.0000000000082</v>
      </c>
    </row>
    <row r="90" spans="1:19" x14ac:dyDescent="0.35">
      <c r="A90" s="11"/>
      <c r="B90" s="11"/>
      <c r="C90" s="12"/>
      <c r="D90" s="12"/>
      <c r="E90" s="12"/>
      <c r="F90" s="12"/>
      <c r="G90" s="12"/>
      <c r="H90" s="6"/>
      <c r="I90" s="5"/>
      <c r="J90" s="6"/>
      <c r="K90" s="6"/>
      <c r="L90" s="6"/>
      <c r="M90" s="6"/>
      <c r="N90" s="6"/>
    </row>
    <row r="91" spans="1:19" x14ac:dyDescent="0.35">
      <c r="A91" s="11"/>
      <c r="B91" s="11"/>
      <c r="C91" s="12"/>
      <c r="D91" s="12"/>
      <c r="E91" s="12"/>
      <c r="F91" s="12"/>
      <c r="G91" s="12"/>
      <c r="H91" s="6"/>
      <c r="I91" s="5"/>
      <c r="J91" s="6"/>
      <c r="K91" s="6"/>
      <c r="L91" s="6"/>
      <c r="M91" s="6"/>
      <c r="N91" s="6"/>
    </row>
    <row r="92" spans="1:19" ht="46.5" customHeight="1" x14ac:dyDescent="0.35">
      <c r="A92" s="6">
        <v>18</v>
      </c>
      <c r="B92" s="6">
        <v>328</v>
      </c>
      <c r="C92" s="155" t="s">
        <v>47</v>
      </c>
      <c r="D92" s="155"/>
      <c r="E92" s="155"/>
      <c r="F92" s="155"/>
      <c r="G92" s="155"/>
      <c r="H92" s="155"/>
      <c r="I92" s="5"/>
      <c r="J92" s="6"/>
      <c r="K92" s="6"/>
      <c r="L92" s="6"/>
      <c r="M92" s="6"/>
      <c r="N92" s="6"/>
    </row>
    <row r="93" spans="1:19" x14ac:dyDescent="0.35">
      <c r="A93" s="11"/>
      <c r="B93" s="11"/>
      <c r="C93" s="4" t="s">
        <v>23</v>
      </c>
      <c r="D93" s="12"/>
      <c r="E93" s="12"/>
      <c r="F93" s="12"/>
      <c r="G93" s="12"/>
      <c r="H93" s="6"/>
      <c r="I93" s="6">
        <v>450.6</v>
      </c>
      <c r="J93" s="6">
        <v>63</v>
      </c>
      <c r="K93" s="6"/>
      <c r="L93" s="6" t="s">
        <v>30</v>
      </c>
      <c r="M93" s="6">
        <f t="shared" si="0"/>
        <v>28387.800000000003</v>
      </c>
      <c r="N93" s="6"/>
      <c r="O93">
        <v>80</v>
      </c>
      <c r="Q93" s="153">
        <f>I93-O93</f>
        <v>370.6</v>
      </c>
      <c r="S93">
        <f>Q93*J93</f>
        <v>23347.800000000003</v>
      </c>
    </row>
    <row r="94" spans="1:19" x14ac:dyDescent="0.35">
      <c r="A94" s="11"/>
      <c r="B94" s="11"/>
      <c r="C94" s="12"/>
      <c r="D94" s="12"/>
      <c r="E94" s="12"/>
      <c r="F94" s="12"/>
      <c r="G94" s="12"/>
      <c r="H94" s="6"/>
      <c r="I94" s="5"/>
      <c r="J94" s="6"/>
      <c r="K94" s="6"/>
      <c r="L94" s="6"/>
      <c r="M94" s="6"/>
      <c r="N94" s="6"/>
    </row>
    <row r="95" spans="1:19" x14ac:dyDescent="0.35">
      <c r="A95" s="11"/>
      <c r="B95" s="11"/>
      <c r="C95" s="12"/>
      <c r="D95" s="12"/>
      <c r="E95" s="12"/>
      <c r="F95" s="12"/>
      <c r="G95" s="12"/>
      <c r="H95" s="6"/>
      <c r="I95" s="5"/>
      <c r="J95" s="6"/>
      <c r="K95" s="6"/>
      <c r="L95" s="6"/>
      <c r="M95" s="6"/>
      <c r="N95" s="6"/>
    </row>
    <row r="96" spans="1:19" ht="192.75" customHeight="1" x14ac:dyDescent="0.35">
      <c r="A96" s="6">
        <v>19</v>
      </c>
      <c r="B96" s="6">
        <v>329</v>
      </c>
      <c r="C96" s="155" t="s">
        <v>48</v>
      </c>
      <c r="D96" s="155"/>
      <c r="E96" s="155"/>
      <c r="F96" s="155"/>
      <c r="G96" s="155"/>
      <c r="H96" s="155"/>
      <c r="I96" s="5"/>
      <c r="J96" s="6"/>
      <c r="K96" s="6"/>
      <c r="L96" s="6"/>
      <c r="M96" s="6"/>
      <c r="N96" s="6"/>
    </row>
    <row r="97" spans="1:19" x14ac:dyDescent="0.35">
      <c r="A97" s="11"/>
      <c r="B97" s="11"/>
      <c r="C97" s="4" t="s">
        <v>23</v>
      </c>
      <c r="D97" s="12"/>
      <c r="E97" s="12"/>
      <c r="F97" s="12"/>
      <c r="G97" s="12"/>
      <c r="H97" s="6"/>
      <c r="I97" s="5">
        <v>180</v>
      </c>
      <c r="J97" s="6">
        <v>923</v>
      </c>
      <c r="K97" s="6"/>
      <c r="L97" s="6" t="s">
        <v>30</v>
      </c>
      <c r="M97" s="6">
        <f t="shared" ref="M97:M117" si="8">SUM(I97*J97)</f>
        <v>166140</v>
      </c>
      <c r="N97" s="6"/>
      <c r="O97">
        <v>120</v>
      </c>
      <c r="Q97" s="153">
        <f>I97-O97</f>
        <v>60</v>
      </c>
      <c r="S97">
        <f>Q97*J97</f>
        <v>55380</v>
      </c>
    </row>
    <row r="98" spans="1:19" x14ac:dyDescent="0.35">
      <c r="A98" s="11"/>
      <c r="B98" s="11"/>
      <c r="C98" s="12"/>
      <c r="D98" s="12"/>
      <c r="E98" s="12"/>
      <c r="F98" s="12"/>
      <c r="G98" s="12"/>
      <c r="H98" s="6"/>
      <c r="I98" s="5"/>
      <c r="J98" s="6"/>
      <c r="K98" s="6"/>
      <c r="L98" s="6"/>
      <c r="M98" s="6"/>
      <c r="N98" s="6"/>
    </row>
    <row r="99" spans="1:19" x14ac:dyDescent="0.35">
      <c r="A99" s="11"/>
      <c r="B99" s="11"/>
      <c r="C99" s="12"/>
      <c r="D99" s="12"/>
      <c r="E99" s="12"/>
      <c r="F99" s="12"/>
      <c r="G99" s="12"/>
      <c r="H99" s="6"/>
      <c r="I99" s="5"/>
      <c r="J99" s="6"/>
      <c r="K99" s="6"/>
      <c r="L99" s="6"/>
      <c r="M99" s="6"/>
      <c r="N99" s="6"/>
    </row>
    <row r="100" spans="1:19" ht="162" customHeight="1" x14ac:dyDescent="0.35">
      <c r="A100" s="6">
        <v>20</v>
      </c>
      <c r="B100" s="6">
        <v>330</v>
      </c>
      <c r="C100" s="155" t="s">
        <v>49</v>
      </c>
      <c r="D100" s="155"/>
      <c r="E100" s="155"/>
      <c r="F100" s="155"/>
      <c r="G100" s="155"/>
      <c r="H100" s="155"/>
      <c r="I100" s="5"/>
      <c r="J100" s="6"/>
      <c r="K100" s="6"/>
      <c r="L100" s="6"/>
      <c r="M100" s="6"/>
      <c r="N100" s="6"/>
    </row>
    <row r="101" spans="1:19" x14ac:dyDescent="0.35">
      <c r="A101" s="11"/>
      <c r="B101" s="11"/>
      <c r="C101" s="4" t="s">
        <v>26</v>
      </c>
      <c r="D101" s="12"/>
      <c r="E101" s="12"/>
      <c r="F101" s="12"/>
      <c r="G101" s="12"/>
      <c r="H101" s="6"/>
      <c r="I101" s="5">
        <v>180</v>
      </c>
      <c r="J101" s="6">
        <v>552</v>
      </c>
      <c r="K101" s="6"/>
      <c r="L101" s="6" t="s">
        <v>30</v>
      </c>
      <c r="M101" s="6">
        <f t="shared" si="8"/>
        <v>99360</v>
      </c>
      <c r="N101" s="6"/>
      <c r="O101">
        <v>70</v>
      </c>
      <c r="Q101" s="153">
        <f>I101-O101</f>
        <v>110</v>
      </c>
      <c r="S101">
        <f>Q101*J101</f>
        <v>60720</v>
      </c>
    </row>
    <row r="102" spans="1:19" x14ac:dyDescent="0.35">
      <c r="A102" s="11"/>
      <c r="B102" s="11"/>
      <c r="C102" s="12"/>
      <c r="D102" s="12"/>
      <c r="E102" s="12"/>
      <c r="F102" s="12"/>
      <c r="G102" s="12"/>
      <c r="H102" s="6"/>
      <c r="I102" s="5"/>
      <c r="J102" s="6"/>
      <c r="K102" s="6"/>
      <c r="L102" s="6"/>
      <c r="M102" s="6"/>
      <c r="N102" s="6"/>
    </row>
    <row r="103" spans="1:19" x14ac:dyDescent="0.35">
      <c r="A103" s="11"/>
      <c r="B103" s="11"/>
      <c r="C103" s="12"/>
      <c r="D103" s="12"/>
      <c r="E103" s="12"/>
      <c r="F103" s="12"/>
      <c r="G103" s="12"/>
      <c r="H103" s="6"/>
      <c r="I103" s="5"/>
      <c r="J103" s="6"/>
      <c r="K103" s="6"/>
      <c r="L103" s="6"/>
      <c r="M103" s="6"/>
      <c r="N103" s="6"/>
    </row>
    <row r="104" spans="1:19" ht="165.75" customHeight="1" x14ac:dyDescent="0.35">
      <c r="A104" s="6">
        <v>21</v>
      </c>
      <c r="B104" s="6">
        <v>331</v>
      </c>
      <c r="C104" s="155" t="s">
        <v>50</v>
      </c>
      <c r="D104" s="155"/>
      <c r="E104" s="155"/>
      <c r="F104" s="155"/>
      <c r="G104" s="155"/>
      <c r="H104" s="155"/>
      <c r="I104" s="5"/>
      <c r="J104" s="6"/>
      <c r="K104" s="6"/>
      <c r="L104" s="6"/>
      <c r="M104" s="6"/>
      <c r="N104" s="6"/>
    </row>
    <row r="105" spans="1:19" x14ac:dyDescent="0.35">
      <c r="A105" s="11"/>
      <c r="B105" s="11"/>
      <c r="C105" s="4" t="s">
        <v>23</v>
      </c>
      <c r="D105" s="12"/>
      <c r="E105" s="12"/>
      <c r="F105" s="12"/>
      <c r="G105" s="12"/>
      <c r="H105" s="6"/>
      <c r="I105" s="5">
        <v>155</v>
      </c>
      <c r="J105" s="6">
        <v>1134</v>
      </c>
      <c r="K105" s="6"/>
      <c r="L105" s="6" t="s">
        <v>30</v>
      </c>
      <c r="M105" s="6">
        <f t="shared" si="8"/>
        <v>175770</v>
      </c>
      <c r="N105" s="6"/>
      <c r="O105">
        <v>100</v>
      </c>
      <c r="Q105" s="153">
        <f>I105-O105</f>
        <v>55</v>
      </c>
      <c r="S105">
        <f>Q105*J105</f>
        <v>62370</v>
      </c>
    </row>
    <row r="106" spans="1:19" x14ac:dyDescent="0.35">
      <c r="A106" s="11"/>
      <c r="B106" s="11"/>
      <c r="C106" s="12"/>
      <c r="D106" s="12"/>
      <c r="E106" s="12"/>
      <c r="F106" s="12"/>
      <c r="G106" s="12"/>
      <c r="H106" s="6"/>
      <c r="I106" s="5"/>
      <c r="J106" s="6"/>
      <c r="K106" s="6"/>
      <c r="L106" s="6"/>
      <c r="M106" s="6"/>
      <c r="N106" s="6"/>
    </row>
    <row r="107" spans="1:19" ht="183" customHeight="1" x14ac:dyDescent="0.35">
      <c r="A107" s="6">
        <v>22</v>
      </c>
      <c r="B107" s="6">
        <v>332</v>
      </c>
      <c r="C107" s="155" t="s">
        <v>54</v>
      </c>
      <c r="D107" s="155"/>
      <c r="E107" s="155"/>
      <c r="F107" s="155"/>
      <c r="G107" s="155"/>
      <c r="H107" s="155"/>
      <c r="I107" s="5"/>
      <c r="J107" s="6"/>
      <c r="K107" s="6"/>
      <c r="L107" s="6"/>
      <c r="M107" s="6"/>
      <c r="N107" s="6"/>
    </row>
    <row r="108" spans="1:19" x14ac:dyDescent="0.35">
      <c r="A108" s="11"/>
      <c r="B108" s="11"/>
      <c r="C108" s="4" t="s">
        <v>23</v>
      </c>
      <c r="D108" s="12"/>
      <c r="E108" s="12"/>
      <c r="F108" s="12"/>
      <c r="G108" s="12"/>
      <c r="H108" s="6"/>
      <c r="I108" s="5">
        <v>120</v>
      </c>
      <c r="J108" s="6">
        <v>370</v>
      </c>
      <c r="K108" s="6"/>
      <c r="L108" s="6" t="s">
        <v>30</v>
      </c>
      <c r="M108" s="6">
        <f t="shared" si="8"/>
        <v>44400</v>
      </c>
      <c r="N108" s="6"/>
      <c r="O108">
        <v>120</v>
      </c>
      <c r="Q108" s="153">
        <f>I108-O108</f>
        <v>0</v>
      </c>
    </row>
    <row r="109" spans="1:19" x14ac:dyDescent="0.35">
      <c r="A109" s="11"/>
      <c r="B109" s="11"/>
      <c r="C109" s="12"/>
      <c r="D109" s="12"/>
      <c r="E109" s="12"/>
      <c r="F109" s="12"/>
      <c r="G109" s="12"/>
      <c r="H109" s="6"/>
      <c r="I109" s="5"/>
      <c r="J109" s="6"/>
      <c r="K109" s="6"/>
      <c r="L109" s="6"/>
      <c r="M109" s="6"/>
      <c r="N109" s="6"/>
    </row>
    <row r="110" spans="1:19" ht="180.75" customHeight="1" x14ac:dyDescent="0.35">
      <c r="A110" s="6">
        <v>23</v>
      </c>
      <c r="B110" s="6">
        <v>333</v>
      </c>
      <c r="C110" s="155" t="s">
        <v>51</v>
      </c>
      <c r="D110" s="155"/>
      <c r="E110" s="155"/>
      <c r="F110" s="155"/>
      <c r="G110" s="155"/>
      <c r="H110" s="155"/>
      <c r="I110" s="5"/>
      <c r="J110" s="6"/>
      <c r="K110" s="6"/>
      <c r="L110" s="6"/>
      <c r="M110" s="6"/>
      <c r="N110" s="6"/>
    </row>
    <row r="111" spans="1:19" x14ac:dyDescent="0.35">
      <c r="A111" s="11"/>
      <c r="B111" s="11"/>
      <c r="C111" s="4" t="s">
        <v>21</v>
      </c>
      <c r="D111" s="12"/>
      <c r="E111" s="12"/>
      <c r="F111" s="12"/>
      <c r="G111" s="12"/>
      <c r="H111" s="6"/>
      <c r="I111" s="5">
        <v>80</v>
      </c>
      <c r="J111" s="6">
        <v>272</v>
      </c>
      <c r="K111" s="6"/>
      <c r="L111" s="6" t="s">
        <v>30</v>
      </c>
      <c r="M111" s="6">
        <f t="shared" si="8"/>
        <v>21760</v>
      </c>
      <c r="N111" s="6"/>
      <c r="O111">
        <v>80</v>
      </c>
      <c r="Q111" s="153">
        <f>I111-O111</f>
        <v>0</v>
      </c>
    </row>
    <row r="112" spans="1:19" x14ac:dyDescent="0.35">
      <c r="A112" s="11"/>
      <c r="B112" s="11"/>
      <c r="C112" s="12"/>
      <c r="D112" s="12"/>
      <c r="E112" s="12"/>
      <c r="F112" s="12"/>
      <c r="G112" s="12"/>
      <c r="H112" s="6"/>
      <c r="I112" s="5"/>
      <c r="J112" s="6"/>
      <c r="K112" s="6"/>
      <c r="L112" s="6"/>
      <c r="M112" s="6"/>
      <c r="N112" s="6"/>
    </row>
    <row r="113" spans="1:19" ht="315.75" customHeight="1" x14ac:dyDescent="0.35">
      <c r="A113" s="6">
        <v>24</v>
      </c>
      <c r="B113" s="6">
        <v>334</v>
      </c>
      <c r="C113" s="155" t="s">
        <v>52</v>
      </c>
      <c r="D113" s="155"/>
      <c r="E113" s="155"/>
      <c r="F113" s="155"/>
      <c r="G113" s="155"/>
      <c r="H113" s="155"/>
      <c r="I113" s="5"/>
      <c r="J113" s="6"/>
      <c r="K113" s="6"/>
      <c r="L113" s="6"/>
      <c r="M113" s="6"/>
      <c r="N113" s="6"/>
    </row>
    <row r="114" spans="1:19" x14ac:dyDescent="0.35">
      <c r="A114" s="11"/>
      <c r="B114" s="11"/>
      <c r="C114" s="4" t="s">
        <v>22</v>
      </c>
      <c r="D114" s="12"/>
      <c r="E114" s="12"/>
      <c r="F114" s="12"/>
      <c r="G114" s="12"/>
      <c r="H114" s="6"/>
      <c r="I114" s="5">
        <v>1</v>
      </c>
      <c r="J114" s="6">
        <v>310500</v>
      </c>
      <c r="K114" s="6"/>
      <c r="L114" s="6" t="s">
        <v>25</v>
      </c>
      <c r="M114" s="6">
        <f t="shared" si="8"/>
        <v>310500</v>
      </c>
      <c r="N114" s="6"/>
      <c r="O114">
        <v>1</v>
      </c>
      <c r="Q114" s="153">
        <f>I114-O114</f>
        <v>0</v>
      </c>
    </row>
    <row r="115" spans="1:19" x14ac:dyDescent="0.35">
      <c r="A115" s="11"/>
      <c r="B115" s="11"/>
      <c r="C115" s="12"/>
      <c r="D115" s="12"/>
      <c r="E115" s="12"/>
      <c r="F115" s="12"/>
      <c r="G115" s="12"/>
      <c r="H115" s="6"/>
      <c r="I115" s="5"/>
      <c r="J115" s="6"/>
      <c r="K115" s="6"/>
      <c r="L115" s="6"/>
      <c r="M115" s="6"/>
      <c r="N115" s="6"/>
    </row>
    <row r="116" spans="1:19" ht="328.5" customHeight="1" x14ac:dyDescent="0.35">
      <c r="A116" s="6">
        <v>25</v>
      </c>
      <c r="B116" s="6">
        <v>335</v>
      </c>
      <c r="C116" s="155" t="s">
        <v>53</v>
      </c>
      <c r="D116" s="155"/>
      <c r="E116" s="155"/>
      <c r="F116" s="155"/>
      <c r="G116" s="155"/>
      <c r="H116" s="155"/>
      <c r="I116" s="5"/>
      <c r="J116" s="6"/>
      <c r="K116" s="6"/>
      <c r="L116" s="6"/>
      <c r="M116" s="6"/>
      <c r="N116" s="6"/>
    </row>
    <row r="117" spans="1:19" x14ac:dyDescent="0.35">
      <c r="A117" s="11"/>
      <c r="B117" s="11"/>
      <c r="C117" s="4" t="s">
        <v>21</v>
      </c>
      <c r="D117" s="12"/>
      <c r="E117" s="12"/>
      <c r="F117" s="12"/>
      <c r="G117" s="12"/>
      <c r="H117" s="6"/>
      <c r="I117" s="5">
        <v>1</v>
      </c>
      <c r="J117" s="6">
        <v>238500</v>
      </c>
      <c r="K117" s="6"/>
      <c r="L117" s="6" t="s">
        <v>25</v>
      </c>
      <c r="M117" s="6">
        <f t="shared" si="8"/>
        <v>238500</v>
      </c>
      <c r="N117" s="6"/>
      <c r="O117">
        <v>1</v>
      </c>
      <c r="Q117" s="153">
        <f>I117-O117</f>
        <v>0</v>
      </c>
    </row>
    <row r="118" spans="1:19" x14ac:dyDescent="0.35">
      <c r="A118" s="11"/>
      <c r="B118" s="11"/>
      <c r="C118" s="4"/>
      <c r="D118" s="12"/>
      <c r="E118" s="12"/>
      <c r="F118" s="12"/>
      <c r="G118" s="12"/>
      <c r="H118" s="6"/>
      <c r="I118" s="5"/>
      <c r="J118" s="6"/>
      <c r="K118" s="6"/>
      <c r="L118" s="6"/>
      <c r="M118" s="7">
        <f>SUM(M8:M117)</f>
        <v>3552339.5999999996</v>
      </c>
      <c r="N118" s="6"/>
      <c r="R118" s="7"/>
      <c r="S118" s="7"/>
    </row>
    <row r="119" spans="1:19" x14ac:dyDescent="0.35">
      <c r="A119" s="11"/>
      <c r="B119" s="11"/>
      <c r="C119" s="4"/>
      <c r="D119" s="12"/>
      <c r="E119" s="12"/>
      <c r="F119" s="12"/>
      <c r="G119" s="12"/>
      <c r="H119" s="6"/>
      <c r="I119" s="5"/>
      <c r="J119" s="6"/>
      <c r="K119" s="6"/>
      <c r="L119" s="6"/>
      <c r="M119" s="6"/>
      <c r="N119" s="6"/>
    </row>
    <row r="120" spans="1:19" x14ac:dyDescent="0.35">
      <c r="A120" s="11"/>
      <c r="B120" s="11"/>
      <c r="C120" s="14" t="s">
        <v>55</v>
      </c>
      <c r="D120" s="12"/>
      <c r="E120" s="12"/>
      <c r="F120" s="12"/>
      <c r="G120" s="12"/>
      <c r="H120" s="6"/>
      <c r="I120" s="5"/>
      <c r="J120" s="6"/>
      <c r="K120" s="6"/>
      <c r="L120" s="6"/>
      <c r="M120" s="6"/>
      <c r="N120" s="6"/>
    </row>
    <row r="121" spans="1:19" ht="144.75" customHeight="1" x14ac:dyDescent="0.35">
      <c r="A121" s="15">
        <v>1</v>
      </c>
      <c r="B121" s="11"/>
      <c r="C121" s="173" t="s">
        <v>56</v>
      </c>
      <c r="D121" s="174"/>
      <c r="E121" s="174"/>
      <c r="F121" s="174"/>
      <c r="G121" s="174"/>
      <c r="H121" s="175"/>
      <c r="I121" s="5"/>
      <c r="J121" s="6"/>
      <c r="K121" s="6"/>
      <c r="L121" s="6"/>
      <c r="M121" s="6"/>
      <c r="N121" s="6"/>
    </row>
    <row r="122" spans="1:19" x14ac:dyDescent="0.35">
      <c r="A122" s="15"/>
      <c r="B122" s="11"/>
      <c r="C122" s="4" t="s">
        <v>21</v>
      </c>
      <c r="D122" s="12"/>
      <c r="E122" s="12"/>
      <c r="F122" s="12"/>
      <c r="G122" s="12"/>
      <c r="H122" s="6"/>
      <c r="I122" s="5">
        <v>12</v>
      </c>
      <c r="J122" s="6">
        <v>15517</v>
      </c>
      <c r="K122" s="6"/>
      <c r="L122" s="6" t="s">
        <v>25</v>
      </c>
      <c r="M122" s="6">
        <f>SUM(I122*J122)</f>
        <v>186204</v>
      </c>
      <c r="N122" s="6"/>
    </row>
    <row r="123" spans="1:19" x14ac:dyDescent="0.35">
      <c r="A123" s="15"/>
      <c r="B123" s="11"/>
      <c r="C123" s="17"/>
      <c r="D123" s="18"/>
      <c r="E123" s="18"/>
      <c r="F123" s="18"/>
      <c r="G123" s="18"/>
      <c r="H123" s="19"/>
      <c r="I123" s="5"/>
      <c r="J123" s="6"/>
      <c r="K123" s="6"/>
      <c r="L123" s="6"/>
      <c r="M123" s="6"/>
      <c r="N123" s="6"/>
    </row>
    <row r="124" spans="1:19" x14ac:dyDescent="0.35">
      <c r="A124" s="15"/>
      <c r="B124" s="11"/>
      <c r="C124" s="17"/>
      <c r="D124" s="18"/>
      <c r="E124" s="18"/>
      <c r="F124" s="18"/>
      <c r="G124" s="18"/>
      <c r="H124" s="19"/>
      <c r="I124" s="5"/>
      <c r="J124" s="6"/>
      <c r="K124" s="6"/>
      <c r="L124" s="6"/>
      <c r="M124" s="6"/>
      <c r="N124" s="6"/>
    </row>
    <row r="125" spans="1:19" ht="48" customHeight="1" x14ac:dyDescent="0.35">
      <c r="A125" s="15">
        <v>2</v>
      </c>
      <c r="B125" s="11"/>
      <c r="C125" s="167" t="s">
        <v>57</v>
      </c>
      <c r="D125" s="168"/>
      <c r="E125" s="168"/>
      <c r="F125" s="168"/>
      <c r="G125" s="168"/>
      <c r="H125" s="169"/>
      <c r="I125" s="5"/>
      <c r="J125" s="6"/>
      <c r="K125" s="6"/>
      <c r="L125" s="6"/>
      <c r="M125" s="6"/>
      <c r="N125" s="6"/>
    </row>
    <row r="126" spans="1:19" x14ac:dyDescent="0.35">
      <c r="A126" s="15"/>
      <c r="B126" s="11"/>
      <c r="C126" s="4" t="s">
        <v>21</v>
      </c>
      <c r="D126" s="12"/>
      <c r="E126" s="12"/>
      <c r="F126" s="12"/>
      <c r="G126" s="12"/>
      <c r="H126" s="6"/>
      <c r="I126" s="5">
        <v>22</v>
      </c>
      <c r="J126" s="6">
        <v>3885</v>
      </c>
      <c r="K126" s="6"/>
      <c r="L126" s="6" t="s">
        <v>25</v>
      </c>
      <c r="M126" s="6">
        <f>SUM(I126*J126)</f>
        <v>85470</v>
      </c>
      <c r="N126" s="6"/>
    </row>
    <row r="127" spans="1:19" x14ac:dyDescent="0.35">
      <c r="A127" s="15"/>
      <c r="B127" s="11"/>
      <c r="C127" s="20"/>
      <c r="D127" s="21"/>
      <c r="E127" s="21"/>
      <c r="F127" s="21"/>
      <c r="G127" s="21"/>
      <c r="H127" s="22"/>
      <c r="I127" s="5"/>
      <c r="J127" s="6"/>
      <c r="K127" s="6"/>
      <c r="L127" s="6"/>
      <c r="M127" s="6"/>
      <c r="N127" s="6"/>
    </row>
    <row r="128" spans="1:19" x14ac:dyDescent="0.35">
      <c r="A128" s="15"/>
      <c r="B128" s="11"/>
      <c r="C128" s="20"/>
      <c r="D128" s="21"/>
      <c r="E128" s="21"/>
      <c r="F128" s="21"/>
      <c r="G128" s="21"/>
      <c r="H128" s="22"/>
      <c r="I128" s="5"/>
      <c r="J128" s="6"/>
      <c r="K128" s="6"/>
      <c r="L128" s="6"/>
      <c r="M128" s="6"/>
      <c r="N128" s="6"/>
    </row>
    <row r="129" spans="1:14" ht="90" customHeight="1" x14ac:dyDescent="0.35">
      <c r="A129" s="15">
        <v>3</v>
      </c>
      <c r="B129" s="11"/>
      <c r="C129" s="167" t="s">
        <v>58</v>
      </c>
      <c r="D129" s="168"/>
      <c r="E129" s="168"/>
      <c r="F129" s="168"/>
      <c r="G129" s="168"/>
      <c r="H129" s="169"/>
      <c r="I129" s="5"/>
      <c r="J129" s="6"/>
      <c r="K129" s="6"/>
      <c r="L129" s="6"/>
      <c r="M129" s="6"/>
      <c r="N129" s="6"/>
    </row>
    <row r="130" spans="1:14" x14ac:dyDescent="0.35">
      <c r="A130" s="15"/>
      <c r="B130" s="11"/>
      <c r="C130" s="4" t="s">
        <v>21</v>
      </c>
      <c r="D130" s="12"/>
      <c r="E130" s="12"/>
      <c r="F130" s="12"/>
      <c r="G130" s="12"/>
      <c r="H130" s="6"/>
      <c r="I130" s="5">
        <v>22</v>
      </c>
      <c r="J130" s="6">
        <v>167</v>
      </c>
      <c r="K130" s="6"/>
      <c r="L130" s="6" t="s">
        <v>25</v>
      </c>
      <c r="M130" s="6">
        <f>SUM(I130*J130)</f>
        <v>3674</v>
      </c>
      <c r="N130" s="6"/>
    </row>
    <row r="131" spans="1:14" x14ac:dyDescent="0.35">
      <c r="A131" s="15"/>
      <c r="B131" s="11"/>
      <c r="C131" s="20"/>
      <c r="D131" s="21"/>
      <c r="E131" s="21"/>
      <c r="F131" s="21"/>
      <c r="G131" s="21"/>
      <c r="H131" s="22"/>
      <c r="I131" s="5"/>
      <c r="J131" s="6"/>
      <c r="K131" s="6"/>
      <c r="L131" s="6"/>
      <c r="M131" s="6"/>
      <c r="N131" s="6"/>
    </row>
    <row r="132" spans="1:14" x14ac:dyDescent="0.35">
      <c r="A132" s="15"/>
      <c r="B132" s="11"/>
      <c r="C132" s="20"/>
      <c r="D132" s="21"/>
      <c r="E132" s="21"/>
      <c r="F132" s="21"/>
      <c r="G132" s="21"/>
      <c r="H132" s="22"/>
      <c r="I132" s="5"/>
      <c r="J132" s="6"/>
      <c r="K132" s="6"/>
      <c r="L132" s="6"/>
      <c r="M132" s="6"/>
      <c r="N132" s="6"/>
    </row>
    <row r="133" spans="1:14" ht="46.5" customHeight="1" x14ac:dyDescent="0.35">
      <c r="A133" s="15">
        <v>4</v>
      </c>
      <c r="B133" s="11"/>
      <c r="C133" s="167" t="s">
        <v>59</v>
      </c>
      <c r="D133" s="168"/>
      <c r="E133" s="168"/>
      <c r="F133" s="168"/>
      <c r="G133" s="168"/>
      <c r="H133" s="169"/>
      <c r="I133" s="5"/>
      <c r="J133" s="6"/>
      <c r="K133" s="6"/>
      <c r="L133" s="6"/>
      <c r="M133" s="6"/>
      <c r="N133" s="6"/>
    </row>
    <row r="134" spans="1:14" x14ac:dyDescent="0.35">
      <c r="A134" s="15"/>
      <c r="B134" s="11"/>
      <c r="C134" s="4" t="s">
        <v>21</v>
      </c>
      <c r="D134" s="12"/>
      <c r="E134" s="12"/>
      <c r="F134" s="12"/>
      <c r="G134" s="12"/>
      <c r="H134" s="6"/>
      <c r="I134" s="5">
        <v>22</v>
      </c>
      <c r="J134" s="6">
        <v>110</v>
      </c>
      <c r="K134" s="6"/>
      <c r="L134" s="6" t="s">
        <v>25</v>
      </c>
      <c r="M134" s="6">
        <f>SUM(I134*J134)</f>
        <v>2420</v>
      </c>
      <c r="N134" s="6"/>
    </row>
    <row r="135" spans="1:14" x14ac:dyDescent="0.35">
      <c r="A135" s="15"/>
      <c r="B135" s="11"/>
      <c r="C135" s="20"/>
      <c r="D135" s="21"/>
      <c r="E135" s="21"/>
      <c r="F135" s="21"/>
      <c r="G135" s="21"/>
      <c r="H135" s="22"/>
      <c r="I135" s="5"/>
      <c r="J135" s="6"/>
      <c r="K135" s="6"/>
      <c r="L135" s="6"/>
      <c r="M135" s="6"/>
      <c r="N135" s="6"/>
    </row>
    <row r="136" spans="1:14" ht="77.25" customHeight="1" x14ac:dyDescent="0.35">
      <c r="A136" s="15">
        <v>5</v>
      </c>
      <c r="B136" s="11"/>
      <c r="C136" s="173" t="s">
        <v>60</v>
      </c>
      <c r="D136" s="174"/>
      <c r="E136" s="174"/>
      <c r="F136" s="174"/>
      <c r="G136" s="174"/>
      <c r="H136" s="175"/>
      <c r="I136" s="5"/>
      <c r="J136" s="6"/>
      <c r="K136" s="6"/>
      <c r="L136" s="6"/>
      <c r="M136" s="6"/>
      <c r="N136" s="6"/>
    </row>
    <row r="137" spans="1:14" x14ac:dyDescent="0.35">
      <c r="A137" s="15"/>
      <c r="B137" s="11"/>
      <c r="C137" s="4" t="s">
        <v>21</v>
      </c>
      <c r="D137" s="12"/>
      <c r="E137" s="12"/>
      <c r="F137" s="12"/>
      <c r="G137" s="12"/>
      <c r="H137" s="6"/>
      <c r="I137" s="5">
        <v>12</v>
      </c>
      <c r="J137" s="6">
        <v>1060</v>
      </c>
      <c r="K137" s="6"/>
      <c r="L137" s="6" t="s">
        <v>25</v>
      </c>
      <c r="M137" s="6">
        <f>SUM(I137*J137)</f>
        <v>12720</v>
      </c>
      <c r="N137" s="6"/>
    </row>
    <row r="138" spans="1:14" x14ac:dyDescent="0.35">
      <c r="A138" s="15"/>
      <c r="B138" s="11"/>
      <c r="C138" s="17"/>
      <c r="D138" s="18"/>
      <c r="E138" s="18"/>
      <c r="F138" s="18"/>
      <c r="G138" s="18"/>
      <c r="H138" s="19"/>
      <c r="I138" s="5"/>
      <c r="J138" s="6"/>
      <c r="K138" s="6"/>
      <c r="L138" s="6"/>
      <c r="M138" s="6"/>
      <c r="N138" s="6"/>
    </row>
    <row r="139" spans="1:14" x14ac:dyDescent="0.35">
      <c r="A139" s="15"/>
      <c r="B139" s="11"/>
      <c r="C139" s="17"/>
      <c r="D139" s="18"/>
      <c r="E139" s="18"/>
      <c r="F139" s="18"/>
      <c r="G139" s="18"/>
      <c r="H139" s="19"/>
      <c r="I139" s="5"/>
      <c r="J139" s="6"/>
      <c r="K139" s="6"/>
      <c r="L139" s="6"/>
      <c r="M139" s="6"/>
      <c r="N139" s="6"/>
    </row>
    <row r="140" spans="1:14" ht="74.25" customHeight="1" x14ac:dyDescent="0.35">
      <c r="A140" s="15">
        <v>6</v>
      </c>
      <c r="B140" s="11"/>
      <c r="C140" s="173" t="s">
        <v>61</v>
      </c>
      <c r="D140" s="174"/>
      <c r="E140" s="174"/>
      <c r="F140" s="174"/>
      <c r="G140" s="174"/>
      <c r="H140" s="175"/>
      <c r="I140" s="5"/>
      <c r="J140" s="6"/>
      <c r="K140" s="6"/>
      <c r="L140" s="6"/>
      <c r="M140" s="6"/>
      <c r="N140" s="6"/>
    </row>
    <row r="141" spans="1:14" x14ac:dyDescent="0.35">
      <c r="A141" s="15"/>
      <c r="B141" s="11"/>
      <c r="C141" s="4" t="s">
        <v>21</v>
      </c>
      <c r="D141" s="12"/>
      <c r="E141" s="12"/>
      <c r="F141" s="12"/>
      <c r="G141" s="12"/>
      <c r="H141" s="6"/>
      <c r="I141" s="5">
        <v>1</v>
      </c>
      <c r="J141" s="6">
        <v>3918</v>
      </c>
      <c r="K141" s="6"/>
      <c r="L141" s="6" t="s">
        <v>25</v>
      </c>
      <c r="M141" s="6">
        <f>SUM(I141*J141)</f>
        <v>3918</v>
      </c>
      <c r="N141" s="6"/>
    </row>
    <row r="142" spans="1:14" x14ac:dyDescent="0.35">
      <c r="A142" s="15"/>
      <c r="B142" s="11"/>
      <c r="C142" s="17"/>
      <c r="D142" s="18"/>
      <c r="E142" s="18"/>
      <c r="F142" s="18"/>
      <c r="G142" s="18"/>
      <c r="H142" s="19"/>
      <c r="I142" s="5"/>
      <c r="J142" s="6"/>
      <c r="K142" s="6"/>
      <c r="L142" s="6"/>
      <c r="M142" s="6"/>
      <c r="N142" s="6"/>
    </row>
    <row r="143" spans="1:14" x14ac:dyDescent="0.35">
      <c r="A143" s="15"/>
      <c r="B143" s="11"/>
      <c r="C143" s="17"/>
      <c r="D143" s="18"/>
      <c r="E143" s="18"/>
      <c r="F143" s="18"/>
      <c r="G143" s="18"/>
      <c r="H143" s="19"/>
      <c r="I143" s="5"/>
      <c r="J143" s="6"/>
      <c r="K143" s="6"/>
      <c r="L143" s="6"/>
      <c r="M143" s="6"/>
      <c r="N143" s="6"/>
    </row>
    <row r="144" spans="1:14" ht="48" customHeight="1" x14ac:dyDescent="0.35">
      <c r="A144" s="15">
        <v>7</v>
      </c>
      <c r="B144" s="11"/>
      <c r="C144" s="173" t="s">
        <v>62</v>
      </c>
      <c r="D144" s="174"/>
      <c r="E144" s="174"/>
      <c r="F144" s="174"/>
      <c r="G144" s="174"/>
      <c r="H144" s="175"/>
      <c r="I144" s="5"/>
      <c r="J144" s="6"/>
      <c r="K144" s="6"/>
      <c r="L144" s="6"/>
      <c r="M144" s="6"/>
      <c r="N144" s="6"/>
    </row>
    <row r="145" spans="1:14" x14ac:dyDescent="0.35">
      <c r="A145" s="15"/>
      <c r="B145" s="11"/>
      <c r="C145" s="4" t="s">
        <v>21</v>
      </c>
      <c r="D145" s="12"/>
      <c r="E145" s="12"/>
      <c r="F145" s="12"/>
      <c r="G145" s="12"/>
      <c r="H145" s="6"/>
      <c r="I145" s="5">
        <v>1</v>
      </c>
      <c r="J145" s="6">
        <v>709</v>
      </c>
      <c r="K145" s="6"/>
      <c r="L145" s="6" t="s">
        <v>25</v>
      </c>
      <c r="M145" s="6">
        <f>SUM(I145*J145)</f>
        <v>709</v>
      </c>
      <c r="N145" s="6"/>
    </row>
    <row r="146" spans="1:14" x14ac:dyDescent="0.35">
      <c r="A146" s="15"/>
      <c r="B146" s="11"/>
      <c r="C146" s="17"/>
      <c r="D146" s="18"/>
      <c r="E146" s="18"/>
      <c r="F146" s="18"/>
      <c r="G146" s="18"/>
      <c r="H146" s="19"/>
      <c r="I146" s="5"/>
      <c r="J146" s="6"/>
      <c r="K146" s="6"/>
      <c r="L146" s="6"/>
      <c r="M146" s="6"/>
      <c r="N146" s="6"/>
    </row>
    <row r="147" spans="1:14" ht="55.5" customHeight="1" x14ac:dyDescent="0.35">
      <c r="A147" s="15">
        <v>8</v>
      </c>
      <c r="B147" s="11"/>
      <c r="C147" s="179" t="s">
        <v>63</v>
      </c>
      <c r="D147" s="180"/>
      <c r="E147" s="180"/>
      <c r="F147" s="180"/>
      <c r="G147" s="180"/>
      <c r="H147" s="181"/>
      <c r="I147" s="5"/>
      <c r="J147" s="6"/>
      <c r="K147" s="6"/>
      <c r="L147" s="6"/>
      <c r="M147" s="6"/>
      <c r="N147" s="6"/>
    </row>
    <row r="148" spans="1:14" x14ac:dyDescent="0.35">
      <c r="A148" s="15"/>
      <c r="B148" s="11"/>
      <c r="C148" s="4" t="s">
        <v>21</v>
      </c>
      <c r="D148" s="12"/>
      <c r="E148" s="12"/>
      <c r="F148" s="12"/>
      <c r="G148" s="12"/>
      <c r="H148" s="6"/>
      <c r="I148" s="5">
        <v>1</v>
      </c>
      <c r="J148" s="6">
        <v>146</v>
      </c>
      <c r="K148" s="6"/>
      <c r="L148" s="6" t="s">
        <v>25</v>
      </c>
      <c r="M148" s="6">
        <f>SUM(I148*J148)</f>
        <v>146</v>
      </c>
      <c r="N148" s="6"/>
    </row>
    <row r="149" spans="1:14" x14ac:dyDescent="0.35">
      <c r="A149" s="15"/>
      <c r="B149" s="11"/>
      <c r="C149" s="23"/>
      <c r="D149" s="24"/>
      <c r="E149" s="24"/>
      <c r="F149" s="24"/>
      <c r="G149" s="24"/>
      <c r="H149" s="25"/>
      <c r="I149" s="5"/>
      <c r="J149" s="6"/>
      <c r="K149" s="6"/>
      <c r="L149" s="6"/>
      <c r="M149" s="6"/>
      <c r="N149" s="6"/>
    </row>
    <row r="150" spans="1:14" ht="102.75" customHeight="1" x14ac:dyDescent="0.35">
      <c r="A150" s="15">
        <v>9</v>
      </c>
      <c r="B150" s="11"/>
      <c r="C150" s="173" t="s">
        <v>64</v>
      </c>
      <c r="D150" s="174"/>
      <c r="E150" s="174"/>
      <c r="F150" s="174"/>
      <c r="G150" s="174"/>
      <c r="H150" s="175"/>
      <c r="I150" s="5"/>
      <c r="J150" s="6"/>
      <c r="K150" s="6"/>
      <c r="L150" s="6"/>
      <c r="M150" s="6"/>
      <c r="N150" s="6"/>
    </row>
    <row r="151" spans="1:14" x14ac:dyDescent="0.35">
      <c r="A151" s="15"/>
      <c r="B151" s="11"/>
      <c r="C151" s="4" t="s">
        <v>21</v>
      </c>
      <c r="D151" s="12"/>
      <c r="E151" s="12"/>
      <c r="F151" s="12"/>
      <c r="G151" s="12"/>
      <c r="H151" s="6"/>
      <c r="I151" s="5">
        <v>2</v>
      </c>
      <c r="J151" s="6">
        <v>8450</v>
      </c>
      <c r="K151" s="6"/>
      <c r="L151" s="6" t="s">
        <v>25</v>
      </c>
      <c r="M151" s="6">
        <f>SUM(I151*J151)</f>
        <v>16900</v>
      </c>
      <c r="N151" s="6"/>
    </row>
    <row r="152" spans="1:14" x14ac:dyDescent="0.35">
      <c r="A152" s="15"/>
      <c r="B152" s="11"/>
      <c r="C152" s="17"/>
      <c r="D152" s="18"/>
      <c r="E152" s="18"/>
      <c r="F152" s="18"/>
      <c r="G152" s="18"/>
      <c r="H152" s="19"/>
      <c r="I152" s="5"/>
      <c r="J152" s="6"/>
      <c r="K152" s="6"/>
      <c r="L152" s="6"/>
      <c r="M152" s="6"/>
      <c r="N152" s="6"/>
    </row>
    <row r="153" spans="1:14" ht="44.25" customHeight="1" x14ac:dyDescent="0.35">
      <c r="A153" s="16">
        <v>10</v>
      </c>
      <c r="B153" s="11"/>
      <c r="C153" s="182" t="s">
        <v>65</v>
      </c>
      <c r="D153" s="183"/>
      <c r="E153" s="183"/>
      <c r="F153" s="183"/>
      <c r="G153" s="183"/>
      <c r="H153" s="184"/>
      <c r="I153" s="5"/>
      <c r="J153" s="6"/>
      <c r="K153" s="6"/>
      <c r="L153" s="6"/>
      <c r="M153" s="6"/>
      <c r="N153" s="6"/>
    </row>
    <row r="154" spans="1:14" x14ac:dyDescent="0.35">
      <c r="A154" s="11"/>
      <c r="B154" s="11"/>
      <c r="C154" s="4" t="s">
        <v>21</v>
      </c>
      <c r="D154" s="12"/>
      <c r="E154" s="12"/>
      <c r="F154" s="12"/>
      <c r="G154" s="12"/>
      <c r="H154" s="6"/>
      <c r="I154" s="5">
        <v>8</v>
      </c>
      <c r="J154" s="6">
        <v>4577</v>
      </c>
      <c r="K154" s="6"/>
      <c r="L154" s="6" t="s">
        <v>25</v>
      </c>
      <c r="M154" s="6">
        <f>SUM(I154*J154)</f>
        <v>36616</v>
      </c>
      <c r="N154" s="6"/>
    </row>
    <row r="155" spans="1:14" x14ac:dyDescent="0.35">
      <c r="A155" s="11"/>
      <c r="B155" s="11"/>
      <c r="C155" s="12"/>
      <c r="D155" s="12"/>
      <c r="E155" s="12"/>
      <c r="F155" s="12"/>
      <c r="G155" s="12"/>
      <c r="H155" s="6"/>
      <c r="I155" s="5"/>
      <c r="J155" s="6"/>
      <c r="K155" s="6"/>
      <c r="L155" s="6"/>
      <c r="M155" s="6"/>
      <c r="N155" s="6"/>
    </row>
    <row r="156" spans="1:14" ht="87" customHeight="1" x14ac:dyDescent="0.35">
      <c r="A156" s="3">
        <v>11</v>
      </c>
      <c r="B156" s="8"/>
      <c r="C156" s="159" t="s">
        <v>69</v>
      </c>
      <c r="D156" s="160"/>
      <c r="E156" s="160"/>
      <c r="F156" s="160"/>
      <c r="G156" s="160"/>
      <c r="H156" s="161"/>
      <c r="I156" s="9"/>
      <c r="J156" s="3"/>
      <c r="K156" s="26"/>
      <c r="L156" s="27"/>
      <c r="M156" s="7"/>
      <c r="N156" s="3"/>
    </row>
    <row r="157" spans="1:14" x14ac:dyDescent="0.35">
      <c r="A157" s="3"/>
      <c r="B157" s="3"/>
      <c r="C157" s="4" t="s">
        <v>21</v>
      </c>
      <c r="D157" s="12"/>
      <c r="E157" s="12"/>
      <c r="F157" s="12"/>
      <c r="G157" s="12"/>
      <c r="H157" s="6"/>
      <c r="I157" s="5">
        <v>2</v>
      </c>
      <c r="J157" s="6">
        <v>3783</v>
      </c>
      <c r="K157" s="6" t="s">
        <v>25</v>
      </c>
      <c r="L157" s="13"/>
      <c r="M157" s="6">
        <f>SUM(I157*J157)</f>
        <v>7566</v>
      </c>
      <c r="N157" s="10"/>
    </row>
    <row r="158" spans="1:14" x14ac:dyDescent="0.35">
      <c r="A158" s="3"/>
      <c r="B158" s="3"/>
      <c r="C158" s="4"/>
      <c r="D158" s="12"/>
      <c r="E158" s="12"/>
      <c r="F158" s="12"/>
      <c r="G158" s="12"/>
      <c r="H158" s="6"/>
      <c r="I158" s="5"/>
      <c r="J158" s="6"/>
      <c r="K158" s="6"/>
      <c r="L158" s="13"/>
      <c r="M158" s="6"/>
      <c r="N158" s="10"/>
    </row>
    <row r="159" spans="1:14" ht="231" customHeight="1" x14ac:dyDescent="0.35">
      <c r="A159" s="3">
        <v>12</v>
      </c>
      <c r="B159" s="3"/>
      <c r="C159" s="159" t="s">
        <v>252</v>
      </c>
      <c r="D159" s="177"/>
      <c r="E159" s="177"/>
      <c r="F159" s="177"/>
      <c r="G159" s="177"/>
      <c r="H159" s="178"/>
      <c r="I159" s="5"/>
      <c r="J159" s="6"/>
      <c r="K159" s="6"/>
      <c r="L159" s="13"/>
      <c r="M159" s="6"/>
      <c r="N159" s="10"/>
    </row>
    <row r="160" spans="1:14" x14ac:dyDescent="0.35">
      <c r="A160" s="3"/>
      <c r="B160" s="3"/>
      <c r="C160" s="4"/>
      <c r="D160" s="12"/>
      <c r="E160" s="12"/>
      <c r="F160" s="12"/>
      <c r="G160" s="12"/>
      <c r="H160" s="6"/>
      <c r="I160" s="5">
        <v>1</v>
      </c>
      <c r="J160" s="6">
        <v>27691</v>
      </c>
      <c r="K160" s="6" t="s">
        <v>25</v>
      </c>
      <c r="L160" s="13"/>
      <c r="M160" s="6">
        <f>SUM(I160*J160)</f>
        <v>27691</v>
      </c>
      <c r="N160" s="10"/>
    </row>
    <row r="161" spans="1:17" x14ac:dyDescent="0.35">
      <c r="A161" s="3"/>
      <c r="B161" s="3"/>
      <c r="C161" s="8"/>
      <c r="D161" s="8"/>
      <c r="E161" s="8"/>
      <c r="F161" s="8"/>
      <c r="G161" s="8"/>
      <c r="H161" s="3"/>
      <c r="I161" s="9"/>
      <c r="J161" s="3"/>
      <c r="K161" s="163"/>
      <c r="L161" s="163"/>
      <c r="M161" s="10">
        <f>SUM(M122:M160)</f>
        <v>384034</v>
      </c>
      <c r="N161" s="10"/>
    </row>
    <row r="162" spans="1:17" x14ac:dyDescent="0.35">
      <c r="A162" s="3"/>
      <c r="B162" s="3"/>
      <c r="C162" s="8"/>
      <c r="D162" s="8"/>
      <c r="E162" s="8"/>
      <c r="F162" s="8"/>
      <c r="G162" s="8"/>
      <c r="H162" s="3"/>
      <c r="I162" s="9"/>
      <c r="J162" s="3"/>
      <c r="K162" s="163"/>
      <c r="L162" s="163"/>
      <c r="M162" s="10"/>
      <c r="N162" s="10"/>
    </row>
    <row r="163" spans="1:17" x14ac:dyDescent="0.35">
      <c r="A163" s="1"/>
      <c r="B163" s="1"/>
      <c r="C163" s="4"/>
      <c r="D163" s="4"/>
      <c r="E163" s="4"/>
      <c r="F163" s="4"/>
      <c r="G163" s="4"/>
      <c r="H163" s="1"/>
      <c r="I163" s="2"/>
      <c r="J163" s="1"/>
      <c r="K163" s="1"/>
      <c r="L163" s="1"/>
      <c r="M163" s="150">
        <f>M161+M118</f>
        <v>3936373.5999999996</v>
      </c>
      <c r="N163" s="1"/>
      <c r="Q163" s="152"/>
    </row>
    <row r="164" spans="1:17" x14ac:dyDescent="0.35">
      <c r="K164" t="s">
        <v>254</v>
      </c>
      <c r="M164" s="151">
        <f>M163*0.18</f>
        <v>708547.24799999991</v>
      </c>
    </row>
    <row r="165" spans="1:17" x14ac:dyDescent="0.35">
      <c r="M165" s="151">
        <f>M163+M164</f>
        <v>4644920.8479999993</v>
      </c>
    </row>
  </sheetData>
  <autoFilter ref="M1:M165" xr:uid="{00000000-0009-0000-0000-000001000000}"/>
  <mergeCells count="66">
    <mergeCell ref="C133:H133"/>
    <mergeCell ref="C136:H136"/>
    <mergeCell ref="C159:H159"/>
    <mergeCell ref="C156:H156"/>
    <mergeCell ref="C140:H140"/>
    <mergeCell ref="C144:H144"/>
    <mergeCell ref="C147:H147"/>
    <mergeCell ref="C150:H150"/>
    <mergeCell ref="C153:H153"/>
    <mergeCell ref="A1:N1"/>
    <mergeCell ref="A2:I3"/>
    <mergeCell ref="J2:J3"/>
    <mergeCell ref="K2:N3"/>
    <mergeCell ref="C121:H121"/>
    <mergeCell ref="M4:N4"/>
    <mergeCell ref="M5:M6"/>
    <mergeCell ref="N5:N6"/>
    <mergeCell ref="A4:A6"/>
    <mergeCell ref="B4:B6"/>
    <mergeCell ref="C4:C6"/>
    <mergeCell ref="D4:I4"/>
    <mergeCell ref="J4:K4"/>
    <mergeCell ref="F5:F6"/>
    <mergeCell ref="G5:G6"/>
    <mergeCell ref="H5:H6"/>
    <mergeCell ref="K161:L161"/>
    <mergeCell ref="K162:L162"/>
    <mergeCell ref="C8:H8"/>
    <mergeCell ref="C12:H12"/>
    <mergeCell ref="C16:H16"/>
    <mergeCell ref="C20:H20"/>
    <mergeCell ref="C32:H32"/>
    <mergeCell ref="C36:H36"/>
    <mergeCell ref="C40:H40"/>
    <mergeCell ref="C116:H116"/>
    <mergeCell ref="C84:H84"/>
    <mergeCell ref="C88:H88"/>
    <mergeCell ref="C92:H92"/>
    <mergeCell ref="C44:H44"/>
    <mergeCell ref="C125:H125"/>
    <mergeCell ref="C129:H129"/>
    <mergeCell ref="C107:H107"/>
    <mergeCell ref="C110:H110"/>
    <mergeCell ref="C59:H59"/>
    <mergeCell ref="C63:H63"/>
    <mergeCell ref="L4:L6"/>
    <mergeCell ref="I5:I6"/>
    <mergeCell ref="J5:J6"/>
    <mergeCell ref="K5:K6"/>
    <mergeCell ref="D5:E6"/>
    <mergeCell ref="C113:H113"/>
    <mergeCell ref="C23:H23"/>
    <mergeCell ref="C26:H26"/>
    <mergeCell ref="C29:H29"/>
    <mergeCell ref="C47:H47"/>
    <mergeCell ref="C50:H50"/>
    <mergeCell ref="C53:H53"/>
    <mergeCell ref="C56:H56"/>
    <mergeCell ref="C66:H66"/>
    <mergeCell ref="C69:H69"/>
    <mergeCell ref="C73:H73"/>
    <mergeCell ref="C77:H77"/>
    <mergeCell ref="C81:H81"/>
    <mergeCell ref="C96:H96"/>
    <mergeCell ref="C100:H100"/>
    <mergeCell ref="C104:H104"/>
  </mergeCells>
  <pageMargins left="0.51" right="0.28999999999999998" top="0.35" bottom="0.56999999999999995" header="0.3" footer="0.3"/>
  <pageSetup paperSize="9" scale="90" orientation="landscape" verticalDpi="0" r:id="rId1"/>
  <headerFoot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06"/>
  <sheetViews>
    <sheetView topLeftCell="A15" workbookViewId="0">
      <selection activeCell="D19" sqref="D19:J19"/>
    </sheetView>
  </sheetViews>
  <sheetFormatPr defaultColWidth="8.453125" defaultRowHeight="14.5" x14ac:dyDescent="0.35"/>
  <cols>
    <col min="1" max="1" width="8" style="35" customWidth="1"/>
    <col min="2" max="2" width="10.453125" style="35" customWidth="1"/>
    <col min="3" max="3" width="7.54296875" style="35" customWidth="1"/>
    <col min="4" max="4" width="26.453125" style="35" customWidth="1"/>
    <col min="5" max="5" width="9.7265625" style="35" customWidth="1"/>
    <col min="6" max="6" width="5.26953125" style="35" customWidth="1"/>
    <col min="7" max="7" width="7.54296875" style="35" customWidth="1"/>
    <col min="8" max="8" width="5.453125" style="35" customWidth="1"/>
    <col min="9" max="9" width="10" style="35" customWidth="1"/>
    <col min="10" max="10" width="12.26953125" style="35" customWidth="1"/>
    <col min="11" max="17" width="8.453125" style="35"/>
    <col min="18" max="18" width="13.453125" style="35" customWidth="1"/>
    <col min="19" max="256" width="8.453125" style="35"/>
    <col min="257" max="257" width="8" style="35" customWidth="1"/>
    <col min="258" max="258" width="10.453125" style="35" customWidth="1"/>
    <col min="259" max="259" width="7.54296875" style="35" customWidth="1"/>
    <col min="260" max="260" width="26.453125" style="35" customWidth="1"/>
    <col min="261" max="261" width="9.7265625" style="35" customWidth="1"/>
    <col min="262" max="262" width="5.26953125" style="35" customWidth="1"/>
    <col min="263" max="263" width="7.54296875" style="35" customWidth="1"/>
    <col min="264" max="264" width="5.453125" style="35" customWidth="1"/>
    <col min="265" max="265" width="9" style="35" customWidth="1"/>
    <col min="266" max="266" width="12.26953125" style="35" customWidth="1"/>
    <col min="267" max="512" width="8.453125" style="35"/>
    <col min="513" max="513" width="8" style="35" customWidth="1"/>
    <col min="514" max="514" width="10.453125" style="35" customWidth="1"/>
    <col min="515" max="515" width="7.54296875" style="35" customWidth="1"/>
    <col min="516" max="516" width="26.453125" style="35" customWidth="1"/>
    <col min="517" max="517" width="9.7265625" style="35" customWidth="1"/>
    <col min="518" max="518" width="5.26953125" style="35" customWidth="1"/>
    <col min="519" max="519" width="7.54296875" style="35" customWidth="1"/>
    <col min="520" max="520" width="5.453125" style="35" customWidth="1"/>
    <col min="521" max="521" width="9" style="35" customWidth="1"/>
    <col min="522" max="522" width="12.26953125" style="35" customWidth="1"/>
    <col min="523" max="768" width="8.453125" style="35"/>
    <col min="769" max="769" width="8" style="35" customWidth="1"/>
    <col min="770" max="770" width="10.453125" style="35" customWidth="1"/>
    <col min="771" max="771" width="7.54296875" style="35" customWidth="1"/>
    <col min="772" max="772" width="26.453125" style="35" customWidth="1"/>
    <col min="773" max="773" width="9.7265625" style="35" customWidth="1"/>
    <col min="774" max="774" width="5.26953125" style="35" customWidth="1"/>
    <col min="775" max="775" width="7.54296875" style="35" customWidth="1"/>
    <col min="776" max="776" width="5.453125" style="35" customWidth="1"/>
    <col min="777" max="777" width="9" style="35" customWidth="1"/>
    <col min="778" max="778" width="12.26953125" style="35" customWidth="1"/>
    <col min="779" max="1024" width="8.453125" style="35"/>
    <col min="1025" max="1025" width="8" style="35" customWidth="1"/>
    <col min="1026" max="1026" width="10.453125" style="35" customWidth="1"/>
    <col min="1027" max="1027" width="7.54296875" style="35" customWidth="1"/>
    <col min="1028" max="1028" width="26.453125" style="35" customWidth="1"/>
    <col min="1029" max="1029" width="9.7265625" style="35" customWidth="1"/>
    <col min="1030" max="1030" width="5.26953125" style="35" customWidth="1"/>
    <col min="1031" max="1031" width="7.54296875" style="35" customWidth="1"/>
    <col min="1032" max="1032" width="5.453125" style="35" customWidth="1"/>
    <col min="1033" max="1033" width="9" style="35" customWidth="1"/>
    <col min="1034" max="1034" width="12.26953125" style="35" customWidth="1"/>
    <col min="1035" max="1280" width="8.453125" style="35"/>
    <col min="1281" max="1281" width="8" style="35" customWidth="1"/>
    <col min="1282" max="1282" width="10.453125" style="35" customWidth="1"/>
    <col min="1283" max="1283" width="7.54296875" style="35" customWidth="1"/>
    <col min="1284" max="1284" width="26.453125" style="35" customWidth="1"/>
    <col min="1285" max="1285" width="9.7265625" style="35" customWidth="1"/>
    <col min="1286" max="1286" width="5.26953125" style="35" customWidth="1"/>
    <col min="1287" max="1287" width="7.54296875" style="35" customWidth="1"/>
    <col min="1288" max="1288" width="5.453125" style="35" customWidth="1"/>
    <col min="1289" max="1289" width="9" style="35" customWidth="1"/>
    <col min="1290" max="1290" width="12.26953125" style="35" customWidth="1"/>
    <col min="1291" max="1536" width="8.453125" style="35"/>
    <col min="1537" max="1537" width="8" style="35" customWidth="1"/>
    <col min="1538" max="1538" width="10.453125" style="35" customWidth="1"/>
    <col min="1539" max="1539" width="7.54296875" style="35" customWidth="1"/>
    <col min="1540" max="1540" width="26.453125" style="35" customWidth="1"/>
    <col min="1541" max="1541" width="9.7265625" style="35" customWidth="1"/>
    <col min="1542" max="1542" width="5.26953125" style="35" customWidth="1"/>
    <col min="1543" max="1543" width="7.54296875" style="35" customWidth="1"/>
    <col min="1544" max="1544" width="5.453125" style="35" customWidth="1"/>
    <col min="1545" max="1545" width="9" style="35" customWidth="1"/>
    <col min="1546" max="1546" width="12.26953125" style="35" customWidth="1"/>
    <col min="1547" max="1792" width="8.453125" style="35"/>
    <col min="1793" max="1793" width="8" style="35" customWidth="1"/>
    <col min="1794" max="1794" width="10.453125" style="35" customWidth="1"/>
    <col min="1795" max="1795" width="7.54296875" style="35" customWidth="1"/>
    <col min="1796" max="1796" width="26.453125" style="35" customWidth="1"/>
    <col min="1797" max="1797" width="9.7265625" style="35" customWidth="1"/>
    <col min="1798" max="1798" width="5.26953125" style="35" customWidth="1"/>
    <col min="1799" max="1799" width="7.54296875" style="35" customWidth="1"/>
    <col min="1800" max="1800" width="5.453125" style="35" customWidth="1"/>
    <col min="1801" max="1801" width="9" style="35" customWidth="1"/>
    <col min="1802" max="1802" width="12.26953125" style="35" customWidth="1"/>
    <col min="1803" max="2048" width="8.453125" style="35"/>
    <col min="2049" max="2049" width="8" style="35" customWidth="1"/>
    <col min="2050" max="2050" width="10.453125" style="35" customWidth="1"/>
    <col min="2051" max="2051" width="7.54296875" style="35" customWidth="1"/>
    <col min="2052" max="2052" width="26.453125" style="35" customWidth="1"/>
    <col min="2053" max="2053" width="9.7265625" style="35" customWidth="1"/>
    <col min="2054" max="2054" width="5.26953125" style="35" customWidth="1"/>
    <col min="2055" max="2055" width="7.54296875" style="35" customWidth="1"/>
    <col min="2056" max="2056" width="5.453125" style="35" customWidth="1"/>
    <col min="2057" max="2057" width="9" style="35" customWidth="1"/>
    <col min="2058" max="2058" width="12.26953125" style="35" customWidth="1"/>
    <col min="2059" max="2304" width="8.453125" style="35"/>
    <col min="2305" max="2305" width="8" style="35" customWidth="1"/>
    <col min="2306" max="2306" width="10.453125" style="35" customWidth="1"/>
    <col min="2307" max="2307" width="7.54296875" style="35" customWidth="1"/>
    <col min="2308" max="2308" width="26.453125" style="35" customWidth="1"/>
    <col min="2309" max="2309" width="9.7265625" style="35" customWidth="1"/>
    <col min="2310" max="2310" width="5.26953125" style="35" customWidth="1"/>
    <col min="2311" max="2311" width="7.54296875" style="35" customWidth="1"/>
    <col min="2312" max="2312" width="5.453125" style="35" customWidth="1"/>
    <col min="2313" max="2313" width="9" style="35" customWidth="1"/>
    <col min="2314" max="2314" width="12.26953125" style="35" customWidth="1"/>
    <col min="2315" max="2560" width="8.453125" style="35"/>
    <col min="2561" max="2561" width="8" style="35" customWidth="1"/>
    <col min="2562" max="2562" width="10.453125" style="35" customWidth="1"/>
    <col min="2563" max="2563" width="7.54296875" style="35" customWidth="1"/>
    <col min="2564" max="2564" width="26.453125" style="35" customWidth="1"/>
    <col min="2565" max="2565" width="9.7265625" style="35" customWidth="1"/>
    <col min="2566" max="2566" width="5.26953125" style="35" customWidth="1"/>
    <col min="2567" max="2567" width="7.54296875" style="35" customWidth="1"/>
    <col min="2568" max="2568" width="5.453125" style="35" customWidth="1"/>
    <col min="2569" max="2569" width="9" style="35" customWidth="1"/>
    <col min="2570" max="2570" width="12.26953125" style="35" customWidth="1"/>
    <col min="2571" max="2816" width="8.453125" style="35"/>
    <col min="2817" max="2817" width="8" style="35" customWidth="1"/>
    <col min="2818" max="2818" width="10.453125" style="35" customWidth="1"/>
    <col min="2819" max="2819" width="7.54296875" style="35" customWidth="1"/>
    <col min="2820" max="2820" width="26.453125" style="35" customWidth="1"/>
    <col min="2821" max="2821" width="9.7265625" style="35" customWidth="1"/>
    <col min="2822" max="2822" width="5.26953125" style="35" customWidth="1"/>
    <col min="2823" max="2823" width="7.54296875" style="35" customWidth="1"/>
    <col min="2824" max="2824" width="5.453125" style="35" customWidth="1"/>
    <col min="2825" max="2825" width="9" style="35" customWidth="1"/>
    <col min="2826" max="2826" width="12.26953125" style="35" customWidth="1"/>
    <col min="2827" max="3072" width="8.453125" style="35"/>
    <col min="3073" max="3073" width="8" style="35" customWidth="1"/>
    <col min="3074" max="3074" width="10.453125" style="35" customWidth="1"/>
    <col min="3075" max="3075" width="7.54296875" style="35" customWidth="1"/>
    <col min="3076" max="3076" width="26.453125" style="35" customWidth="1"/>
    <col min="3077" max="3077" width="9.7265625" style="35" customWidth="1"/>
    <col min="3078" max="3078" width="5.26953125" style="35" customWidth="1"/>
    <col min="3079" max="3079" width="7.54296875" style="35" customWidth="1"/>
    <col min="3080" max="3080" width="5.453125" style="35" customWidth="1"/>
    <col min="3081" max="3081" width="9" style="35" customWidth="1"/>
    <col min="3082" max="3082" width="12.26953125" style="35" customWidth="1"/>
    <col min="3083" max="3328" width="8.453125" style="35"/>
    <col min="3329" max="3329" width="8" style="35" customWidth="1"/>
    <col min="3330" max="3330" width="10.453125" style="35" customWidth="1"/>
    <col min="3331" max="3331" width="7.54296875" style="35" customWidth="1"/>
    <col min="3332" max="3332" width="26.453125" style="35" customWidth="1"/>
    <col min="3333" max="3333" width="9.7265625" style="35" customWidth="1"/>
    <col min="3334" max="3334" width="5.26953125" style="35" customWidth="1"/>
    <col min="3335" max="3335" width="7.54296875" style="35" customWidth="1"/>
    <col min="3336" max="3336" width="5.453125" style="35" customWidth="1"/>
    <col min="3337" max="3337" width="9" style="35" customWidth="1"/>
    <col min="3338" max="3338" width="12.26953125" style="35" customWidth="1"/>
    <col min="3339" max="3584" width="8.453125" style="35"/>
    <col min="3585" max="3585" width="8" style="35" customWidth="1"/>
    <col min="3586" max="3586" width="10.453125" style="35" customWidth="1"/>
    <col min="3587" max="3587" width="7.54296875" style="35" customWidth="1"/>
    <col min="3588" max="3588" width="26.453125" style="35" customWidth="1"/>
    <col min="3589" max="3589" width="9.7265625" style="35" customWidth="1"/>
    <col min="3590" max="3590" width="5.26953125" style="35" customWidth="1"/>
    <col min="3591" max="3591" width="7.54296875" style="35" customWidth="1"/>
    <col min="3592" max="3592" width="5.453125" style="35" customWidth="1"/>
    <col min="3593" max="3593" width="9" style="35" customWidth="1"/>
    <col min="3594" max="3594" width="12.26953125" style="35" customWidth="1"/>
    <col min="3595" max="3840" width="8.453125" style="35"/>
    <col min="3841" max="3841" width="8" style="35" customWidth="1"/>
    <col min="3842" max="3842" width="10.453125" style="35" customWidth="1"/>
    <col min="3843" max="3843" width="7.54296875" style="35" customWidth="1"/>
    <col min="3844" max="3844" width="26.453125" style="35" customWidth="1"/>
    <col min="3845" max="3845" width="9.7265625" style="35" customWidth="1"/>
    <col min="3846" max="3846" width="5.26953125" style="35" customWidth="1"/>
    <col min="3847" max="3847" width="7.54296875" style="35" customWidth="1"/>
    <col min="3848" max="3848" width="5.453125" style="35" customWidth="1"/>
    <col min="3849" max="3849" width="9" style="35" customWidth="1"/>
    <col min="3850" max="3850" width="12.26953125" style="35" customWidth="1"/>
    <col min="3851" max="4096" width="8.453125" style="35"/>
    <col min="4097" max="4097" width="8" style="35" customWidth="1"/>
    <col min="4098" max="4098" width="10.453125" style="35" customWidth="1"/>
    <col min="4099" max="4099" width="7.54296875" style="35" customWidth="1"/>
    <col min="4100" max="4100" width="26.453125" style="35" customWidth="1"/>
    <col min="4101" max="4101" width="9.7265625" style="35" customWidth="1"/>
    <col min="4102" max="4102" width="5.26953125" style="35" customWidth="1"/>
    <col min="4103" max="4103" width="7.54296875" style="35" customWidth="1"/>
    <col min="4104" max="4104" width="5.453125" style="35" customWidth="1"/>
    <col min="4105" max="4105" width="9" style="35" customWidth="1"/>
    <col min="4106" max="4106" width="12.26953125" style="35" customWidth="1"/>
    <col min="4107" max="4352" width="8.453125" style="35"/>
    <col min="4353" max="4353" width="8" style="35" customWidth="1"/>
    <col min="4354" max="4354" width="10.453125" style="35" customWidth="1"/>
    <col min="4355" max="4355" width="7.54296875" style="35" customWidth="1"/>
    <col min="4356" max="4356" width="26.453125" style="35" customWidth="1"/>
    <col min="4357" max="4357" width="9.7265625" style="35" customWidth="1"/>
    <col min="4358" max="4358" width="5.26953125" style="35" customWidth="1"/>
    <col min="4359" max="4359" width="7.54296875" style="35" customWidth="1"/>
    <col min="4360" max="4360" width="5.453125" style="35" customWidth="1"/>
    <col min="4361" max="4361" width="9" style="35" customWidth="1"/>
    <col min="4362" max="4362" width="12.26953125" style="35" customWidth="1"/>
    <col min="4363" max="4608" width="8.453125" style="35"/>
    <col min="4609" max="4609" width="8" style="35" customWidth="1"/>
    <col min="4610" max="4610" width="10.453125" style="35" customWidth="1"/>
    <col min="4611" max="4611" width="7.54296875" style="35" customWidth="1"/>
    <col min="4612" max="4612" width="26.453125" style="35" customWidth="1"/>
    <col min="4613" max="4613" width="9.7265625" style="35" customWidth="1"/>
    <col min="4614" max="4614" width="5.26953125" style="35" customWidth="1"/>
    <col min="4615" max="4615" width="7.54296875" style="35" customWidth="1"/>
    <col min="4616" max="4616" width="5.453125" style="35" customWidth="1"/>
    <col min="4617" max="4617" width="9" style="35" customWidth="1"/>
    <col min="4618" max="4618" width="12.26953125" style="35" customWidth="1"/>
    <col min="4619" max="4864" width="8.453125" style="35"/>
    <col min="4865" max="4865" width="8" style="35" customWidth="1"/>
    <col min="4866" max="4866" width="10.453125" style="35" customWidth="1"/>
    <col min="4867" max="4867" width="7.54296875" style="35" customWidth="1"/>
    <col min="4868" max="4868" width="26.453125" style="35" customWidth="1"/>
    <col min="4869" max="4869" width="9.7265625" style="35" customWidth="1"/>
    <col min="4870" max="4870" width="5.26953125" style="35" customWidth="1"/>
    <col min="4871" max="4871" width="7.54296875" style="35" customWidth="1"/>
    <col min="4872" max="4872" width="5.453125" style="35" customWidth="1"/>
    <col min="4873" max="4873" width="9" style="35" customWidth="1"/>
    <col min="4874" max="4874" width="12.26953125" style="35" customWidth="1"/>
    <col min="4875" max="5120" width="8.453125" style="35"/>
    <col min="5121" max="5121" width="8" style="35" customWidth="1"/>
    <col min="5122" max="5122" width="10.453125" style="35" customWidth="1"/>
    <col min="5123" max="5123" width="7.54296875" style="35" customWidth="1"/>
    <col min="5124" max="5124" width="26.453125" style="35" customWidth="1"/>
    <col min="5125" max="5125" width="9.7265625" style="35" customWidth="1"/>
    <col min="5126" max="5126" width="5.26953125" style="35" customWidth="1"/>
    <col min="5127" max="5127" width="7.54296875" style="35" customWidth="1"/>
    <col min="5128" max="5128" width="5.453125" style="35" customWidth="1"/>
    <col min="5129" max="5129" width="9" style="35" customWidth="1"/>
    <col min="5130" max="5130" width="12.26953125" style="35" customWidth="1"/>
    <col min="5131" max="5376" width="8.453125" style="35"/>
    <col min="5377" max="5377" width="8" style="35" customWidth="1"/>
    <col min="5378" max="5378" width="10.453125" style="35" customWidth="1"/>
    <col min="5379" max="5379" width="7.54296875" style="35" customWidth="1"/>
    <col min="5380" max="5380" width="26.453125" style="35" customWidth="1"/>
    <col min="5381" max="5381" width="9.7265625" style="35" customWidth="1"/>
    <col min="5382" max="5382" width="5.26953125" style="35" customWidth="1"/>
    <col min="5383" max="5383" width="7.54296875" style="35" customWidth="1"/>
    <col min="5384" max="5384" width="5.453125" style="35" customWidth="1"/>
    <col min="5385" max="5385" width="9" style="35" customWidth="1"/>
    <col min="5386" max="5386" width="12.26953125" style="35" customWidth="1"/>
    <col min="5387" max="5632" width="8.453125" style="35"/>
    <col min="5633" max="5633" width="8" style="35" customWidth="1"/>
    <col min="5634" max="5634" width="10.453125" style="35" customWidth="1"/>
    <col min="5635" max="5635" width="7.54296875" style="35" customWidth="1"/>
    <col min="5636" max="5636" width="26.453125" style="35" customWidth="1"/>
    <col min="5637" max="5637" width="9.7265625" style="35" customWidth="1"/>
    <col min="5638" max="5638" width="5.26953125" style="35" customWidth="1"/>
    <col min="5639" max="5639" width="7.54296875" style="35" customWidth="1"/>
    <col min="5640" max="5640" width="5.453125" style="35" customWidth="1"/>
    <col min="5641" max="5641" width="9" style="35" customWidth="1"/>
    <col min="5642" max="5642" width="12.26953125" style="35" customWidth="1"/>
    <col min="5643" max="5888" width="8.453125" style="35"/>
    <col min="5889" max="5889" width="8" style="35" customWidth="1"/>
    <col min="5890" max="5890" width="10.453125" style="35" customWidth="1"/>
    <col min="5891" max="5891" width="7.54296875" style="35" customWidth="1"/>
    <col min="5892" max="5892" width="26.453125" style="35" customWidth="1"/>
    <col min="5893" max="5893" width="9.7265625" style="35" customWidth="1"/>
    <col min="5894" max="5894" width="5.26953125" style="35" customWidth="1"/>
    <col min="5895" max="5895" width="7.54296875" style="35" customWidth="1"/>
    <col min="5896" max="5896" width="5.453125" style="35" customWidth="1"/>
    <col min="5897" max="5897" width="9" style="35" customWidth="1"/>
    <col min="5898" max="5898" width="12.26953125" style="35" customWidth="1"/>
    <col min="5899" max="6144" width="8.453125" style="35"/>
    <col min="6145" max="6145" width="8" style="35" customWidth="1"/>
    <col min="6146" max="6146" width="10.453125" style="35" customWidth="1"/>
    <col min="6147" max="6147" width="7.54296875" style="35" customWidth="1"/>
    <col min="6148" max="6148" width="26.453125" style="35" customWidth="1"/>
    <col min="6149" max="6149" width="9.7265625" style="35" customWidth="1"/>
    <col min="6150" max="6150" width="5.26953125" style="35" customWidth="1"/>
    <col min="6151" max="6151" width="7.54296875" style="35" customWidth="1"/>
    <col min="6152" max="6152" width="5.453125" style="35" customWidth="1"/>
    <col min="6153" max="6153" width="9" style="35" customWidth="1"/>
    <col min="6154" max="6154" width="12.26953125" style="35" customWidth="1"/>
    <col min="6155" max="6400" width="8.453125" style="35"/>
    <col min="6401" max="6401" width="8" style="35" customWidth="1"/>
    <col min="6402" max="6402" width="10.453125" style="35" customWidth="1"/>
    <col min="6403" max="6403" width="7.54296875" style="35" customWidth="1"/>
    <col min="6404" max="6404" width="26.453125" style="35" customWidth="1"/>
    <col min="6405" max="6405" width="9.7265625" style="35" customWidth="1"/>
    <col min="6406" max="6406" width="5.26953125" style="35" customWidth="1"/>
    <col min="6407" max="6407" width="7.54296875" style="35" customWidth="1"/>
    <col min="6408" max="6408" width="5.453125" style="35" customWidth="1"/>
    <col min="6409" max="6409" width="9" style="35" customWidth="1"/>
    <col min="6410" max="6410" width="12.26953125" style="35" customWidth="1"/>
    <col min="6411" max="6656" width="8.453125" style="35"/>
    <col min="6657" max="6657" width="8" style="35" customWidth="1"/>
    <col min="6658" max="6658" width="10.453125" style="35" customWidth="1"/>
    <col min="6659" max="6659" width="7.54296875" style="35" customWidth="1"/>
    <col min="6660" max="6660" width="26.453125" style="35" customWidth="1"/>
    <col min="6661" max="6661" width="9.7265625" style="35" customWidth="1"/>
    <col min="6662" max="6662" width="5.26953125" style="35" customWidth="1"/>
    <col min="6663" max="6663" width="7.54296875" style="35" customWidth="1"/>
    <col min="6664" max="6664" width="5.453125" style="35" customWidth="1"/>
    <col min="6665" max="6665" width="9" style="35" customWidth="1"/>
    <col min="6666" max="6666" width="12.26953125" style="35" customWidth="1"/>
    <col min="6667" max="6912" width="8.453125" style="35"/>
    <col min="6913" max="6913" width="8" style="35" customWidth="1"/>
    <col min="6914" max="6914" width="10.453125" style="35" customWidth="1"/>
    <col min="6915" max="6915" width="7.54296875" style="35" customWidth="1"/>
    <col min="6916" max="6916" width="26.453125" style="35" customWidth="1"/>
    <col min="6917" max="6917" width="9.7265625" style="35" customWidth="1"/>
    <col min="6918" max="6918" width="5.26953125" style="35" customWidth="1"/>
    <col min="6919" max="6919" width="7.54296875" style="35" customWidth="1"/>
    <col min="6920" max="6920" width="5.453125" style="35" customWidth="1"/>
    <col min="6921" max="6921" width="9" style="35" customWidth="1"/>
    <col min="6922" max="6922" width="12.26953125" style="35" customWidth="1"/>
    <col min="6923" max="7168" width="8.453125" style="35"/>
    <col min="7169" max="7169" width="8" style="35" customWidth="1"/>
    <col min="7170" max="7170" width="10.453125" style="35" customWidth="1"/>
    <col min="7171" max="7171" width="7.54296875" style="35" customWidth="1"/>
    <col min="7172" max="7172" width="26.453125" style="35" customWidth="1"/>
    <col min="7173" max="7173" width="9.7265625" style="35" customWidth="1"/>
    <col min="7174" max="7174" width="5.26953125" style="35" customWidth="1"/>
    <col min="7175" max="7175" width="7.54296875" style="35" customWidth="1"/>
    <col min="7176" max="7176" width="5.453125" style="35" customWidth="1"/>
    <col min="7177" max="7177" width="9" style="35" customWidth="1"/>
    <col min="7178" max="7178" width="12.26953125" style="35" customWidth="1"/>
    <col min="7179" max="7424" width="8.453125" style="35"/>
    <col min="7425" max="7425" width="8" style="35" customWidth="1"/>
    <col min="7426" max="7426" width="10.453125" style="35" customWidth="1"/>
    <col min="7427" max="7427" width="7.54296875" style="35" customWidth="1"/>
    <col min="7428" max="7428" width="26.453125" style="35" customWidth="1"/>
    <col min="7429" max="7429" width="9.7265625" style="35" customWidth="1"/>
    <col min="7430" max="7430" width="5.26953125" style="35" customWidth="1"/>
    <col min="7431" max="7431" width="7.54296875" style="35" customWidth="1"/>
    <col min="7432" max="7432" width="5.453125" style="35" customWidth="1"/>
    <col min="7433" max="7433" width="9" style="35" customWidth="1"/>
    <col min="7434" max="7434" width="12.26953125" style="35" customWidth="1"/>
    <col min="7435" max="7680" width="8.453125" style="35"/>
    <col min="7681" max="7681" width="8" style="35" customWidth="1"/>
    <col min="7682" max="7682" width="10.453125" style="35" customWidth="1"/>
    <col min="7683" max="7683" width="7.54296875" style="35" customWidth="1"/>
    <col min="7684" max="7684" width="26.453125" style="35" customWidth="1"/>
    <col min="7685" max="7685" width="9.7265625" style="35" customWidth="1"/>
    <col min="7686" max="7686" width="5.26953125" style="35" customWidth="1"/>
    <col min="7687" max="7687" width="7.54296875" style="35" customWidth="1"/>
    <col min="7688" max="7688" width="5.453125" style="35" customWidth="1"/>
    <col min="7689" max="7689" width="9" style="35" customWidth="1"/>
    <col min="7690" max="7690" width="12.26953125" style="35" customWidth="1"/>
    <col min="7691" max="7936" width="8.453125" style="35"/>
    <col min="7937" max="7937" width="8" style="35" customWidth="1"/>
    <col min="7938" max="7938" width="10.453125" style="35" customWidth="1"/>
    <col min="7939" max="7939" width="7.54296875" style="35" customWidth="1"/>
    <col min="7940" max="7940" width="26.453125" style="35" customWidth="1"/>
    <col min="7941" max="7941" width="9.7265625" style="35" customWidth="1"/>
    <col min="7942" max="7942" width="5.26953125" style="35" customWidth="1"/>
    <col min="7943" max="7943" width="7.54296875" style="35" customWidth="1"/>
    <col min="7944" max="7944" width="5.453125" style="35" customWidth="1"/>
    <col min="7945" max="7945" width="9" style="35" customWidth="1"/>
    <col min="7946" max="7946" width="12.26953125" style="35" customWidth="1"/>
    <col min="7947" max="8192" width="8.453125" style="35"/>
    <col min="8193" max="8193" width="8" style="35" customWidth="1"/>
    <col min="8194" max="8194" width="10.453125" style="35" customWidth="1"/>
    <col min="8195" max="8195" width="7.54296875" style="35" customWidth="1"/>
    <col min="8196" max="8196" width="26.453125" style="35" customWidth="1"/>
    <col min="8197" max="8197" width="9.7265625" style="35" customWidth="1"/>
    <col min="8198" max="8198" width="5.26953125" style="35" customWidth="1"/>
    <col min="8199" max="8199" width="7.54296875" style="35" customWidth="1"/>
    <col min="8200" max="8200" width="5.453125" style="35" customWidth="1"/>
    <col min="8201" max="8201" width="9" style="35" customWidth="1"/>
    <col min="8202" max="8202" width="12.26953125" style="35" customWidth="1"/>
    <col min="8203" max="8448" width="8.453125" style="35"/>
    <col min="8449" max="8449" width="8" style="35" customWidth="1"/>
    <col min="8450" max="8450" width="10.453125" style="35" customWidth="1"/>
    <col min="8451" max="8451" width="7.54296875" style="35" customWidth="1"/>
    <col min="8452" max="8452" width="26.453125" style="35" customWidth="1"/>
    <col min="8453" max="8453" width="9.7265625" style="35" customWidth="1"/>
    <col min="8454" max="8454" width="5.26953125" style="35" customWidth="1"/>
    <col min="8455" max="8455" width="7.54296875" style="35" customWidth="1"/>
    <col min="8456" max="8456" width="5.453125" style="35" customWidth="1"/>
    <col min="8457" max="8457" width="9" style="35" customWidth="1"/>
    <col min="8458" max="8458" width="12.26953125" style="35" customWidth="1"/>
    <col min="8459" max="8704" width="8.453125" style="35"/>
    <col min="8705" max="8705" width="8" style="35" customWidth="1"/>
    <col min="8706" max="8706" width="10.453125" style="35" customWidth="1"/>
    <col min="8707" max="8707" width="7.54296875" style="35" customWidth="1"/>
    <col min="8708" max="8708" width="26.453125" style="35" customWidth="1"/>
    <col min="8709" max="8709" width="9.7265625" style="35" customWidth="1"/>
    <col min="8710" max="8710" width="5.26953125" style="35" customWidth="1"/>
    <col min="8711" max="8711" width="7.54296875" style="35" customWidth="1"/>
    <col min="8712" max="8712" width="5.453125" style="35" customWidth="1"/>
    <col min="8713" max="8713" width="9" style="35" customWidth="1"/>
    <col min="8714" max="8714" width="12.26953125" style="35" customWidth="1"/>
    <col min="8715" max="8960" width="8.453125" style="35"/>
    <col min="8961" max="8961" width="8" style="35" customWidth="1"/>
    <col min="8962" max="8962" width="10.453125" style="35" customWidth="1"/>
    <col min="8963" max="8963" width="7.54296875" style="35" customWidth="1"/>
    <col min="8964" max="8964" width="26.453125" style="35" customWidth="1"/>
    <col min="8965" max="8965" width="9.7265625" style="35" customWidth="1"/>
    <col min="8966" max="8966" width="5.26953125" style="35" customWidth="1"/>
    <col min="8967" max="8967" width="7.54296875" style="35" customWidth="1"/>
    <col min="8968" max="8968" width="5.453125" style="35" customWidth="1"/>
    <col min="8969" max="8969" width="9" style="35" customWidth="1"/>
    <col min="8970" max="8970" width="12.26953125" style="35" customWidth="1"/>
    <col min="8971" max="9216" width="8.453125" style="35"/>
    <col min="9217" max="9217" width="8" style="35" customWidth="1"/>
    <col min="9218" max="9218" width="10.453125" style="35" customWidth="1"/>
    <col min="9219" max="9219" width="7.54296875" style="35" customWidth="1"/>
    <col min="9220" max="9220" width="26.453125" style="35" customWidth="1"/>
    <col min="9221" max="9221" width="9.7265625" style="35" customWidth="1"/>
    <col min="9222" max="9222" width="5.26953125" style="35" customWidth="1"/>
    <col min="9223" max="9223" width="7.54296875" style="35" customWidth="1"/>
    <col min="9224" max="9224" width="5.453125" style="35" customWidth="1"/>
    <col min="9225" max="9225" width="9" style="35" customWidth="1"/>
    <col min="9226" max="9226" width="12.26953125" style="35" customWidth="1"/>
    <col min="9227" max="9472" width="8.453125" style="35"/>
    <col min="9473" max="9473" width="8" style="35" customWidth="1"/>
    <col min="9474" max="9474" width="10.453125" style="35" customWidth="1"/>
    <col min="9475" max="9475" width="7.54296875" style="35" customWidth="1"/>
    <col min="9476" max="9476" width="26.453125" style="35" customWidth="1"/>
    <col min="9477" max="9477" width="9.7265625" style="35" customWidth="1"/>
    <col min="9478" max="9478" width="5.26953125" style="35" customWidth="1"/>
    <col min="9479" max="9479" width="7.54296875" style="35" customWidth="1"/>
    <col min="9480" max="9480" width="5.453125" style="35" customWidth="1"/>
    <col min="9481" max="9481" width="9" style="35" customWidth="1"/>
    <col min="9482" max="9482" width="12.26953125" style="35" customWidth="1"/>
    <col min="9483" max="9728" width="8.453125" style="35"/>
    <col min="9729" max="9729" width="8" style="35" customWidth="1"/>
    <col min="9730" max="9730" width="10.453125" style="35" customWidth="1"/>
    <col min="9731" max="9731" width="7.54296875" style="35" customWidth="1"/>
    <col min="9732" max="9732" width="26.453125" style="35" customWidth="1"/>
    <col min="9733" max="9733" width="9.7265625" style="35" customWidth="1"/>
    <col min="9734" max="9734" width="5.26953125" style="35" customWidth="1"/>
    <col min="9735" max="9735" width="7.54296875" style="35" customWidth="1"/>
    <col min="9736" max="9736" width="5.453125" style="35" customWidth="1"/>
    <col min="9737" max="9737" width="9" style="35" customWidth="1"/>
    <col min="9738" max="9738" width="12.26953125" style="35" customWidth="1"/>
    <col min="9739" max="9984" width="8.453125" style="35"/>
    <col min="9985" max="9985" width="8" style="35" customWidth="1"/>
    <col min="9986" max="9986" width="10.453125" style="35" customWidth="1"/>
    <col min="9987" max="9987" width="7.54296875" style="35" customWidth="1"/>
    <col min="9988" max="9988" width="26.453125" style="35" customWidth="1"/>
    <col min="9989" max="9989" width="9.7265625" style="35" customWidth="1"/>
    <col min="9990" max="9990" width="5.26953125" style="35" customWidth="1"/>
    <col min="9991" max="9991" width="7.54296875" style="35" customWidth="1"/>
    <col min="9992" max="9992" width="5.453125" style="35" customWidth="1"/>
    <col min="9993" max="9993" width="9" style="35" customWidth="1"/>
    <col min="9994" max="9994" width="12.26953125" style="35" customWidth="1"/>
    <col min="9995" max="10240" width="8.453125" style="35"/>
    <col min="10241" max="10241" width="8" style="35" customWidth="1"/>
    <col min="10242" max="10242" width="10.453125" style="35" customWidth="1"/>
    <col min="10243" max="10243" width="7.54296875" style="35" customWidth="1"/>
    <col min="10244" max="10244" width="26.453125" style="35" customWidth="1"/>
    <col min="10245" max="10245" width="9.7265625" style="35" customWidth="1"/>
    <col min="10246" max="10246" width="5.26953125" style="35" customWidth="1"/>
    <col min="10247" max="10247" width="7.54296875" style="35" customWidth="1"/>
    <col min="10248" max="10248" width="5.453125" style="35" customWidth="1"/>
    <col min="10249" max="10249" width="9" style="35" customWidth="1"/>
    <col min="10250" max="10250" width="12.26953125" style="35" customWidth="1"/>
    <col min="10251" max="10496" width="8.453125" style="35"/>
    <col min="10497" max="10497" width="8" style="35" customWidth="1"/>
    <col min="10498" max="10498" width="10.453125" style="35" customWidth="1"/>
    <col min="10499" max="10499" width="7.54296875" style="35" customWidth="1"/>
    <col min="10500" max="10500" width="26.453125" style="35" customWidth="1"/>
    <col min="10501" max="10501" width="9.7265625" style="35" customWidth="1"/>
    <col min="10502" max="10502" width="5.26953125" style="35" customWidth="1"/>
    <col min="10503" max="10503" width="7.54296875" style="35" customWidth="1"/>
    <col min="10504" max="10504" width="5.453125" style="35" customWidth="1"/>
    <col min="10505" max="10505" width="9" style="35" customWidth="1"/>
    <col min="10506" max="10506" width="12.26953125" style="35" customWidth="1"/>
    <col min="10507" max="10752" width="8.453125" style="35"/>
    <col min="10753" max="10753" width="8" style="35" customWidth="1"/>
    <col min="10754" max="10754" width="10.453125" style="35" customWidth="1"/>
    <col min="10755" max="10755" width="7.54296875" style="35" customWidth="1"/>
    <col min="10756" max="10756" width="26.453125" style="35" customWidth="1"/>
    <col min="10757" max="10757" width="9.7265625" style="35" customWidth="1"/>
    <col min="10758" max="10758" width="5.26953125" style="35" customWidth="1"/>
    <col min="10759" max="10759" width="7.54296875" style="35" customWidth="1"/>
    <col min="10760" max="10760" width="5.453125" style="35" customWidth="1"/>
    <col min="10761" max="10761" width="9" style="35" customWidth="1"/>
    <col min="10762" max="10762" width="12.26953125" style="35" customWidth="1"/>
    <col min="10763" max="11008" width="8.453125" style="35"/>
    <col min="11009" max="11009" width="8" style="35" customWidth="1"/>
    <col min="11010" max="11010" width="10.453125" style="35" customWidth="1"/>
    <col min="11011" max="11011" width="7.54296875" style="35" customWidth="1"/>
    <col min="11012" max="11012" width="26.453125" style="35" customWidth="1"/>
    <col min="11013" max="11013" width="9.7265625" style="35" customWidth="1"/>
    <col min="11014" max="11014" width="5.26953125" style="35" customWidth="1"/>
    <col min="11015" max="11015" width="7.54296875" style="35" customWidth="1"/>
    <col min="11016" max="11016" width="5.453125" style="35" customWidth="1"/>
    <col min="11017" max="11017" width="9" style="35" customWidth="1"/>
    <col min="11018" max="11018" width="12.26953125" style="35" customWidth="1"/>
    <col min="11019" max="11264" width="8.453125" style="35"/>
    <col min="11265" max="11265" width="8" style="35" customWidth="1"/>
    <col min="11266" max="11266" width="10.453125" style="35" customWidth="1"/>
    <col min="11267" max="11267" width="7.54296875" style="35" customWidth="1"/>
    <col min="11268" max="11268" width="26.453125" style="35" customWidth="1"/>
    <col min="11269" max="11269" width="9.7265625" style="35" customWidth="1"/>
    <col min="11270" max="11270" width="5.26953125" style="35" customWidth="1"/>
    <col min="11271" max="11271" width="7.54296875" style="35" customWidth="1"/>
    <col min="11272" max="11272" width="5.453125" style="35" customWidth="1"/>
    <col min="11273" max="11273" width="9" style="35" customWidth="1"/>
    <col min="11274" max="11274" width="12.26953125" style="35" customWidth="1"/>
    <col min="11275" max="11520" width="8.453125" style="35"/>
    <col min="11521" max="11521" width="8" style="35" customWidth="1"/>
    <col min="11522" max="11522" width="10.453125" style="35" customWidth="1"/>
    <col min="11523" max="11523" width="7.54296875" style="35" customWidth="1"/>
    <col min="11524" max="11524" width="26.453125" style="35" customWidth="1"/>
    <col min="11525" max="11525" width="9.7265625" style="35" customWidth="1"/>
    <col min="11526" max="11526" width="5.26953125" style="35" customWidth="1"/>
    <col min="11527" max="11527" width="7.54296875" style="35" customWidth="1"/>
    <col min="11528" max="11528" width="5.453125" style="35" customWidth="1"/>
    <col min="11529" max="11529" width="9" style="35" customWidth="1"/>
    <col min="11530" max="11530" width="12.26953125" style="35" customWidth="1"/>
    <col min="11531" max="11776" width="8.453125" style="35"/>
    <col min="11777" max="11777" width="8" style="35" customWidth="1"/>
    <col min="11778" max="11778" width="10.453125" style="35" customWidth="1"/>
    <col min="11779" max="11779" width="7.54296875" style="35" customWidth="1"/>
    <col min="11780" max="11780" width="26.453125" style="35" customWidth="1"/>
    <col min="11781" max="11781" width="9.7265625" style="35" customWidth="1"/>
    <col min="11782" max="11782" width="5.26953125" style="35" customWidth="1"/>
    <col min="11783" max="11783" width="7.54296875" style="35" customWidth="1"/>
    <col min="11784" max="11784" width="5.453125" style="35" customWidth="1"/>
    <col min="11785" max="11785" width="9" style="35" customWidth="1"/>
    <col min="11786" max="11786" width="12.26953125" style="35" customWidth="1"/>
    <col min="11787" max="12032" width="8.453125" style="35"/>
    <col min="12033" max="12033" width="8" style="35" customWidth="1"/>
    <col min="12034" max="12034" width="10.453125" style="35" customWidth="1"/>
    <col min="12035" max="12035" width="7.54296875" style="35" customWidth="1"/>
    <col min="12036" max="12036" width="26.453125" style="35" customWidth="1"/>
    <col min="12037" max="12037" width="9.7265625" style="35" customWidth="1"/>
    <col min="12038" max="12038" width="5.26953125" style="35" customWidth="1"/>
    <col min="12039" max="12039" width="7.54296875" style="35" customWidth="1"/>
    <col min="12040" max="12040" width="5.453125" style="35" customWidth="1"/>
    <col min="12041" max="12041" width="9" style="35" customWidth="1"/>
    <col min="12042" max="12042" width="12.26953125" style="35" customWidth="1"/>
    <col min="12043" max="12288" width="8.453125" style="35"/>
    <col min="12289" max="12289" width="8" style="35" customWidth="1"/>
    <col min="12290" max="12290" width="10.453125" style="35" customWidth="1"/>
    <col min="12291" max="12291" width="7.54296875" style="35" customWidth="1"/>
    <col min="12292" max="12292" width="26.453125" style="35" customWidth="1"/>
    <col min="12293" max="12293" width="9.7265625" style="35" customWidth="1"/>
    <col min="12294" max="12294" width="5.26953125" style="35" customWidth="1"/>
    <col min="12295" max="12295" width="7.54296875" style="35" customWidth="1"/>
    <col min="12296" max="12296" width="5.453125" style="35" customWidth="1"/>
    <col min="12297" max="12297" width="9" style="35" customWidth="1"/>
    <col min="12298" max="12298" width="12.26953125" style="35" customWidth="1"/>
    <col min="12299" max="12544" width="8.453125" style="35"/>
    <col min="12545" max="12545" width="8" style="35" customWidth="1"/>
    <col min="12546" max="12546" width="10.453125" style="35" customWidth="1"/>
    <col min="12547" max="12547" width="7.54296875" style="35" customWidth="1"/>
    <col min="12548" max="12548" width="26.453125" style="35" customWidth="1"/>
    <col min="12549" max="12549" width="9.7265625" style="35" customWidth="1"/>
    <col min="12550" max="12550" width="5.26953125" style="35" customWidth="1"/>
    <col min="12551" max="12551" width="7.54296875" style="35" customWidth="1"/>
    <col min="12552" max="12552" width="5.453125" style="35" customWidth="1"/>
    <col min="12553" max="12553" width="9" style="35" customWidth="1"/>
    <col min="12554" max="12554" width="12.26953125" style="35" customWidth="1"/>
    <col min="12555" max="12800" width="8.453125" style="35"/>
    <col min="12801" max="12801" width="8" style="35" customWidth="1"/>
    <col min="12802" max="12802" width="10.453125" style="35" customWidth="1"/>
    <col min="12803" max="12803" width="7.54296875" style="35" customWidth="1"/>
    <col min="12804" max="12804" width="26.453125" style="35" customWidth="1"/>
    <col min="12805" max="12805" width="9.7265625" style="35" customWidth="1"/>
    <col min="12806" max="12806" width="5.26953125" style="35" customWidth="1"/>
    <col min="12807" max="12807" width="7.54296875" style="35" customWidth="1"/>
    <col min="12808" max="12808" width="5.453125" style="35" customWidth="1"/>
    <col min="12809" max="12809" width="9" style="35" customWidth="1"/>
    <col min="12810" max="12810" width="12.26953125" style="35" customWidth="1"/>
    <col min="12811" max="13056" width="8.453125" style="35"/>
    <col min="13057" max="13057" width="8" style="35" customWidth="1"/>
    <col min="13058" max="13058" width="10.453125" style="35" customWidth="1"/>
    <col min="13059" max="13059" width="7.54296875" style="35" customWidth="1"/>
    <col min="13060" max="13060" width="26.453125" style="35" customWidth="1"/>
    <col min="13061" max="13061" width="9.7265625" style="35" customWidth="1"/>
    <col min="13062" max="13062" width="5.26953125" style="35" customWidth="1"/>
    <col min="13063" max="13063" width="7.54296875" style="35" customWidth="1"/>
    <col min="13064" max="13064" width="5.453125" style="35" customWidth="1"/>
    <col min="13065" max="13065" width="9" style="35" customWidth="1"/>
    <col min="13066" max="13066" width="12.26953125" style="35" customWidth="1"/>
    <col min="13067" max="13312" width="8.453125" style="35"/>
    <col min="13313" max="13313" width="8" style="35" customWidth="1"/>
    <col min="13314" max="13314" width="10.453125" style="35" customWidth="1"/>
    <col min="13315" max="13315" width="7.54296875" style="35" customWidth="1"/>
    <col min="13316" max="13316" width="26.453125" style="35" customWidth="1"/>
    <col min="13317" max="13317" width="9.7265625" style="35" customWidth="1"/>
    <col min="13318" max="13318" width="5.26953125" style="35" customWidth="1"/>
    <col min="13319" max="13319" width="7.54296875" style="35" customWidth="1"/>
    <col min="13320" max="13320" width="5.453125" style="35" customWidth="1"/>
    <col min="13321" max="13321" width="9" style="35" customWidth="1"/>
    <col min="13322" max="13322" width="12.26953125" style="35" customWidth="1"/>
    <col min="13323" max="13568" width="8.453125" style="35"/>
    <col min="13569" max="13569" width="8" style="35" customWidth="1"/>
    <col min="13570" max="13570" width="10.453125" style="35" customWidth="1"/>
    <col min="13571" max="13571" width="7.54296875" style="35" customWidth="1"/>
    <col min="13572" max="13572" width="26.453125" style="35" customWidth="1"/>
    <col min="13573" max="13573" width="9.7265625" style="35" customWidth="1"/>
    <col min="13574" max="13574" width="5.26953125" style="35" customWidth="1"/>
    <col min="13575" max="13575" width="7.54296875" style="35" customWidth="1"/>
    <col min="13576" max="13576" width="5.453125" style="35" customWidth="1"/>
    <col min="13577" max="13577" width="9" style="35" customWidth="1"/>
    <col min="13578" max="13578" width="12.26953125" style="35" customWidth="1"/>
    <col min="13579" max="13824" width="8.453125" style="35"/>
    <col min="13825" max="13825" width="8" style="35" customWidth="1"/>
    <col min="13826" max="13826" width="10.453125" style="35" customWidth="1"/>
    <col min="13827" max="13827" width="7.54296875" style="35" customWidth="1"/>
    <col min="13828" max="13828" width="26.453125" style="35" customWidth="1"/>
    <col min="13829" max="13829" width="9.7265625" style="35" customWidth="1"/>
    <col min="13830" max="13830" width="5.26953125" style="35" customWidth="1"/>
    <col min="13831" max="13831" width="7.54296875" style="35" customWidth="1"/>
    <col min="13832" max="13832" width="5.453125" style="35" customWidth="1"/>
    <col min="13833" max="13833" width="9" style="35" customWidth="1"/>
    <col min="13834" max="13834" width="12.26953125" style="35" customWidth="1"/>
    <col min="13835" max="14080" width="8.453125" style="35"/>
    <col min="14081" max="14081" width="8" style="35" customWidth="1"/>
    <col min="14082" max="14082" width="10.453125" style="35" customWidth="1"/>
    <col min="14083" max="14083" width="7.54296875" style="35" customWidth="1"/>
    <col min="14084" max="14084" width="26.453125" style="35" customWidth="1"/>
    <col min="14085" max="14085" width="9.7265625" style="35" customWidth="1"/>
    <col min="14086" max="14086" width="5.26953125" style="35" customWidth="1"/>
    <col min="14087" max="14087" width="7.54296875" style="35" customWidth="1"/>
    <col min="14088" max="14088" width="5.453125" style="35" customWidth="1"/>
    <col min="14089" max="14089" width="9" style="35" customWidth="1"/>
    <col min="14090" max="14090" width="12.26953125" style="35" customWidth="1"/>
    <col min="14091" max="14336" width="8.453125" style="35"/>
    <col min="14337" max="14337" width="8" style="35" customWidth="1"/>
    <col min="14338" max="14338" width="10.453125" style="35" customWidth="1"/>
    <col min="14339" max="14339" width="7.54296875" style="35" customWidth="1"/>
    <col min="14340" max="14340" width="26.453125" style="35" customWidth="1"/>
    <col min="14341" max="14341" width="9.7265625" style="35" customWidth="1"/>
    <col min="14342" max="14342" width="5.26953125" style="35" customWidth="1"/>
    <col min="14343" max="14343" width="7.54296875" style="35" customWidth="1"/>
    <col min="14344" max="14344" width="5.453125" style="35" customWidth="1"/>
    <col min="14345" max="14345" width="9" style="35" customWidth="1"/>
    <col min="14346" max="14346" width="12.26953125" style="35" customWidth="1"/>
    <col min="14347" max="14592" width="8.453125" style="35"/>
    <col min="14593" max="14593" width="8" style="35" customWidth="1"/>
    <col min="14594" max="14594" width="10.453125" style="35" customWidth="1"/>
    <col min="14595" max="14595" width="7.54296875" style="35" customWidth="1"/>
    <col min="14596" max="14596" width="26.453125" style="35" customWidth="1"/>
    <col min="14597" max="14597" width="9.7265625" style="35" customWidth="1"/>
    <col min="14598" max="14598" width="5.26953125" style="35" customWidth="1"/>
    <col min="14599" max="14599" width="7.54296875" style="35" customWidth="1"/>
    <col min="14600" max="14600" width="5.453125" style="35" customWidth="1"/>
    <col min="14601" max="14601" width="9" style="35" customWidth="1"/>
    <col min="14602" max="14602" width="12.26953125" style="35" customWidth="1"/>
    <col min="14603" max="14848" width="8.453125" style="35"/>
    <col min="14849" max="14849" width="8" style="35" customWidth="1"/>
    <col min="14850" max="14850" width="10.453125" style="35" customWidth="1"/>
    <col min="14851" max="14851" width="7.54296875" style="35" customWidth="1"/>
    <col min="14852" max="14852" width="26.453125" style="35" customWidth="1"/>
    <col min="14853" max="14853" width="9.7265625" style="35" customWidth="1"/>
    <col min="14854" max="14854" width="5.26953125" style="35" customWidth="1"/>
    <col min="14855" max="14855" width="7.54296875" style="35" customWidth="1"/>
    <col min="14856" max="14856" width="5.453125" style="35" customWidth="1"/>
    <col min="14857" max="14857" width="9" style="35" customWidth="1"/>
    <col min="14858" max="14858" width="12.26953125" style="35" customWidth="1"/>
    <col min="14859" max="15104" width="8.453125" style="35"/>
    <col min="15105" max="15105" width="8" style="35" customWidth="1"/>
    <col min="15106" max="15106" width="10.453125" style="35" customWidth="1"/>
    <col min="15107" max="15107" width="7.54296875" style="35" customWidth="1"/>
    <col min="15108" max="15108" width="26.453125" style="35" customWidth="1"/>
    <col min="15109" max="15109" width="9.7265625" style="35" customWidth="1"/>
    <col min="15110" max="15110" width="5.26953125" style="35" customWidth="1"/>
    <col min="15111" max="15111" width="7.54296875" style="35" customWidth="1"/>
    <col min="15112" max="15112" width="5.453125" style="35" customWidth="1"/>
    <col min="15113" max="15113" width="9" style="35" customWidth="1"/>
    <col min="15114" max="15114" width="12.26953125" style="35" customWidth="1"/>
    <col min="15115" max="15360" width="8.453125" style="35"/>
    <col min="15361" max="15361" width="8" style="35" customWidth="1"/>
    <col min="15362" max="15362" width="10.453125" style="35" customWidth="1"/>
    <col min="15363" max="15363" width="7.54296875" style="35" customWidth="1"/>
    <col min="15364" max="15364" width="26.453125" style="35" customWidth="1"/>
    <col min="15365" max="15365" width="9.7265625" style="35" customWidth="1"/>
    <col min="15366" max="15366" width="5.26953125" style="35" customWidth="1"/>
    <col min="15367" max="15367" width="7.54296875" style="35" customWidth="1"/>
    <col min="15368" max="15368" width="5.453125" style="35" customWidth="1"/>
    <col min="15369" max="15369" width="9" style="35" customWidth="1"/>
    <col min="15370" max="15370" width="12.26953125" style="35" customWidth="1"/>
    <col min="15371" max="15616" width="8.453125" style="35"/>
    <col min="15617" max="15617" width="8" style="35" customWidth="1"/>
    <col min="15618" max="15618" width="10.453125" style="35" customWidth="1"/>
    <col min="15619" max="15619" width="7.54296875" style="35" customWidth="1"/>
    <col min="15620" max="15620" width="26.453125" style="35" customWidth="1"/>
    <col min="15621" max="15621" width="9.7265625" style="35" customWidth="1"/>
    <col min="15622" max="15622" width="5.26953125" style="35" customWidth="1"/>
    <col min="15623" max="15623" width="7.54296875" style="35" customWidth="1"/>
    <col min="15624" max="15624" width="5.453125" style="35" customWidth="1"/>
    <col min="15625" max="15625" width="9" style="35" customWidth="1"/>
    <col min="15626" max="15626" width="12.26953125" style="35" customWidth="1"/>
    <col min="15627" max="15872" width="8.453125" style="35"/>
    <col min="15873" max="15873" width="8" style="35" customWidth="1"/>
    <col min="15874" max="15874" width="10.453125" style="35" customWidth="1"/>
    <col min="15875" max="15875" width="7.54296875" style="35" customWidth="1"/>
    <col min="15876" max="15876" width="26.453125" style="35" customWidth="1"/>
    <col min="15877" max="15877" width="9.7265625" style="35" customWidth="1"/>
    <col min="15878" max="15878" width="5.26953125" style="35" customWidth="1"/>
    <col min="15879" max="15879" width="7.54296875" style="35" customWidth="1"/>
    <col min="15880" max="15880" width="5.453125" style="35" customWidth="1"/>
    <col min="15881" max="15881" width="9" style="35" customWidth="1"/>
    <col min="15882" max="15882" width="12.26953125" style="35" customWidth="1"/>
    <col min="15883" max="16128" width="8.453125" style="35"/>
    <col min="16129" max="16129" width="8" style="35" customWidth="1"/>
    <col min="16130" max="16130" width="10.453125" style="35" customWidth="1"/>
    <col min="16131" max="16131" width="7.54296875" style="35" customWidth="1"/>
    <col min="16132" max="16132" width="26.453125" style="35" customWidth="1"/>
    <col min="16133" max="16133" width="9.7265625" style="35" customWidth="1"/>
    <col min="16134" max="16134" width="5.26953125" style="35" customWidth="1"/>
    <col min="16135" max="16135" width="7.54296875" style="35" customWidth="1"/>
    <col min="16136" max="16136" width="5.453125" style="35" customWidth="1"/>
    <col min="16137" max="16137" width="9" style="35" customWidth="1"/>
    <col min="16138" max="16138" width="12.26953125" style="35" customWidth="1"/>
    <col min="16139" max="16384" width="8.453125" style="35"/>
  </cols>
  <sheetData>
    <row r="1" spans="1:10" ht="17.5" x14ac:dyDescent="0.35">
      <c r="A1" s="188" t="s">
        <v>137</v>
      </c>
      <c r="B1" s="188"/>
      <c r="C1" s="188"/>
      <c r="D1" s="188"/>
      <c r="E1" s="188"/>
      <c r="F1" s="188"/>
      <c r="G1" s="188"/>
      <c r="H1" s="188"/>
      <c r="I1" s="188"/>
      <c r="J1" s="188"/>
    </row>
    <row r="2" spans="1:10" x14ac:dyDescent="0.35">
      <c r="A2" s="36"/>
      <c r="B2" s="36"/>
      <c r="C2" s="36"/>
      <c r="D2" s="36"/>
      <c r="E2" s="36"/>
      <c r="F2" s="36"/>
      <c r="G2" s="36"/>
      <c r="H2" s="36"/>
      <c r="I2" s="36"/>
      <c r="J2" s="36"/>
    </row>
    <row r="3" spans="1:10" ht="28" x14ac:dyDescent="0.35">
      <c r="A3" s="37" t="s">
        <v>4</v>
      </c>
      <c r="B3" s="37" t="s">
        <v>138</v>
      </c>
      <c r="C3" s="37" t="s">
        <v>139</v>
      </c>
      <c r="D3" s="37" t="s">
        <v>140</v>
      </c>
      <c r="E3" s="38" t="s">
        <v>20</v>
      </c>
      <c r="F3" s="37"/>
      <c r="G3" s="37" t="s">
        <v>141</v>
      </c>
      <c r="H3" s="37"/>
      <c r="I3" s="39" t="s">
        <v>8</v>
      </c>
      <c r="J3" s="37" t="s">
        <v>142</v>
      </c>
    </row>
    <row r="4" spans="1:10" ht="94.5" customHeight="1" x14ac:dyDescent="0.35">
      <c r="A4" s="37"/>
      <c r="B4" s="37"/>
      <c r="C4" s="37"/>
      <c r="D4" s="189" t="s">
        <v>56</v>
      </c>
      <c r="E4" s="189"/>
      <c r="F4" s="189"/>
      <c r="G4" s="189"/>
      <c r="H4" s="189"/>
      <c r="I4" s="189"/>
      <c r="J4" s="189"/>
    </row>
    <row r="5" spans="1:10" x14ac:dyDescent="0.35">
      <c r="A5" s="37"/>
      <c r="B5" s="40"/>
      <c r="C5" s="40"/>
      <c r="D5" s="41" t="s">
        <v>143</v>
      </c>
      <c r="E5" s="42"/>
      <c r="F5" s="43"/>
      <c r="G5" s="44"/>
      <c r="H5" s="43"/>
      <c r="I5" s="45"/>
      <c r="J5" s="46"/>
    </row>
    <row r="6" spans="1:10" x14ac:dyDescent="0.35">
      <c r="A6" s="37"/>
      <c r="B6" s="40">
        <v>1</v>
      </c>
      <c r="C6" s="40"/>
      <c r="D6" s="43" t="s">
        <v>144</v>
      </c>
      <c r="E6" s="47">
        <v>0.05</v>
      </c>
      <c r="F6" s="48" t="s">
        <v>145</v>
      </c>
      <c r="G6" s="44">
        <v>1</v>
      </c>
      <c r="H6" s="48" t="s">
        <v>145</v>
      </c>
      <c r="I6" s="49">
        <v>660</v>
      </c>
      <c r="J6" s="49">
        <f>SUM(E6*I6/G6)</f>
        <v>33</v>
      </c>
    </row>
    <row r="7" spans="1:10" x14ac:dyDescent="0.35">
      <c r="A7" s="37"/>
      <c r="B7" s="40">
        <v>3</v>
      </c>
      <c r="C7" s="40"/>
      <c r="D7" s="43" t="s">
        <v>146</v>
      </c>
      <c r="E7" s="47">
        <v>0.125</v>
      </c>
      <c r="F7" s="40" t="s">
        <v>145</v>
      </c>
      <c r="G7" s="44">
        <v>1</v>
      </c>
      <c r="H7" s="40" t="s">
        <v>145</v>
      </c>
      <c r="I7" s="49">
        <v>550</v>
      </c>
      <c r="J7" s="49">
        <f>SUM(E7*I7/G7)</f>
        <v>68.75</v>
      </c>
    </row>
    <row r="8" spans="1:10" x14ac:dyDescent="0.35">
      <c r="A8" s="37"/>
      <c r="B8" s="40"/>
      <c r="C8" s="40"/>
      <c r="D8" s="41" t="s">
        <v>147</v>
      </c>
      <c r="E8" s="50"/>
      <c r="F8" s="48"/>
      <c r="G8" s="44"/>
      <c r="H8" s="48"/>
      <c r="I8" s="49"/>
      <c r="J8" s="49">
        <f>SUM(J6:J7)</f>
        <v>101.75</v>
      </c>
    </row>
    <row r="9" spans="1:10" x14ac:dyDescent="0.35">
      <c r="A9" s="37"/>
      <c r="B9" s="40"/>
      <c r="C9" s="40"/>
      <c r="D9" s="41" t="s">
        <v>148</v>
      </c>
      <c r="E9" s="50"/>
      <c r="F9" s="48"/>
      <c r="G9" s="44"/>
      <c r="H9" s="48"/>
      <c r="I9" s="49"/>
      <c r="J9" s="49"/>
    </row>
    <row r="10" spans="1:10" ht="42" x14ac:dyDescent="0.35">
      <c r="A10" s="37"/>
      <c r="B10" s="40" t="s">
        <v>149</v>
      </c>
      <c r="C10" s="40"/>
      <c r="D10" s="41" t="s">
        <v>150</v>
      </c>
      <c r="E10" s="50">
        <v>2</v>
      </c>
      <c r="F10" s="40" t="s">
        <v>151</v>
      </c>
      <c r="G10" s="44">
        <v>100</v>
      </c>
      <c r="H10" s="40" t="s">
        <v>152</v>
      </c>
      <c r="I10" s="49">
        <v>1200</v>
      </c>
      <c r="J10" s="49">
        <f>SUM(E10*I10/G10)</f>
        <v>24</v>
      </c>
    </row>
    <row r="11" spans="1:10" ht="28" x14ac:dyDescent="0.35">
      <c r="A11" s="37"/>
      <c r="B11" s="38"/>
      <c r="C11" s="38"/>
      <c r="D11" s="51" t="s">
        <v>153</v>
      </c>
      <c r="E11" s="52"/>
      <c r="F11" s="38"/>
      <c r="G11" s="53"/>
      <c r="H11" s="38"/>
      <c r="I11" s="54"/>
      <c r="J11" s="54">
        <v>50</v>
      </c>
    </row>
    <row r="12" spans="1:10" ht="56" x14ac:dyDescent="0.35">
      <c r="A12" s="37"/>
      <c r="B12" s="40" t="s">
        <v>154</v>
      </c>
      <c r="C12" s="44" t="s">
        <v>155</v>
      </c>
      <c r="D12" s="41" t="s">
        <v>156</v>
      </c>
      <c r="E12" s="44">
        <v>1</v>
      </c>
      <c r="F12" s="40" t="s">
        <v>25</v>
      </c>
      <c r="G12" s="44">
        <v>1</v>
      </c>
      <c r="H12" s="40" t="s">
        <v>25</v>
      </c>
      <c r="I12" s="55">
        <v>15000</v>
      </c>
      <c r="J12" s="49">
        <f>SUM(E12*I12/G12)</f>
        <v>15000</v>
      </c>
    </row>
    <row r="13" spans="1:10" x14ac:dyDescent="0.35">
      <c r="A13" s="37"/>
      <c r="B13" s="40"/>
      <c r="C13" s="40"/>
      <c r="D13" s="41" t="s">
        <v>157</v>
      </c>
      <c r="E13" s="50"/>
      <c r="F13" s="40"/>
      <c r="G13" s="44"/>
      <c r="H13" s="40"/>
      <c r="I13" s="49"/>
      <c r="J13" s="49">
        <f>SUM(J10:J12)</f>
        <v>15074</v>
      </c>
    </row>
    <row r="14" spans="1:10" ht="28" x14ac:dyDescent="0.35">
      <c r="A14" s="37"/>
      <c r="B14" s="40"/>
      <c r="C14" s="40"/>
      <c r="D14" s="56" t="s">
        <v>158</v>
      </c>
      <c r="E14" s="40"/>
      <c r="F14" s="40"/>
      <c r="G14" s="40"/>
      <c r="H14" s="40"/>
      <c r="I14" s="57"/>
      <c r="J14" s="50">
        <f>ROUNDDOWN(J8+J13,0)</f>
        <v>15175</v>
      </c>
    </row>
    <row r="15" spans="1:10" x14ac:dyDescent="0.35">
      <c r="A15" s="37"/>
      <c r="B15" s="58"/>
      <c r="C15" s="58"/>
      <c r="D15" s="59" t="s">
        <v>159</v>
      </c>
      <c r="E15" s="60">
        <v>0.13614999999999999</v>
      </c>
      <c r="F15" s="61"/>
      <c r="G15" s="62"/>
      <c r="H15" s="61"/>
      <c r="I15" s="57"/>
      <c r="J15" s="57">
        <f>J14*$E15</f>
        <v>2066.0762500000001</v>
      </c>
    </row>
    <row r="16" spans="1:10" x14ac:dyDescent="0.35">
      <c r="A16" s="37"/>
      <c r="B16" s="58"/>
      <c r="C16" s="58"/>
      <c r="D16" s="63"/>
      <c r="E16" s="50"/>
      <c r="F16" s="61"/>
      <c r="G16" s="62"/>
      <c r="H16" s="61"/>
      <c r="I16" s="57"/>
      <c r="J16" s="57">
        <f>SUM(J14:J15)</f>
        <v>17241.076249999998</v>
      </c>
    </row>
    <row r="17" spans="1:10" x14ac:dyDescent="0.35">
      <c r="A17" s="37"/>
      <c r="B17" s="58"/>
      <c r="C17" s="58"/>
      <c r="D17" s="64" t="s">
        <v>160</v>
      </c>
      <c r="E17" s="50"/>
      <c r="F17" s="61"/>
      <c r="G17" s="62"/>
      <c r="H17" s="61"/>
      <c r="I17" s="57"/>
      <c r="J17" s="65">
        <f>ROUND(J16,0)</f>
        <v>17241</v>
      </c>
    </row>
    <row r="18" spans="1:10" x14ac:dyDescent="0.35">
      <c r="A18" s="37"/>
      <c r="B18" s="58"/>
      <c r="C18" s="58"/>
      <c r="D18" s="64"/>
      <c r="E18" s="42"/>
      <c r="F18" s="66"/>
      <c r="G18" s="62"/>
      <c r="H18" s="66"/>
      <c r="I18" s="67"/>
      <c r="J18" s="65"/>
    </row>
    <row r="19" spans="1:10" ht="30.75" customHeight="1" x14ac:dyDescent="0.35">
      <c r="A19" s="37"/>
      <c r="B19" s="58"/>
      <c r="C19" s="58"/>
      <c r="D19" s="189" t="s">
        <v>57</v>
      </c>
      <c r="E19" s="189"/>
      <c r="F19" s="189"/>
      <c r="G19" s="189"/>
      <c r="H19" s="189"/>
      <c r="I19" s="189"/>
      <c r="J19" s="189"/>
    </row>
    <row r="20" spans="1:10" ht="87" customHeight="1" x14ac:dyDescent="0.35">
      <c r="A20" s="37"/>
      <c r="B20" s="58" t="s">
        <v>161</v>
      </c>
      <c r="C20" s="58"/>
      <c r="D20" s="43" t="s">
        <v>57</v>
      </c>
      <c r="E20" s="68" t="s">
        <v>162</v>
      </c>
      <c r="F20" s="69">
        <v>1</v>
      </c>
      <c r="G20" s="44">
        <v>1</v>
      </c>
      <c r="H20" s="40" t="s">
        <v>25</v>
      </c>
      <c r="I20" s="49">
        <v>3800</v>
      </c>
      <c r="J20" s="57">
        <f>I20*F20</f>
        <v>3800</v>
      </c>
    </row>
    <row r="21" spans="1:10" x14ac:dyDescent="0.35">
      <c r="A21" s="37"/>
      <c r="B21" s="58"/>
      <c r="C21" s="58"/>
      <c r="D21" s="59" t="s">
        <v>159</v>
      </c>
      <c r="E21" s="60">
        <v>0.13614999999999999</v>
      </c>
      <c r="F21" s="61"/>
      <c r="G21" s="62"/>
      <c r="H21" s="61"/>
      <c r="I21" s="70"/>
      <c r="J21" s="57">
        <f>J20*E21</f>
        <v>517.37</v>
      </c>
    </row>
    <row r="22" spans="1:10" x14ac:dyDescent="0.35">
      <c r="A22" s="37"/>
      <c r="B22" s="58"/>
      <c r="C22" s="58"/>
      <c r="D22" s="63"/>
      <c r="E22" s="50"/>
      <c r="F22" s="61"/>
      <c r="G22" s="62"/>
      <c r="H22" s="61"/>
      <c r="I22" s="70"/>
      <c r="J22" s="57">
        <f>SUM(J20:J21)</f>
        <v>4317.37</v>
      </c>
    </row>
    <row r="23" spans="1:10" x14ac:dyDescent="0.35">
      <c r="A23" s="37"/>
      <c r="B23" s="58"/>
      <c r="C23" s="58"/>
      <c r="D23" s="71" t="s">
        <v>160</v>
      </c>
      <c r="E23" s="50"/>
      <c r="F23" s="61"/>
      <c r="G23" s="62"/>
      <c r="H23" s="61"/>
      <c r="I23" s="70"/>
      <c r="J23" s="65">
        <f>ROUND(J22,0)</f>
        <v>4317</v>
      </c>
    </row>
    <row r="24" spans="1:10" x14ac:dyDescent="0.35">
      <c r="A24" s="37"/>
      <c r="B24" s="58"/>
      <c r="C24" s="58"/>
      <c r="D24" s="64"/>
      <c r="E24" s="42"/>
      <c r="F24" s="66"/>
      <c r="G24" s="62"/>
      <c r="H24" s="66"/>
      <c r="I24" s="67"/>
      <c r="J24" s="65"/>
    </row>
    <row r="25" spans="1:10" ht="62.25" customHeight="1" x14ac:dyDescent="0.35">
      <c r="A25" s="37"/>
      <c r="B25" s="72"/>
      <c r="C25" s="72"/>
      <c r="D25" s="189" t="s">
        <v>58</v>
      </c>
      <c r="E25" s="189"/>
      <c r="F25" s="189"/>
      <c r="G25" s="189"/>
      <c r="H25" s="189"/>
      <c r="I25" s="189"/>
      <c r="J25" s="189"/>
    </row>
    <row r="26" spans="1:10" x14ac:dyDescent="0.35">
      <c r="A26" s="37"/>
      <c r="B26" s="40"/>
      <c r="C26" s="40"/>
      <c r="D26" s="73" t="s">
        <v>143</v>
      </c>
      <c r="E26" s="42"/>
      <c r="F26" s="43"/>
      <c r="G26" s="44"/>
      <c r="H26" s="43"/>
      <c r="I26" s="45"/>
      <c r="J26" s="46"/>
    </row>
    <row r="27" spans="1:10" x14ac:dyDescent="0.35">
      <c r="A27" s="37"/>
      <c r="B27" s="40">
        <v>1</v>
      </c>
      <c r="C27" s="40"/>
      <c r="D27" s="43" t="s">
        <v>144</v>
      </c>
      <c r="E27" s="47">
        <v>0.125</v>
      </c>
      <c r="F27" s="48" t="s">
        <v>145</v>
      </c>
      <c r="G27" s="44">
        <v>1</v>
      </c>
      <c r="H27" s="48" t="s">
        <v>145</v>
      </c>
      <c r="I27" s="49">
        <v>660</v>
      </c>
      <c r="J27" s="49">
        <f>SUM(E27*I27/G27)</f>
        <v>82.5</v>
      </c>
    </row>
    <row r="28" spans="1:10" x14ac:dyDescent="0.35">
      <c r="A28" s="37"/>
      <c r="B28" s="40">
        <v>2</v>
      </c>
      <c r="C28" s="40"/>
      <c r="D28" s="43" t="s">
        <v>146</v>
      </c>
      <c r="E28" s="47">
        <v>0.125</v>
      </c>
      <c r="F28" s="48" t="s">
        <v>145</v>
      </c>
      <c r="G28" s="44">
        <v>1</v>
      </c>
      <c r="H28" s="48" t="s">
        <v>145</v>
      </c>
      <c r="I28" s="49">
        <v>550</v>
      </c>
      <c r="J28" s="49">
        <f>SUM(E28*I28/G28)</f>
        <v>68.75</v>
      </c>
    </row>
    <row r="29" spans="1:10" x14ac:dyDescent="0.35">
      <c r="A29" s="37"/>
      <c r="B29" s="40"/>
      <c r="C29" s="40"/>
      <c r="D29" s="41" t="s">
        <v>147</v>
      </c>
      <c r="E29" s="50"/>
      <c r="F29" s="48"/>
      <c r="G29" s="44"/>
      <c r="H29" s="48"/>
      <c r="I29" s="49"/>
      <c r="J29" s="57">
        <f>SUM(J27:J28)</f>
        <v>151.25</v>
      </c>
    </row>
    <row r="30" spans="1:10" x14ac:dyDescent="0.35">
      <c r="A30" s="37"/>
      <c r="B30" s="40"/>
      <c r="C30" s="40"/>
      <c r="D30" s="41" t="s">
        <v>163</v>
      </c>
      <c r="E30" s="50"/>
      <c r="F30" s="48"/>
      <c r="G30" s="44"/>
      <c r="H30" s="48"/>
      <c r="I30" s="49"/>
      <c r="J30" s="49"/>
    </row>
    <row r="31" spans="1:10" ht="42" x14ac:dyDescent="0.35">
      <c r="A31" s="37"/>
      <c r="B31" s="40" t="s">
        <v>164</v>
      </c>
      <c r="C31" s="44"/>
      <c r="D31" s="41" t="s">
        <v>150</v>
      </c>
      <c r="E31" s="50">
        <v>1</v>
      </c>
      <c r="F31" s="40" t="s">
        <v>152</v>
      </c>
      <c r="G31" s="44">
        <v>100</v>
      </c>
      <c r="H31" s="40" t="s">
        <v>152</v>
      </c>
      <c r="I31" s="49">
        <v>1200</v>
      </c>
      <c r="J31" s="49">
        <f>SUM(E31*I31/G31)</f>
        <v>12</v>
      </c>
    </row>
    <row r="32" spans="1:10" x14ac:dyDescent="0.35">
      <c r="A32" s="37"/>
      <c r="B32" s="40"/>
      <c r="C32" s="40"/>
      <c r="D32" s="41" t="s">
        <v>165</v>
      </c>
      <c r="E32" s="50"/>
      <c r="F32" s="48"/>
      <c r="G32" s="44"/>
      <c r="H32" s="48"/>
      <c r="I32" s="49"/>
      <c r="J32" s="49">
        <f>SUM(J31:J31)</f>
        <v>12</v>
      </c>
    </row>
    <row r="33" spans="1:10" ht="28" x14ac:dyDescent="0.35">
      <c r="A33" s="37"/>
      <c r="B33" s="40"/>
      <c r="C33" s="40"/>
      <c r="D33" s="56" t="s">
        <v>158</v>
      </c>
      <c r="E33" s="40"/>
      <c r="F33" s="40"/>
      <c r="G33" s="40"/>
      <c r="H33" s="40"/>
      <c r="I33" s="70"/>
      <c r="J33" s="57">
        <f>ROUNDDOWN(J29+J32,0)</f>
        <v>163</v>
      </c>
    </row>
    <row r="34" spans="1:10" x14ac:dyDescent="0.35">
      <c r="A34" s="37"/>
      <c r="B34" s="58"/>
      <c r="C34" s="58"/>
      <c r="D34" s="59" t="s">
        <v>159</v>
      </c>
      <c r="E34" s="60">
        <v>0.13614999999999999</v>
      </c>
      <c r="F34" s="61"/>
      <c r="G34" s="62"/>
      <c r="H34" s="61"/>
      <c r="I34" s="70"/>
      <c r="J34" s="57">
        <f>J33*E34</f>
        <v>22.192449999999997</v>
      </c>
    </row>
    <row r="35" spans="1:10" x14ac:dyDescent="0.35">
      <c r="A35" s="37"/>
      <c r="B35" s="58"/>
      <c r="C35" s="58"/>
      <c r="D35" s="63"/>
      <c r="E35" s="50"/>
      <c r="F35" s="61"/>
      <c r="G35" s="62"/>
      <c r="H35" s="61"/>
      <c r="I35" s="70"/>
      <c r="J35" s="57">
        <f>SUM(J33:J34)</f>
        <v>185.19245000000001</v>
      </c>
    </row>
    <row r="36" spans="1:10" x14ac:dyDescent="0.35">
      <c r="A36" s="37"/>
      <c r="B36" s="58"/>
      <c r="C36" s="58"/>
      <c r="D36" s="71" t="s">
        <v>160</v>
      </c>
      <c r="E36" s="50"/>
      <c r="F36" s="61"/>
      <c r="G36" s="62"/>
      <c r="H36" s="61"/>
      <c r="I36" s="70"/>
      <c r="J36" s="65">
        <f>ROUND(J35,0)</f>
        <v>185</v>
      </c>
    </row>
    <row r="37" spans="1:10" x14ac:dyDescent="0.35">
      <c r="A37" s="37"/>
      <c r="B37" s="58"/>
      <c r="C37" s="58"/>
      <c r="D37" s="64"/>
      <c r="E37" s="42"/>
      <c r="F37" s="66"/>
      <c r="G37" s="62"/>
      <c r="H37" s="66"/>
      <c r="I37" s="67"/>
      <c r="J37" s="65"/>
    </row>
    <row r="38" spans="1:10" x14ac:dyDescent="0.35">
      <c r="A38" s="37"/>
      <c r="B38" s="58"/>
      <c r="C38" s="58"/>
      <c r="D38" s="64"/>
      <c r="E38" s="42"/>
      <c r="F38" s="66"/>
      <c r="G38" s="62"/>
      <c r="H38" s="66"/>
      <c r="I38" s="67"/>
      <c r="J38" s="65"/>
    </row>
    <row r="39" spans="1:10" ht="31.5" customHeight="1" x14ac:dyDescent="0.35">
      <c r="A39" s="37"/>
      <c r="B39" s="58"/>
      <c r="C39" s="58"/>
      <c r="D39" s="189" t="s">
        <v>59</v>
      </c>
      <c r="E39" s="189"/>
      <c r="F39" s="189"/>
      <c r="G39" s="189"/>
      <c r="H39" s="189"/>
      <c r="I39" s="189"/>
      <c r="J39" s="189"/>
    </row>
    <row r="40" spans="1:10" ht="84" x14ac:dyDescent="0.35">
      <c r="A40" s="37"/>
      <c r="B40" s="58" t="s">
        <v>166</v>
      </c>
      <c r="C40" s="58"/>
      <c r="D40" s="43" t="s">
        <v>167</v>
      </c>
      <c r="E40" s="68" t="s">
        <v>162</v>
      </c>
      <c r="F40" s="72">
        <v>1</v>
      </c>
      <c r="G40" s="44">
        <v>1</v>
      </c>
      <c r="H40" s="40" t="s">
        <v>25</v>
      </c>
      <c r="I40" s="49">
        <v>107</v>
      </c>
      <c r="J40" s="49">
        <f>I40*F40</f>
        <v>107</v>
      </c>
    </row>
    <row r="41" spans="1:10" x14ac:dyDescent="0.35">
      <c r="A41" s="37"/>
      <c r="B41" s="58"/>
      <c r="C41" s="58"/>
      <c r="D41" s="59" t="s">
        <v>159</v>
      </c>
      <c r="E41" s="60">
        <v>0.13614999999999999</v>
      </c>
      <c r="F41" s="61"/>
      <c r="G41" s="62"/>
      <c r="H41" s="61"/>
      <c r="I41" s="70"/>
      <c r="J41" s="57">
        <f>J40*E41</f>
        <v>14.568049999999999</v>
      </c>
    </row>
    <row r="42" spans="1:10" x14ac:dyDescent="0.35">
      <c r="A42" s="37"/>
      <c r="B42" s="58"/>
      <c r="C42" s="58"/>
      <c r="D42" s="63"/>
      <c r="E42" s="50"/>
      <c r="F42" s="61"/>
      <c r="G42" s="62"/>
      <c r="H42" s="61"/>
      <c r="I42" s="70"/>
      <c r="J42" s="57">
        <f>SUM(J40:J41)</f>
        <v>121.56805</v>
      </c>
    </row>
    <row r="43" spans="1:10" x14ac:dyDescent="0.35">
      <c r="A43" s="37"/>
      <c r="B43" s="58"/>
      <c r="C43" s="58"/>
      <c r="D43" s="71" t="s">
        <v>160</v>
      </c>
      <c r="E43" s="50"/>
      <c r="F43" s="61"/>
      <c r="G43" s="62"/>
      <c r="H43" s="61"/>
      <c r="I43" s="70"/>
      <c r="J43" s="65">
        <f>ROUND(J42,0)</f>
        <v>122</v>
      </c>
    </row>
    <row r="44" spans="1:10" ht="15.75" customHeight="1" x14ac:dyDescent="0.35">
      <c r="A44" s="37"/>
      <c r="B44" s="58"/>
      <c r="C44" s="58"/>
      <c r="D44" s="43"/>
      <c r="E44" s="43"/>
      <c r="F44" s="43"/>
      <c r="G44" s="43"/>
      <c r="H44" s="43"/>
      <c r="I44" s="43"/>
      <c r="J44" s="43"/>
    </row>
    <row r="45" spans="1:10" ht="15.75" customHeight="1" x14ac:dyDescent="0.35">
      <c r="A45" s="37"/>
      <c r="B45" s="58"/>
      <c r="C45" s="58"/>
      <c r="D45" s="43"/>
      <c r="E45" s="43"/>
      <c r="F45" s="43"/>
      <c r="G45" s="43"/>
      <c r="H45" s="43"/>
      <c r="I45" s="43"/>
      <c r="J45" s="43"/>
    </row>
    <row r="46" spans="1:10" ht="60.75" customHeight="1" x14ac:dyDescent="0.35">
      <c r="A46" s="37"/>
      <c r="B46" s="58"/>
      <c r="C46" s="58"/>
      <c r="D46" s="189" t="s">
        <v>168</v>
      </c>
      <c r="E46" s="189"/>
      <c r="F46" s="189"/>
      <c r="G46" s="189"/>
      <c r="H46" s="189"/>
      <c r="I46" s="189"/>
      <c r="J46" s="189"/>
    </row>
    <row r="47" spans="1:10" ht="15.75" customHeight="1" x14ac:dyDescent="0.35">
      <c r="A47" s="37"/>
      <c r="B47" s="58"/>
      <c r="C47" s="58"/>
      <c r="D47" s="56" t="s">
        <v>169</v>
      </c>
      <c r="E47" s="42"/>
      <c r="F47" s="43"/>
      <c r="G47" s="44"/>
      <c r="H47" s="43"/>
      <c r="I47" s="49"/>
      <c r="J47" s="46"/>
    </row>
    <row r="48" spans="1:10" ht="15.75" customHeight="1" x14ac:dyDescent="0.35">
      <c r="A48" s="37"/>
      <c r="B48" s="40">
        <v>1</v>
      </c>
      <c r="C48" s="58"/>
      <c r="D48" s="43" t="s">
        <v>144</v>
      </c>
      <c r="E48" s="42">
        <v>0.1</v>
      </c>
      <c r="F48" s="74" t="s">
        <v>145</v>
      </c>
      <c r="G48" s="44">
        <v>1</v>
      </c>
      <c r="H48" s="74" t="s">
        <v>145</v>
      </c>
      <c r="I48" s="45">
        <v>660</v>
      </c>
      <c r="J48" s="46">
        <f>SUM(E48*I48/G48)</f>
        <v>66</v>
      </c>
    </row>
    <row r="49" spans="1:10" ht="15.75" customHeight="1" x14ac:dyDescent="0.35">
      <c r="A49" s="37"/>
      <c r="B49" s="40">
        <v>2</v>
      </c>
      <c r="C49" s="58"/>
      <c r="D49" s="43" t="s">
        <v>146</v>
      </c>
      <c r="E49" s="42">
        <v>0.1</v>
      </c>
      <c r="F49" s="74" t="s">
        <v>145</v>
      </c>
      <c r="G49" s="44">
        <v>1</v>
      </c>
      <c r="H49" s="74" t="s">
        <v>145</v>
      </c>
      <c r="I49" s="45">
        <v>550</v>
      </c>
      <c r="J49" s="45">
        <f>SUM(E49*I49/G49)</f>
        <v>55</v>
      </c>
    </row>
    <row r="50" spans="1:10" ht="15.75" customHeight="1" x14ac:dyDescent="0.35">
      <c r="A50" s="37"/>
      <c r="B50" s="58"/>
      <c r="C50" s="58"/>
      <c r="D50" s="75" t="s">
        <v>147</v>
      </c>
      <c r="E50" s="42"/>
      <c r="F50" s="74"/>
      <c r="G50" s="44"/>
      <c r="H50" s="74"/>
      <c r="I50" s="49"/>
      <c r="J50" s="76">
        <f>SUM(J48:J49)</f>
        <v>121</v>
      </c>
    </row>
    <row r="51" spans="1:10" ht="15.75" customHeight="1" x14ac:dyDescent="0.35">
      <c r="A51" s="37"/>
      <c r="B51" s="58"/>
      <c r="C51" s="58"/>
      <c r="D51" s="56" t="s">
        <v>148</v>
      </c>
      <c r="E51" s="42"/>
      <c r="F51" s="74"/>
      <c r="G51" s="44"/>
      <c r="H51" s="74"/>
      <c r="I51" s="49"/>
      <c r="J51" s="46"/>
    </row>
    <row r="52" spans="1:10" ht="15.75" customHeight="1" x14ac:dyDescent="0.35">
      <c r="A52" s="37"/>
      <c r="B52" s="40" t="s">
        <v>170</v>
      </c>
      <c r="C52" s="40" t="s">
        <v>171</v>
      </c>
      <c r="D52" s="41" t="s">
        <v>172</v>
      </c>
      <c r="E52" s="77">
        <v>1</v>
      </c>
      <c r="F52" s="43" t="s">
        <v>11</v>
      </c>
      <c r="G52" s="44">
        <v>1</v>
      </c>
      <c r="H52" s="43" t="s">
        <v>11</v>
      </c>
      <c r="I52" s="50">
        <v>164</v>
      </c>
      <c r="J52" s="46">
        <f>SUM(E52*I52/G52)</f>
        <v>164</v>
      </c>
    </row>
    <row r="53" spans="1:10" ht="15.75" customHeight="1" x14ac:dyDescent="0.35">
      <c r="A53" s="37"/>
      <c r="B53" s="40" t="s">
        <v>173</v>
      </c>
      <c r="C53" s="40" t="s">
        <v>171</v>
      </c>
      <c r="D53" s="41" t="s">
        <v>174</v>
      </c>
      <c r="E53" s="77">
        <v>1</v>
      </c>
      <c r="F53" s="43" t="s">
        <v>25</v>
      </c>
      <c r="G53" s="44">
        <v>1</v>
      </c>
      <c r="H53" s="43" t="s">
        <v>11</v>
      </c>
      <c r="I53" s="50">
        <v>164</v>
      </c>
      <c r="J53" s="46">
        <f>SUM(E53*I53/G53)</f>
        <v>164</v>
      </c>
    </row>
    <row r="54" spans="1:10" ht="15.75" customHeight="1" x14ac:dyDescent="0.35">
      <c r="A54" s="37"/>
      <c r="B54" s="40" t="s">
        <v>175</v>
      </c>
      <c r="C54" s="40" t="s">
        <v>155</v>
      </c>
      <c r="D54" s="41" t="s">
        <v>176</v>
      </c>
      <c r="E54" s="77">
        <v>2</v>
      </c>
      <c r="F54" s="43" t="s">
        <v>25</v>
      </c>
      <c r="G54" s="44">
        <v>1</v>
      </c>
      <c r="H54" s="43" t="s">
        <v>11</v>
      </c>
      <c r="I54" s="50">
        <v>116</v>
      </c>
      <c r="J54" s="46">
        <f>SUM(E54*I54/G54)</f>
        <v>232</v>
      </c>
    </row>
    <row r="55" spans="1:10" ht="15.75" customHeight="1" x14ac:dyDescent="0.35">
      <c r="A55" s="37"/>
      <c r="B55" s="40" t="s">
        <v>175</v>
      </c>
      <c r="C55" s="44" t="s">
        <v>171</v>
      </c>
      <c r="D55" s="78" t="s">
        <v>177</v>
      </c>
      <c r="E55" s="77">
        <v>2</v>
      </c>
      <c r="F55" s="43" t="s">
        <v>25</v>
      </c>
      <c r="G55" s="44">
        <v>1</v>
      </c>
      <c r="H55" s="43" t="s">
        <v>11</v>
      </c>
      <c r="I55" s="50">
        <v>178</v>
      </c>
      <c r="J55" s="46">
        <f>SUM(E55*I55/G55)</f>
        <v>356</v>
      </c>
    </row>
    <row r="56" spans="1:10" ht="15.75" customHeight="1" x14ac:dyDescent="0.35">
      <c r="A56" s="37"/>
      <c r="B56" s="58"/>
      <c r="C56" s="58"/>
      <c r="D56" s="41" t="s">
        <v>178</v>
      </c>
      <c r="E56" s="42"/>
      <c r="F56" s="43"/>
      <c r="G56" s="44"/>
      <c r="H56" s="43"/>
      <c r="I56" s="49"/>
      <c r="J56" s="76">
        <f>SUM(J52:J55)</f>
        <v>916</v>
      </c>
    </row>
    <row r="57" spans="1:10" ht="15.75" customHeight="1" x14ac:dyDescent="0.35">
      <c r="A57" s="37"/>
      <c r="B57" s="58"/>
      <c r="C57" s="58"/>
      <c r="D57" s="56" t="s">
        <v>158</v>
      </c>
      <c r="E57" s="79"/>
      <c r="F57" s="43"/>
      <c r="G57" s="80"/>
      <c r="H57" s="81"/>
      <c r="I57" s="49"/>
      <c r="J57" s="57">
        <f>ROUNDDOWN(J50+J56,0)</f>
        <v>1037</v>
      </c>
    </row>
    <row r="58" spans="1:10" ht="15.75" customHeight="1" x14ac:dyDescent="0.35">
      <c r="A58" s="37"/>
      <c r="B58" s="58"/>
      <c r="C58" s="58"/>
      <c r="D58" s="59" t="s">
        <v>159</v>
      </c>
      <c r="E58" s="60">
        <v>0.13614999999999999</v>
      </c>
      <c r="F58" s="66"/>
      <c r="G58" s="62"/>
      <c r="H58" s="66"/>
      <c r="I58" s="57"/>
      <c r="J58" s="76">
        <f>J57*E58</f>
        <v>141.18754999999999</v>
      </c>
    </row>
    <row r="59" spans="1:10" ht="15.75" customHeight="1" x14ac:dyDescent="0.35">
      <c r="A59" s="37"/>
      <c r="B59" s="58"/>
      <c r="C59" s="58"/>
      <c r="D59" s="82"/>
      <c r="E59" s="42"/>
      <c r="F59" s="66"/>
      <c r="G59" s="62"/>
      <c r="H59" s="66"/>
      <c r="I59" s="57"/>
      <c r="J59" s="76">
        <f>SUM(J57:J58)</f>
        <v>1178.1875500000001</v>
      </c>
    </row>
    <row r="60" spans="1:10" ht="15.75" customHeight="1" x14ac:dyDescent="0.35">
      <c r="A60" s="37"/>
      <c r="B60" s="58"/>
      <c r="C60" s="58"/>
      <c r="D60" s="83" t="s">
        <v>160</v>
      </c>
      <c r="E60" s="42"/>
      <c r="F60" s="66"/>
      <c r="G60" s="62"/>
      <c r="H60" s="66"/>
      <c r="I60" s="70"/>
      <c r="J60" s="65">
        <f>ROUND(J59,0)</f>
        <v>1178</v>
      </c>
    </row>
    <row r="61" spans="1:10" ht="15.75" customHeight="1" x14ac:dyDescent="0.35">
      <c r="A61" s="37"/>
      <c r="B61" s="58"/>
      <c r="C61" s="58"/>
      <c r="D61" s="43"/>
      <c r="E61" s="43"/>
      <c r="F61" s="43"/>
      <c r="G61" s="43"/>
      <c r="H61" s="43"/>
      <c r="I61" s="43"/>
      <c r="J61" s="43"/>
    </row>
    <row r="62" spans="1:10" ht="54.75" customHeight="1" x14ac:dyDescent="0.35">
      <c r="A62" s="37"/>
      <c r="B62" s="84"/>
      <c r="C62" s="84"/>
      <c r="D62" s="189" t="s">
        <v>61</v>
      </c>
      <c r="E62" s="189"/>
      <c r="F62" s="189"/>
      <c r="G62" s="189"/>
      <c r="H62" s="189"/>
      <c r="I62" s="189"/>
      <c r="J62" s="189"/>
    </row>
    <row r="63" spans="1:10" ht="54" customHeight="1" x14ac:dyDescent="0.35">
      <c r="A63" s="37"/>
      <c r="B63" s="58" t="s">
        <v>179</v>
      </c>
      <c r="C63" s="62" t="s">
        <v>180</v>
      </c>
      <c r="D63" s="85" t="s">
        <v>181</v>
      </c>
      <c r="E63" s="68" t="s">
        <v>162</v>
      </c>
      <c r="F63" s="69">
        <v>1</v>
      </c>
      <c r="G63" s="44">
        <v>1</v>
      </c>
      <c r="H63" s="43" t="s">
        <v>25</v>
      </c>
      <c r="I63" s="45">
        <v>3756</v>
      </c>
      <c r="J63" s="57">
        <f>I63*F63</f>
        <v>3756</v>
      </c>
    </row>
    <row r="64" spans="1:10" ht="15.75" customHeight="1" x14ac:dyDescent="0.35">
      <c r="A64" s="37"/>
      <c r="B64" s="58"/>
      <c r="C64" s="58"/>
      <c r="D64" s="86" t="s">
        <v>182</v>
      </c>
      <c r="E64" s="49">
        <v>0.02</v>
      </c>
      <c r="F64" s="69"/>
      <c r="G64" s="44"/>
      <c r="H64" s="43"/>
      <c r="I64" s="87"/>
      <c r="J64" s="57">
        <f>J63*E64</f>
        <v>75.12</v>
      </c>
    </row>
    <row r="65" spans="1:10" x14ac:dyDescent="0.35">
      <c r="A65" s="37"/>
      <c r="B65" s="58"/>
      <c r="C65" s="58"/>
      <c r="D65" s="86"/>
      <c r="E65" s="68"/>
      <c r="F65" s="69"/>
      <c r="G65" s="44"/>
      <c r="H65" s="43"/>
      <c r="I65" s="45"/>
      <c r="J65" s="57">
        <f>SUM(J63:J64)</f>
        <v>3831.12</v>
      </c>
    </row>
    <row r="66" spans="1:10" x14ac:dyDescent="0.35">
      <c r="A66" s="37"/>
      <c r="B66" s="58"/>
      <c r="C66" s="58"/>
      <c r="D66" s="59" t="s">
        <v>159</v>
      </c>
      <c r="E66" s="60">
        <v>0.13614999999999999</v>
      </c>
      <c r="F66" s="66"/>
      <c r="G66" s="62"/>
      <c r="H66" s="66"/>
      <c r="I66" s="87"/>
      <c r="J66" s="76">
        <f>J65*E66</f>
        <v>521.606988</v>
      </c>
    </row>
    <row r="67" spans="1:10" x14ac:dyDescent="0.35">
      <c r="A67" s="37"/>
      <c r="B67" s="58"/>
      <c r="C67" s="58"/>
      <c r="D67" s="63"/>
      <c r="E67" s="42"/>
      <c r="F67" s="66"/>
      <c r="G67" s="62"/>
      <c r="H67" s="66"/>
      <c r="I67" s="87"/>
      <c r="J67" s="76">
        <f>SUM(J65:J66)</f>
        <v>4352.7269880000003</v>
      </c>
    </row>
    <row r="68" spans="1:10" x14ac:dyDescent="0.35">
      <c r="A68" s="37"/>
      <c r="B68" s="58"/>
      <c r="C68" s="58"/>
      <c r="D68" s="71" t="s">
        <v>160</v>
      </c>
      <c r="E68" s="42"/>
      <c r="F68" s="66"/>
      <c r="G68" s="62"/>
      <c r="H68" s="66"/>
      <c r="I68" s="87"/>
      <c r="J68" s="65">
        <f>ROUND(J67,0)</f>
        <v>4353</v>
      </c>
    </row>
    <row r="69" spans="1:10" x14ac:dyDescent="0.35">
      <c r="A69" s="37"/>
      <c r="B69" s="58"/>
      <c r="C69" s="58"/>
      <c r="D69" s="71"/>
      <c r="E69" s="42"/>
      <c r="F69" s="66"/>
      <c r="G69" s="62"/>
      <c r="H69" s="66"/>
      <c r="I69" s="87"/>
      <c r="J69" s="65"/>
    </row>
    <row r="70" spans="1:10" ht="67.5" customHeight="1" x14ac:dyDescent="0.35">
      <c r="A70" s="37"/>
      <c r="B70" s="72"/>
      <c r="C70" s="72"/>
      <c r="D70" s="189" t="s">
        <v>183</v>
      </c>
      <c r="E70" s="189"/>
      <c r="F70" s="189"/>
      <c r="G70" s="189"/>
      <c r="H70" s="189"/>
      <c r="I70" s="189"/>
      <c r="J70" s="189"/>
    </row>
    <row r="71" spans="1:10" x14ac:dyDescent="0.35">
      <c r="A71" s="37"/>
      <c r="B71" s="40"/>
      <c r="C71" s="40"/>
      <c r="D71" s="73" t="s">
        <v>143</v>
      </c>
      <c r="E71" s="42"/>
      <c r="F71" s="43"/>
      <c r="G71" s="44"/>
      <c r="H71" s="43"/>
      <c r="I71" s="45"/>
      <c r="J71" s="46"/>
    </row>
    <row r="72" spans="1:10" x14ac:dyDescent="0.35">
      <c r="A72" s="37"/>
      <c r="B72" s="40">
        <v>1</v>
      </c>
      <c r="C72" s="40"/>
      <c r="D72" s="43" t="s">
        <v>144</v>
      </c>
      <c r="E72" s="88">
        <v>0.25</v>
      </c>
      <c r="F72" s="74" t="s">
        <v>145</v>
      </c>
      <c r="G72" s="44">
        <v>1</v>
      </c>
      <c r="H72" s="74" t="s">
        <v>145</v>
      </c>
      <c r="I72" s="45">
        <v>660</v>
      </c>
      <c r="J72" s="46">
        <f>SUM(E72*I72/G72)</f>
        <v>165</v>
      </c>
    </row>
    <row r="73" spans="1:10" ht="28" x14ac:dyDescent="0.35">
      <c r="A73" s="37"/>
      <c r="B73" s="40">
        <v>2</v>
      </c>
      <c r="C73" s="40"/>
      <c r="D73" s="43" t="s">
        <v>184</v>
      </c>
      <c r="E73" s="88">
        <v>0.25</v>
      </c>
      <c r="F73" s="74" t="s">
        <v>145</v>
      </c>
      <c r="G73" s="44">
        <v>1</v>
      </c>
      <c r="H73" s="74" t="s">
        <v>145</v>
      </c>
      <c r="I73" s="45">
        <v>550</v>
      </c>
      <c r="J73" s="46">
        <f>SUM(E73*I73/G73)</f>
        <v>137.5</v>
      </c>
    </row>
    <row r="74" spans="1:10" x14ac:dyDescent="0.35">
      <c r="A74" s="37"/>
      <c r="B74" s="40">
        <v>4</v>
      </c>
      <c r="C74" s="40"/>
      <c r="D74" s="78" t="s">
        <v>185</v>
      </c>
      <c r="E74" s="88">
        <v>0.25</v>
      </c>
      <c r="F74" s="74" t="s">
        <v>145</v>
      </c>
      <c r="G74" s="44">
        <v>1</v>
      </c>
      <c r="H74" s="74" t="s">
        <v>145</v>
      </c>
      <c r="I74" s="45">
        <v>580</v>
      </c>
      <c r="J74" s="46">
        <f>SUM(E74*I74/G74)</f>
        <v>145</v>
      </c>
    </row>
    <row r="75" spans="1:10" x14ac:dyDescent="0.35">
      <c r="A75" s="37"/>
      <c r="B75" s="40"/>
      <c r="C75" s="40"/>
      <c r="D75" s="41" t="s">
        <v>147</v>
      </c>
      <c r="E75" s="42"/>
      <c r="F75" s="74"/>
      <c r="G75" s="44"/>
      <c r="H75" s="74"/>
      <c r="I75" s="45"/>
      <c r="J75" s="46">
        <f>SUM(J72:J74)</f>
        <v>447.5</v>
      </c>
    </row>
    <row r="76" spans="1:10" ht="42" x14ac:dyDescent="0.35">
      <c r="A76" s="37"/>
      <c r="B76" s="49" t="s">
        <v>164</v>
      </c>
      <c r="C76" s="44"/>
      <c r="D76" s="41" t="s">
        <v>186</v>
      </c>
      <c r="E76" s="42">
        <v>1</v>
      </c>
      <c r="F76" s="43" t="s">
        <v>152</v>
      </c>
      <c r="G76" s="44">
        <v>100</v>
      </c>
      <c r="H76" s="43" t="s">
        <v>152</v>
      </c>
      <c r="I76" s="45">
        <v>1200</v>
      </c>
      <c r="J76" s="46">
        <f>SUM(E76*I76/G76)</f>
        <v>12</v>
      </c>
    </row>
    <row r="77" spans="1:10" x14ac:dyDescent="0.35">
      <c r="A77" s="37"/>
      <c r="B77" s="40" t="s">
        <v>187</v>
      </c>
      <c r="C77" s="40"/>
      <c r="D77" s="43" t="s">
        <v>188</v>
      </c>
      <c r="E77" s="77">
        <v>25</v>
      </c>
      <c r="F77" s="43" t="s">
        <v>189</v>
      </c>
      <c r="G77" s="44">
        <v>1</v>
      </c>
      <c r="H77" s="43" t="s">
        <v>189</v>
      </c>
      <c r="I77" s="75">
        <v>9</v>
      </c>
      <c r="J77" s="46">
        <f>SUM(E77*I77/G77)</f>
        <v>225</v>
      </c>
    </row>
    <row r="78" spans="1:10" ht="28" x14ac:dyDescent="0.35">
      <c r="A78" s="37"/>
      <c r="B78" s="40"/>
      <c r="C78" s="40"/>
      <c r="D78" s="41" t="s">
        <v>190</v>
      </c>
      <c r="E78" s="77">
        <v>1</v>
      </c>
      <c r="F78" s="43" t="s">
        <v>191</v>
      </c>
      <c r="G78" s="44">
        <v>1</v>
      </c>
      <c r="H78" s="43" t="s">
        <v>191</v>
      </c>
      <c r="I78" s="45">
        <v>10</v>
      </c>
      <c r="J78" s="46">
        <f>SUM(E78*I78/G78)</f>
        <v>10</v>
      </c>
    </row>
    <row r="79" spans="1:10" x14ac:dyDescent="0.35">
      <c r="A79" s="37"/>
      <c r="B79" s="40"/>
      <c r="C79" s="40"/>
      <c r="D79" s="41" t="s">
        <v>165</v>
      </c>
      <c r="E79" s="42"/>
      <c r="F79" s="74"/>
      <c r="G79" s="44"/>
      <c r="H79" s="74"/>
      <c r="I79" s="45"/>
      <c r="J79" s="46">
        <f>SUM(J76:J78)</f>
        <v>247</v>
      </c>
    </row>
    <row r="80" spans="1:10" ht="28" x14ac:dyDescent="0.35">
      <c r="A80" s="37"/>
      <c r="B80" s="40"/>
      <c r="C80" s="40"/>
      <c r="D80" s="56" t="s">
        <v>158</v>
      </c>
      <c r="E80" s="85"/>
      <c r="F80" s="85"/>
      <c r="G80" s="40"/>
      <c r="H80" s="85"/>
      <c r="I80" s="87"/>
      <c r="J80" s="57">
        <f>ROUNDDOWN(J75+J79,0)</f>
        <v>694</v>
      </c>
    </row>
    <row r="81" spans="1:10" x14ac:dyDescent="0.35">
      <c r="A81" s="37"/>
      <c r="B81" s="58"/>
      <c r="C81" s="58"/>
      <c r="D81" s="59" t="s">
        <v>159</v>
      </c>
      <c r="E81" s="60">
        <v>0.13614999999999999</v>
      </c>
      <c r="F81" s="66"/>
      <c r="G81" s="62"/>
      <c r="H81" s="66"/>
      <c r="I81" s="87"/>
      <c r="J81" s="76">
        <f>J80*E81</f>
        <v>94.488099999999989</v>
      </c>
    </row>
    <row r="82" spans="1:10" x14ac:dyDescent="0.35">
      <c r="A82" s="37"/>
      <c r="B82" s="58"/>
      <c r="C82" s="58"/>
      <c r="D82" s="63"/>
      <c r="E82" s="42"/>
      <c r="F82" s="66"/>
      <c r="G82" s="62"/>
      <c r="H82" s="66"/>
      <c r="I82" s="87"/>
      <c r="J82" s="76">
        <f>SUM(J80:J81)</f>
        <v>788.48810000000003</v>
      </c>
    </row>
    <row r="83" spans="1:10" x14ac:dyDescent="0.35">
      <c r="A83" s="37"/>
      <c r="B83" s="58"/>
      <c r="C83" s="58"/>
      <c r="D83" s="71" t="s">
        <v>160</v>
      </c>
      <c r="E83" s="42"/>
      <c r="F83" s="66"/>
      <c r="G83" s="62"/>
      <c r="H83" s="66"/>
      <c r="I83" s="87"/>
      <c r="J83" s="65">
        <f>ROUND(J82,0)</f>
        <v>788</v>
      </c>
    </row>
    <row r="84" spans="1:10" x14ac:dyDescent="0.35">
      <c r="A84" s="37"/>
      <c r="B84" s="58"/>
      <c r="C84" s="58"/>
      <c r="D84" s="71"/>
      <c r="E84" s="42"/>
      <c r="F84" s="66"/>
      <c r="G84" s="62"/>
      <c r="H84" s="66"/>
      <c r="I84" s="87"/>
      <c r="J84" s="65"/>
    </row>
    <row r="85" spans="1:10" ht="70.5" customHeight="1" x14ac:dyDescent="0.35">
      <c r="A85" s="37"/>
      <c r="B85" s="72"/>
      <c r="C85" s="72"/>
      <c r="D85" s="189" t="s">
        <v>192</v>
      </c>
      <c r="E85" s="189"/>
      <c r="F85" s="189"/>
      <c r="G85" s="189"/>
      <c r="H85" s="189"/>
      <c r="I85" s="189"/>
      <c r="J85" s="189"/>
    </row>
    <row r="86" spans="1:10" x14ac:dyDescent="0.35">
      <c r="A86" s="37"/>
      <c r="B86" s="58"/>
      <c r="C86" s="58"/>
      <c r="D86" s="56" t="s">
        <v>193</v>
      </c>
      <c r="E86" s="42"/>
      <c r="F86" s="81"/>
      <c r="G86" s="62"/>
      <c r="H86" s="81"/>
      <c r="I86" s="67"/>
      <c r="J86" s="76"/>
    </row>
    <row r="87" spans="1:10" x14ac:dyDescent="0.35">
      <c r="A87" s="37"/>
      <c r="B87" s="40">
        <v>1</v>
      </c>
      <c r="C87" s="40"/>
      <c r="D87" s="43" t="s">
        <v>144</v>
      </c>
      <c r="E87" s="42">
        <v>0.5</v>
      </c>
      <c r="F87" s="74" t="s">
        <v>145</v>
      </c>
      <c r="G87" s="44">
        <v>1</v>
      </c>
      <c r="H87" s="74" t="s">
        <v>145</v>
      </c>
      <c r="I87" s="45">
        <v>660</v>
      </c>
      <c r="J87" s="46">
        <f>SUM(E87*I87/G87)</f>
        <v>330</v>
      </c>
    </row>
    <row r="88" spans="1:10" ht="28" x14ac:dyDescent="0.35">
      <c r="A88" s="37"/>
      <c r="B88" s="40">
        <v>2</v>
      </c>
      <c r="C88" s="40"/>
      <c r="D88" s="43" t="s">
        <v>184</v>
      </c>
      <c r="E88" s="42">
        <v>0.5</v>
      </c>
      <c r="F88" s="74" t="s">
        <v>145</v>
      </c>
      <c r="G88" s="44">
        <v>1</v>
      </c>
      <c r="H88" s="74" t="s">
        <v>145</v>
      </c>
      <c r="I88" s="45">
        <v>550</v>
      </c>
      <c r="J88" s="46">
        <f>SUM(E88*I88/G88)</f>
        <v>275</v>
      </c>
    </row>
    <row r="89" spans="1:10" x14ac:dyDescent="0.35">
      <c r="A89" s="37"/>
      <c r="B89" s="40">
        <v>3</v>
      </c>
      <c r="C89" s="40"/>
      <c r="D89" s="78" t="s">
        <v>185</v>
      </c>
      <c r="E89" s="42">
        <v>0.5</v>
      </c>
      <c r="F89" s="74" t="s">
        <v>145</v>
      </c>
      <c r="G89" s="44">
        <v>1</v>
      </c>
      <c r="H89" s="74" t="s">
        <v>145</v>
      </c>
      <c r="I89" s="45">
        <v>580</v>
      </c>
      <c r="J89" s="46">
        <f>SUM(E89*I89/G89)</f>
        <v>290</v>
      </c>
    </row>
    <row r="90" spans="1:10" x14ac:dyDescent="0.35">
      <c r="A90" s="37"/>
      <c r="B90" s="58"/>
      <c r="C90" s="58"/>
      <c r="D90" s="89"/>
      <c r="E90" s="42"/>
      <c r="F90" s="66"/>
      <c r="G90" s="62"/>
      <c r="H90" s="66"/>
      <c r="I90" s="67"/>
      <c r="J90" s="67">
        <f>SUM(J87:J89)</f>
        <v>895</v>
      </c>
    </row>
    <row r="91" spans="1:10" x14ac:dyDescent="0.35">
      <c r="A91" s="37"/>
      <c r="B91" s="40"/>
      <c r="C91" s="40"/>
      <c r="D91" s="56" t="s">
        <v>194</v>
      </c>
      <c r="E91" s="42"/>
      <c r="F91" s="43"/>
      <c r="G91" s="44"/>
      <c r="H91" s="43"/>
      <c r="I91" s="45"/>
      <c r="J91" s="46"/>
    </row>
    <row r="92" spans="1:10" ht="24" customHeight="1" x14ac:dyDescent="0.35">
      <c r="A92" s="37"/>
      <c r="B92" s="72" t="s">
        <v>195</v>
      </c>
      <c r="C92" s="44" t="s">
        <v>196</v>
      </c>
      <c r="D92" s="41" t="s">
        <v>197</v>
      </c>
      <c r="E92" s="77">
        <v>1</v>
      </c>
      <c r="F92" s="43" t="s">
        <v>25</v>
      </c>
      <c r="G92" s="44">
        <v>1</v>
      </c>
      <c r="H92" s="43" t="s">
        <v>11</v>
      </c>
      <c r="I92" s="45">
        <v>2302</v>
      </c>
      <c r="J92" s="46">
        <f>SUM(E92*I92/G92)</f>
        <v>2302</v>
      </c>
    </row>
    <row r="93" spans="1:10" ht="34.5" customHeight="1" x14ac:dyDescent="0.35">
      <c r="A93" s="90">
        <f>SUM(MAX($A$1:$A3),1)</f>
        <v>1</v>
      </c>
      <c r="B93" s="40" t="s">
        <v>198</v>
      </c>
      <c r="C93" s="53" t="s">
        <v>199</v>
      </c>
      <c r="D93" s="41" t="s">
        <v>200</v>
      </c>
      <c r="E93" s="77">
        <v>1</v>
      </c>
      <c r="F93" s="43" t="s">
        <v>11</v>
      </c>
      <c r="G93" s="44">
        <v>1</v>
      </c>
      <c r="H93" s="43" t="s">
        <v>11</v>
      </c>
      <c r="I93" s="45">
        <v>2651</v>
      </c>
      <c r="J93" s="46">
        <f>SUM(E93*I93/G93)</f>
        <v>2651</v>
      </c>
    </row>
    <row r="94" spans="1:10" ht="31.5" customHeight="1" x14ac:dyDescent="0.35">
      <c r="A94" s="69"/>
      <c r="B94" s="38" t="s">
        <v>198</v>
      </c>
      <c r="C94" s="53" t="s">
        <v>155</v>
      </c>
      <c r="D94" s="51" t="s">
        <v>201</v>
      </c>
      <c r="E94" s="77">
        <v>8</v>
      </c>
      <c r="F94" s="43" t="s">
        <v>25</v>
      </c>
      <c r="G94" s="44">
        <v>1</v>
      </c>
      <c r="H94" s="43" t="s">
        <v>11</v>
      </c>
      <c r="I94" s="45">
        <v>294</v>
      </c>
      <c r="J94" s="46">
        <f>SUM(E94*I94/G94)</f>
        <v>2352</v>
      </c>
    </row>
    <row r="95" spans="1:10" ht="28" x14ac:dyDescent="0.35">
      <c r="A95" s="69"/>
      <c r="B95" s="40" t="s">
        <v>202</v>
      </c>
      <c r="C95" s="44"/>
      <c r="D95" s="78" t="s">
        <v>203</v>
      </c>
      <c r="E95" s="42">
        <v>12.5</v>
      </c>
      <c r="F95" s="43" t="s">
        <v>189</v>
      </c>
      <c r="G95" s="44">
        <v>1</v>
      </c>
      <c r="H95" s="43" t="s">
        <v>189</v>
      </c>
      <c r="I95" s="45">
        <v>9</v>
      </c>
      <c r="J95" s="46">
        <f>SUM(E95*I95/G95)</f>
        <v>112.5</v>
      </c>
    </row>
    <row r="96" spans="1:10" x14ac:dyDescent="0.35">
      <c r="A96" s="69"/>
      <c r="B96" s="37"/>
      <c r="C96" s="37"/>
      <c r="D96" s="91"/>
      <c r="E96" s="92"/>
      <c r="F96" s="93"/>
      <c r="G96" s="94"/>
      <c r="H96" s="93"/>
      <c r="I96" s="39"/>
      <c r="J96" s="95">
        <f>SUM(J92:J95)</f>
        <v>7417.5</v>
      </c>
    </row>
    <row r="97" spans="1:10" ht="42" x14ac:dyDescent="0.35">
      <c r="A97" s="69"/>
      <c r="B97" s="40"/>
      <c r="C97" s="40"/>
      <c r="D97" s="41" t="s">
        <v>204</v>
      </c>
      <c r="E97" s="96" t="s">
        <v>205</v>
      </c>
      <c r="F97" s="56"/>
      <c r="G97" s="62"/>
      <c r="H97" s="81"/>
      <c r="I97" s="87"/>
      <c r="J97" s="57">
        <f>J96+J90</f>
        <v>8312.5</v>
      </c>
    </row>
    <row r="98" spans="1:10" x14ac:dyDescent="0.35">
      <c r="A98" s="69"/>
      <c r="B98" s="58"/>
      <c r="C98" s="58"/>
      <c r="D98" s="59" t="s">
        <v>159</v>
      </c>
      <c r="E98" s="60">
        <v>0.13614999999999999</v>
      </c>
      <c r="F98" s="66"/>
      <c r="G98" s="62"/>
      <c r="H98" s="66"/>
      <c r="I98" s="87"/>
      <c r="J98" s="76">
        <f>J97*E98</f>
        <v>1131.746875</v>
      </c>
    </row>
    <row r="99" spans="1:10" x14ac:dyDescent="0.35">
      <c r="A99" s="69"/>
      <c r="B99" s="58"/>
      <c r="C99" s="58"/>
      <c r="D99" s="63"/>
      <c r="E99" s="42"/>
      <c r="F99" s="66"/>
      <c r="G99" s="62"/>
      <c r="H99" s="66"/>
      <c r="I99" s="87"/>
      <c r="J99" s="76">
        <f>SUM(J97:J98)</f>
        <v>9444.2468750000007</v>
      </c>
    </row>
    <row r="100" spans="1:10" x14ac:dyDescent="0.35">
      <c r="A100" s="69"/>
      <c r="B100" s="58"/>
      <c r="C100" s="58"/>
      <c r="D100" s="59" t="s">
        <v>160</v>
      </c>
      <c r="E100" s="42"/>
      <c r="F100" s="66"/>
      <c r="G100" s="62"/>
      <c r="H100" s="66"/>
      <c r="I100" s="87"/>
      <c r="J100" s="65">
        <f>ROUND(J99,0)</f>
        <v>9444</v>
      </c>
    </row>
    <row r="101" spans="1:10" x14ac:dyDescent="0.35">
      <c r="A101" s="69"/>
      <c r="B101" s="40"/>
      <c r="C101" s="40"/>
      <c r="D101" s="41"/>
      <c r="E101" s="42"/>
      <c r="F101" s="43"/>
      <c r="G101" s="44"/>
      <c r="H101" s="43"/>
      <c r="I101" s="87"/>
      <c r="J101" s="49"/>
    </row>
    <row r="102" spans="1:10" ht="36.75" customHeight="1" x14ac:dyDescent="0.35">
      <c r="A102" s="69"/>
      <c r="B102" s="72"/>
      <c r="C102" s="72"/>
      <c r="D102" s="189" t="s">
        <v>63</v>
      </c>
      <c r="E102" s="189"/>
      <c r="F102" s="189"/>
      <c r="G102" s="189"/>
      <c r="H102" s="189"/>
      <c r="I102" s="189"/>
      <c r="J102" s="189"/>
    </row>
    <row r="103" spans="1:10" x14ac:dyDescent="0.35">
      <c r="A103" s="69"/>
      <c r="B103" s="40"/>
      <c r="C103" s="40"/>
      <c r="D103" s="73" t="s">
        <v>143</v>
      </c>
      <c r="E103" s="42"/>
      <c r="F103" s="43"/>
      <c r="G103" s="44"/>
      <c r="H103" s="43"/>
      <c r="I103" s="45"/>
      <c r="J103" s="46"/>
    </row>
    <row r="104" spans="1:10" x14ac:dyDescent="0.35">
      <c r="A104" s="69"/>
      <c r="B104" s="40">
        <v>3</v>
      </c>
      <c r="C104" s="40"/>
      <c r="D104" s="43" t="s">
        <v>146</v>
      </c>
      <c r="E104" s="88">
        <v>0.1</v>
      </c>
      <c r="F104" s="74" t="s">
        <v>145</v>
      </c>
      <c r="G104" s="44">
        <v>1</v>
      </c>
      <c r="H104" s="74" t="s">
        <v>145</v>
      </c>
      <c r="I104" s="45">
        <v>550</v>
      </c>
      <c r="J104" s="45">
        <f>SUM(E104*I104/G104)</f>
        <v>55</v>
      </c>
    </row>
    <row r="105" spans="1:10" x14ac:dyDescent="0.35">
      <c r="A105" s="36"/>
      <c r="B105" s="40"/>
      <c r="C105" s="40"/>
      <c r="D105" s="41" t="s">
        <v>147</v>
      </c>
      <c r="E105" s="42"/>
      <c r="F105" s="74"/>
      <c r="G105" s="44"/>
      <c r="H105" s="74"/>
      <c r="I105" s="45"/>
      <c r="J105" s="76">
        <f>SUM(J104:J104)</f>
        <v>55</v>
      </c>
    </row>
    <row r="106" spans="1:10" x14ac:dyDescent="0.35">
      <c r="A106" s="36"/>
      <c r="B106" s="40"/>
      <c r="C106" s="40"/>
      <c r="D106" s="41" t="s">
        <v>163</v>
      </c>
      <c r="E106" s="42"/>
      <c r="F106" s="74"/>
      <c r="G106" s="44"/>
      <c r="H106" s="74"/>
      <c r="I106" s="45"/>
      <c r="J106" s="46"/>
    </row>
    <row r="107" spans="1:10" ht="42" x14ac:dyDescent="0.35">
      <c r="A107" s="36"/>
      <c r="B107" s="40" t="s">
        <v>206</v>
      </c>
      <c r="C107" s="44"/>
      <c r="D107" s="41" t="s">
        <v>207</v>
      </c>
      <c r="E107" s="42">
        <v>1</v>
      </c>
      <c r="F107" s="43" t="s">
        <v>152</v>
      </c>
      <c r="G107" s="44">
        <v>1</v>
      </c>
      <c r="H107" s="43" t="s">
        <v>152</v>
      </c>
      <c r="I107" s="45">
        <v>110</v>
      </c>
      <c r="J107" s="46">
        <f>SUM(E107*I107/G107)</f>
        <v>110</v>
      </c>
    </row>
    <row r="108" spans="1:10" ht="28" x14ac:dyDescent="0.35">
      <c r="A108" s="36"/>
      <c r="B108" s="40"/>
      <c r="C108" s="40"/>
      <c r="D108" s="56" t="s">
        <v>158</v>
      </c>
      <c r="E108" s="85"/>
      <c r="F108" s="85"/>
      <c r="G108" s="40"/>
      <c r="H108" s="85"/>
      <c r="I108" s="67"/>
      <c r="J108" s="97">
        <f>SUM(J105:J107)</f>
        <v>165</v>
      </c>
    </row>
    <row r="109" spans="1:10" ht="56" x14ac:dyDescent="0.35">
      <c r="A109" s="36"/>
      <c r="B109" s="40"/>
      <c r="C109" s="40"/>
      <c r="D109" s="41" t="s">
        <v>208</v>
      </c>
      <c r="E109" s="42">
        <v>0.23</v>
      </c>
      <c r="F109" s="43" t="s">
        <v>152</v>
      </c>
      <c r="G109" s="44">
        <v>1</v>
      </c>
      <c r="H109" s="43" t="s">
        <v>152</v>
      </c>
      <c r="I109" s="45">
        <f>I107</f>
        <v>110</v>
      </c>
      <c r="J109" s="46">
        <f>SUM(E109*I109/G109)</f>
        <v>25.3</v>
      </c>
    </row>
    <row r="110" spans="1:10" x14ac:dyDescent="0.35">
      <c r="A110" s="36"/>
      <c r="B110" s="40"/>
      <c r="C110" s="40"/>
      <c r="D110" s="41"/>
      <c r="E110" s="42"/>
      <c r="F110" s="43"/>
      <c r="G110" s="44"/>
      <c r="H110" s="43"/>
      <c r="I110" s="87"/>
      <c r="J110" s="49">
        <f>J108-J109</f>
        <v>139.69999999999999</v>
      </c>
    </row>
    <row r="111" spans="1:10" x14ac:dyDescent="0.35">
      <c r="A111" s="36"/>
      <c r="B111" s="58"/>
      <c r="C111" s="58"/>
      <c r="D111" s="59" t="s">
        <v>159</v>
      </c>
      <c r="E111" s="60">
        <v>0.13614999999999999</v>
      </c>
      <c r="F111" s="66"/>
      <c r="G111" s="62"/>
      <c r="H111" s="66"/>
      <c r="I111" s="87"/>
      <c r="J111" s="57">
        <f>J108*E111</f>
        <v>22.464749999999999</v>
      </c>
    </row>
    <row r="112" spans="1:10" x14ac:dyDescent="0.35">
      <c r="A112" s="36"/>
      <c r="B112" s="58"/>
      <c r="C112" s="58"/>
      <c r="D112" s="59"/>
      <c r="E112" s="60"/>
      <c r="F112" s="66"/>
      <c r="G112" s="62"/>
      <c r="H112" s="66"/>
      <c r="I112" s="87"/>
      <c r="J112" s="57">
        <f>SUM(J110:J111)</f>
        <v>162.16475</v>
      </c>
    </row>
    <row r="113" spans="1:10" x14ac:dyDescent="0.35">
      <c r="A113" s="36"/>
      <c r="B113" s="58"/>
      <c r="C113" s="58"/>
      <c r="D113" s="71" t="s">
        <v>160</v>
      </c>
      <c r="E113" s="42"/>
      <c r="F113" s="66"/>
      <c r="G113" s="62"/>
      <c r="H113" s="66"/>
      <c r="I113" s="87"/>
      <c r="J113" s="65">
        <f>ROUND(J112,0)</f>
        <v>162</v>
      </c>
    </row>
    <row r="114" spans="1:10" x14ac:dyDescent="0.35">
      <c r="A114" s="36"/>
      <c r="B114" s="58"/>
      <c r="C114" s="58"/>
      <c r="D114" s="71"/>
      <c r="E114" s="42"/>
      <c r="F114" s="66"/>
      <c r="G114" s="62"/>
      <c r="H114" s="66"/>
      <c r="I114" s="87"/>
      <c r="J114" s="65"/>
    </row>
    <row r="115" spans="1:10" ht="33" customHeight="1" x14ac:dyDescent="0.35">
      <c r="A115" s="36"/>
      <c r="B115" s="36"/>
      <c r="C115" s="36"/>
      <c r="D115" s="190" t="s">
        <v>65</v>
      </c>
      <c r="E115" s="190"/>
      <c r="F115" s="190"/>
      <c r="G115" s="190"/>
      <c r="H115" s="190"/>
      <c r="I115" s="190"/>
      <c r="J115" s="190"/>
    </row>
    <row r="116" spans="1:10" ht="70.5" x14ac:dyDescent="0.35">
      <c r="A116" s="98"/>
      <c r="B116" s="99" t="s">
        <v>209</v>
      </c>
      <c r="C116" s="100"/>
      <c r="D116" s="85" t="s">
        <v>65</v>
      </c>
      <c r="E116" s="68" t="s">
        <v>162</v>
      </c>
      <c r="F116" s="72">
        <v>1</v>
      </c>
      <c r="G116" s="44">
        <v>1</v>
      </c>
      <c r="H116" s="43" t="s">
        <v>25</v>
      </c>
      <c r="I116" s="101">
        <v>4500</v>
      </c>
      <c r="J116" s="55">
        <f>I116*F116</f>
        <v>4500</v>
      </c>
    </row>
    <row r="117" spans="1:10" x14ac:dyDescent="0.35">
      <c r="A117" s="98"/>
      <c r="B117" s="100"/>
      <c r="C117" s="100"/>
      <c r="D117" s="100"/>
      <c r="E117" s="100"/>
      <c r="F117" s="100"/>
      <c r="G117" s="100"/>
      <c r="H117" s="100"/>
      <c r="I117" s="102"/>
      <c r="J117" s="102">
        <f>SUM(J116)</f>
        <v>4500</v>
      </c>
    </row>
    <row r="118" spans="1:10" ht="50.25" customHeight="1" x14ac:dyDescent="0.35">
      <c r="A118" s="98"/>
      <c r="B118" s="98"/>
      <c r="C118" s="98"/>
      <c r="D118" s="185" t="s">
        <v>210</v>
      </c>
      <c r="E118" s="186"/>
      <c r="F118" s="186"/>
      <c r="G118" s="186"/>
      <c r="H118" s="186"/>
      <c r="I118" s="186"/>
      <c r="J118" s="187"/>
    </row>
    <row r="119" spans="1:10" x14ac:dyDescent="0.35">
      <c r="A119" s="98"/>
      <c r="B119" s="98"/>
      <c r="C119" s="98"/>
      <c r="D119" s="103" t="s">
        <v>193</v>
      </c>
      <c r="E119" s="98"/>
      <c r="F119" s="98"/>
      <c r="G119" s="98"/>
      <c r="H119" s="98"/>
      <c r="I119" s="98"/>
      <c r="J119" s="104"/>
    </row>
    <row r="120" spans="1:10" x14ac:dyDescent="0.35">
      <c r="A120" s="98"/>
      <c r="B120" s="105">
        <v>1</v>
      </c>
      <c r="C120" s="98"/>
      <c r="D120" s="106" t="s">
        <v>144</v>
      </c>
      <c r="E120" s="107">
        <v>0.25</v>
      </c>
      <c r="F120" s="108" t="s">
        <v>145</v>
      </c>
      <c r="G120" s="109">
        <v>1</v>
      </c>
      <c r="H120" s="108" t="s">
        <v>145</v>
      </c>
      <c r="I120" s="110">
        <v>660</v>
      </c>
      <c r="J120" s="111">
        <f>SUM(E120*I120/G120)</f>
        <v>165</v>
      </c>
    </row>
    <row r="121" spans="1:10" ht="28" x14ac:dyDescent="0.35">
      <c r="A121" s="98"/>
      <c r="B121" s="105">
        <v>2</v>
      </c>
      <c r="C121" s="98"/>
      <c r="D121" s="106" t="s">
        <v>184</v>
      </c>
      <c r="E121" s="107">
        <v>0.25</v>
      </c>
      <c r="F121" s="108" t="s">
        <v>145</v>
      </c>
      <c r="G121" s="109">
        <v>1</v>
      </c>
      <c r="H121" s="108" t="s">
        <v>145</v>
      </c>
      <c r="I121" s="110">
        <v>550</v>
      </c>
      <c r="J121" s="111">
        <f>SUM(E121*I121/G121)</f>
        <v>137.5</v>
      </c>
    </row>
    <row r="122" spans="1:10" x14ac:dyDescent="0.35">
      <c r="A122" s="98"/>
      <c r="B122" s="105">
        <v>3</v>
      </c>
      <c r="C122" s="98"/>
      <c r="D122" s="112" t="s">
        <v>185</v>
      </c>
      <c r="E122" s="107">
        <v>0.15</v>
      </c>
      <c r="F122" s="108" t="s">
        <v>145</v>
      </c>
      <c r="G122" s="109">
        <v>1</v>
      </c>
      <c r="H122" s="108" t="s">
        <v>145</v>
      </c>
      <c r="I122" s="110">
        <v>580</v>
      </c>
      <c r="J122" s="111">
        <f>SUM(E122*I122/G122)</f>
        <v>87</v>
      </c>
    </row>
    <row r="123" spans="1:10" x14ac:dyDescent="0.35">
      <c r="A123" s="98"/>
      <c r="B123" s="113"/>
      <c r="C123" s="98"/>
      <c r="D123" s="192" t="s">
        <v>211</v>
      </c>
      <c r="E123" s="193"/>
      <c r="F123" s="193"/>
      <c r="G123" s="193"/>
      <c r="H123" s="193"/>
      <c r="I123" s="194"/>
      <c r="J123" s="114">
        <f>SUM(J120:J122)</f>
        <v>389.5</v>
      </c>
    </row>
    <row r="124" spans="1:10" x14ac:dyDescent="0.35">
      <c r="A124" s="98"/>
      <c r="B124" s="115"/>
      <c r="C124" s="98"/>
      <c r="D124" s="103" t="s">
        <v>194</v>
      </c>
      <c r="E124" s="107"/>
      <c r="F124" s="108"/>
      <c r="G124" s="109"/>
      <c r="H124" s="108"/>
      <c r="I124" s="110"/>
      <c r="J124" s="111"/>
    </row>
    <row r="125" spans="1:10" ht="42" x14ac:dyDescent="0.35">
      <c r="A125" s="98"/>
      <c r="B125" s="105" t="s">
        <v>212</v>
      </c>
      <c r="C125" s="98"/>
      <c r="D125" s="116" t="s">
        <v>213</v>
      </c>
      <c r="E125" s="117">
        <v>1</v>
      </c>
      <c r="F125" s="106" t="s">
        <v>25</v>
      </c>
      <c r="G125" s="109">
        <v>1</v>
      </c>
      <c r="H125" s="106" t="s">
        <v>11</v>
      </c>
      <c r="I125" s="107">
        <v>614</v>
      </c>
      <c r="J125" s="111">
        <f>SUM(E125*I125/G125)</f>
        <v>614</v>
      </c>
    </row>
    <row r="126" spans="1:10" ht="28" x14ac:dyDescent="0.35">
      <c r="A126" s="98"/>
      <c r="B126" s="105" t="s">
        <v>214</v>
      </c>
      <c r="C126" s="98"/>
      <c r="D126" s="116" t="s">
        <v>215</v>
      </c>
      <c r="E126" s="117">
        <v>1</v>
      </c>
      <c r="F126" s="106" t="s">
        <v>25</v>
      </c>
      <c r="G126" s="109">
        <v>1</v>
      </c>
      <c r="H126" s="106" t="s">
        <v>11</v>
      </c>
      <c r="I126" s="110">
        <v>2651</v>
      </c>
      <c r="J126" s="111">
        <f>SUM(E126*I126/G126)</f>
        <v>2651</v>
      </c>
    </row>
    <row r="127" spans="1:10" x14ac:dyDescent="0.35">
      <c r="A127" s="98"/>
      <c r="B127" s="105" t="s">
        <v>187</v>
      </c>
      <c r="C127" s="98"/>
      <c r="D127" s="106" t="s">
        <v>203</v>
      </c>
      <c r="E127" s="107">
        <v>5</v>
      </c>
      <c r="F127" s="106" t="s">
        <v>189</v>
      </c>
      <c r="G127" s="109">
        <v>1</v>
      </c>
      <c r="H127" s="106" t="s">
        <v>189</v>
      </c>
      <c r="I127" s="110">
        <v>9</v>
      </c>
      <c r="J127" s="111">
        <f>SUM(E127*I127/G127)</f>
        <v>45</v>
      </c>
    </row>
    <row r="128" spans="1:10" ht="28" x14ac:dyDescent="0.35">
      <c r="A128" s="98"/>
      <c r="B128" s="98"/>
      <c r="C128" s="98"/>
      <c r="D128" s="118" t="s">
        <v>216</v>
      </c>
      <c r="E128" s="107"/>
      <c r="F128" s="103"/>
      <c r="G128" s="119"/>
      <c r="H128" s="120"/>
      <c r="I128" s="121"/>
      <c r="J128" s="114">
        <f>SUM(J125:J127)</f>
        <v>3310</v>
      </c>
    </row>
    <row r="129" spans="1:10" ht="14.25" customHeight="1" x14ac:dyDescent="0.35">
      <c r="A129" s="98"/>
      <c r="B129" s="98"/>
      <c r="C129" s="98"/>
      <c r="D129" s="195" t="s">
        <v>217</v>
      </c>
      <c r="E129" s="196"/>
      <c r="F129" s="196"/>
      <c r="G129" s="196"/>
      <c r="H129" s="196"/>
      <c r="I129" s="197"/>
      <c r="J129" s="114">
        <f>J123+J128</f>
        <v>3699.5</v>
      </c>
    </row>
    <row r="130" spans="1:10" x14ac:dyDescent="0.35">
      <c r="A130" s="98"/>
      <c r="B130" s="98"/>
      <c r="C130" s="98"/>
      <c r="D130" s="122" t="s">
        <v>159</v>
      </c>
      <c r="E130" s="123">
        <v>0.13614999999999999</v>
      </c>
      <c r="F130" s="124"/>
      <c r="G130" s="119"/>
      <c r="H130" s="124"/>
      <c r="I130" s="121"/>
      <c r="J130" s="114">
        <f>J129*$E130</f>
        <v>503.68692499999997</v>
      </c>
    </row>
    <row r="131" spans="1:10" x14ac:dyDescent="0.35">
      <c r="A131" s="98"/>
      <c r="B131" s="98"/>
      <c r="C131" s="98"/>
      <c r="D131" s="125"/>
      <c r="E131" s="107"/>
      <c r="F131" s="124"/>
      <c r="G131" s="119"/>
      <c r="H131" s="124"/>
      <c r="I131" s="121"/>
      <c r="J131" s="114">
        <f>SUM(J129:J130)</f>
        <v>4203.186925</v>
      </c>
    </row>
    <row r="132" spans="1:10" x14ac:dyDescent="0.35">
      <c r="A132" s="36"/>
      <c r="B132" s="36"/>
      <c r="C132" s="36"/>
      <c r="D132" s="36"/>
      <c r="E132" s="107"/>
      <c r="F132" s="124"/>
      <c r="G132" s="119"/>
      <c r="H132" s="124"/>
      <c r="I132" s="126"/>
      <c r="J132" s="127">
        <f>ROUND(J131,0)</f>
        <v>4203</v>
      </c>
    </row>
    <row r="133" spans="1:10" x14ac:dyDescent="0.35">
      <c r="A133" s="36"/>
      <c r="B133" s="36"/>
      <c r="C133" s="36"/>
      <c r="D133" s="36"/>
      <c r="E133" s="36"/>
      <c r="F133" s="36"/>
      <c r="G133" s="36"/>
      <c r="H133" s="36"/>
      <c r="I133" s="36"/>
      <c r="J133" s="36"/>
    </row>
    <row r="134" spans="1:10" ht="38.25" customHeight="1" x14ac:dyDescent="0.35">
      <c r="A134" s="36"/>
      <c r="B134" s="72"/>
      <c r="C134" s="72"/>
      <c r="D134" s="189" t="s">
        <v>218</v>
      </c>
      <c r="E134" s="189"/>
      <c r="F134" s="189"/>
      <c r="G134" s="189"/>
      <c r="H134" s="189"/>
      <c r="I134" s="189"/>
      <c r="J134" s="189"/>
    </row>
    <row r="135" spans="1:10" x14ac:dyDescent="0.35">
      <c r="A135" s="36"/>
      <c r="B135" s="40"/>
      <c r="C135" s="40"/>
      <c r="D135" s="73" t="s">
        <v>219</v>
      </c>
      <c r="E135" s="42"/>
      <c r="F135" s="43"/>
      <c r="G135" s="44"/>
      <c r="H135" s="43"/>
      <c r="I135" s="45"/>
      <c r="J135" s="46"/>
    </row>
    <row r="136" spans="1:10" x14ac:dyDescent="0.35">
      <c r="A136" s="36"/>
      <c r="B136" s="40">
        <v>1</v>
      </c>
      <c r="C136" s="40"/>
      <c r="D136" s="43" t="s">
        <v>144</v>
      </c>
      <c r="E136" s="42">
        <v>0.7</v>
      </c>
      <c r="F136" s="74" t="s">
        <v>145</v>
      </c>
      <c r="G136" s="44">
        <v>1</v>
      </c>
      <c r="H136" s="74" t="s">
        <v>145</v>
      </c>
      <c r="I136" s="45">
        <v>660</v>
      </c>
      <c r="J136" s="46">
        <f>SUM(E136*I136/G136)</f>
        <v>461.99999999999994</v>
      </c>
    </row>
    <row r="137" spans="1:10" ht="28" x14ac:dyDescent="0.35">
      <c r="A137" s="36"/>
      <c r="B137" s="40">
        <v>2</v>
      </c>
      <c r="C137" s="40"/>
      <c r="D137" s="43" t="s">
        <v>184</v>
      </c>
      <c r="E137" s="42">
        <v>1</v>
      </c>
      <c r="F137" s="74" t="s">
        <v>145</v>
      </c>
      <c r="G137" s="44">
        <v>1</v>
      </c>
      <c r="H137" s="74" t="s">
        <v>145</v>
      </c>
      <c r="I137" s="45">
        <v>550</v>
      </c>
      <c r="J137" s="46">
        <f>SUM(E137*I137/G137)</f>
        <v>550</v>
      </c>
    </row>
    <row r="138" spans="1:10" x14ac:dyDescent="0.35">
      <c r="A138" s="36"/>
      <c r="B138" s="40">
        <v>3</v>
      </c>
      <c r="C138" s="40"/>
      <c r="D138" s="43" t="s">
        <v>146</v>
      </c>
      <c r="E138" s="42">
        <v>1</v>
      </c>
      <c r="F138" s="74" t="s">
        <v>145</v>
      </c>
      <c r="G138" s="44">
        <v>1</v>
      </c>
      <c r="H138" s="74" t="s">
        <v>145</v>
      </c>
      <c r="I138" s="45">
        <v>550</v>
      </c>
      <c r="J138" s="45">
        <f>SUM(E138*I138/G138)</f>
        <v>550</v>
      </c>
    </row>
    <row r="139" spans="1:10" x14ac:dyDescent="0.35">
      <c r="A139" s="36"/>
      <c r="B139" s="40"/>
      <c r="C139" s="40"/>
      <c r="D139" s="41" t="s">
        <v>220</v>
      </c>
      <c r="E139" s="42"/>
      <c r="F139" s="74"/>
      <c r="G139" s="44"/>
      <c r="H139" s="74"/>
      <c r="I139" s="45"/>
      <c r="J139" s="46">
        <f>SUM(J136:J138)</f>
        <v>1562</v>
      </c>
    </row>
    <row r="140" spans="1:10" x14ac:dyDescent="0.35">
      <c r="A140" s="36"/>
      <c r="B140" s="40"/>
      <c r="C140" s="40"/>
      <c r="D140" s="41" t="s">
        <v>221</v>
      </c>
      <c r="E140" s="42"/>
      <c r="F140" s="74"/>
      <c r="G140" s="44"/>
      <c r="H140" s="74"/>
      <c r="I140" s="45"/>
      <c r="J140" s="76">
        <f>SUM(J139/100)</f>
        <v>15.62</v>
      </c>
    </row>
    <row r="141" spans="1:10" x14ac:dyDescent="0.35">
      <c r="A141" s="36"/>
      <c r="B141" s="40"/>
      <c r="C141" s="40"/>
      <c r="D141" s="41" t="s">
        <v>222</v>
      </c>
      <c r="E141" s="42"/>
      <c r="F141" s="74"/>
      <c r="G141" s="44"/>
      <c r="H141" s="74"/>
      <c r="I141" s="45"/>
      <c r="J141" s="46"/>
    </row>
    <row r="142" spans="1:10" ht="154" x14ac:dyDescent="0.35">
      <c r="A142" s="36"/>
      <c r="B142" s="40" t="s">
        <v>223</v>
      </c>
      <c r="C142" s="44" t="s">
        <v>224</v>
      </c>
      <c r="D142" s="41" t="s">
        <v>225</v>
      </c>
      <c r="E142" s="42">
        <v>1</v>
      </c>
      <c r="F142" s="43" t="s">
        <v>152</v>
      </c>
      <c r="G142" s="44">
        <v>1</v>
      </c>
      <c r="H142" s="43" t="s">
        <v>152</v>
      </c>
      <c r="I142" s="45">
        <v>158</v>
      </c>
      <c r="J142" s="46">
        <f>SUM(E142*I142/G142)</f>
        <v>158</v>
      </c>
    </row>
    <row r="143" spans="1:10" x14ac:dyDescent="0.35">
      <c r="A143" s="36"/>
      <c r="B143" s="40"/>
      <c r="C143" s="40"/>
      <c r="D143" s="41" t="s">
        <v>226</v>
      </c>
      <c r="E143" s="42"/>
      <c r="F143" s="43"/>
      <c r="G143" s="44"/>
      <c r="H143" s="43"/>
      <c r="I143" s="45"/>
      <c r="J143" s="46">
        <f>SUM(J142:J142)</f>
        <v>158</v>
      </c>
    </row>
    <row r="144" spans="1:10" ht="28" x14ac:dyDescent="0.35">
      <c r="A144" s="36"/>
      <c r="B144" s="40"/>
      <c r="C144" s="40"/>
      <c r="D144" s="56" t="s">
        <v>158</v>
      </c>
      <c r="E144" s="41"/>
      <c r="F144" s="128"/>
      <c r="G144" s="40"/>
      <c r="H144" s="79"/>
      <c r="I144" s="67"/>
      <c r="J144" s="46">
        <f>ROUNDDOWN(J140+J143,1)</f>
        <v>173.6</v>
      </c>
    </row>
    <row r="145" spans="1:10" x14ac:dyDescent="0.35">
      <c r="A145" s="36"/>
      <c r="B145" s="58"/>
      <c r="C145" s="58"/>
      <c r="D145" s="59" t="s">
        <v>159</v>
      </c>
      <c r="E145" s="60">
        <v>0.13614999999999999</v>
      </c>
      <c r="F145" s="66"/>
      <c r="G145" s="62"/>
      <c r="H145" s="66"/>
      <c r="I145" s="67"/>
      <c r="J145" s="76">
        <f>J144*$E145</f>
        <v>23.635639999999999</v>
      </c>
    </row>
    <row r="146" spans="1:10" x14ac:dyDescent="0.35">
      <c r="A146" s="36"/>
      <c r="B146" s="58"/>
      <c r="C146" s="58"/>
      <c r="D146" s="63"/>
      <c r="E146" s="42"/>
      <c r="F146" s="66"/>
      <c r="G146" s="62"/>
      <c r="H146" s="66"/>
      <c r="I146" s="67"/>
      <c r="J146" s="76">
        <f>SUM(J144:J145)</f>
        <v>197.23563999999999</v>
      </c>
    </row>
    <row r="147" spans="1:10" x14ac:dyDescent="0.35">
      <c r="A147" s="36"/>
      <c r="B147" s="58"/>
      <c r="C147" s="58"/>
      <c r="D147" s="59" t="s">
        <v>227</v>
      </c>
      <c r="E147" s="42"/>
      <c r="F147" s="66"/>
      <c r="G147" s="62"/>
      <c r="H147" s="66"/>
      <c r="I147" s="129"/>
      <c r="J147" s="65">
        <f>ROUND(J146,0)</f>
        <v>197</v>
      </c>
    </row>
    <row r="148" spans="1:10" x14ac:dyDescent="0.35">
      <c r="A148" s="36"/>
      <c r="B148" s="36"/>
      <c r="C148" s="36"/>
      <c r="D148" s="36"/>
      <c r="E148" s="36"/>
      <c r="F148" s="36"/>
      <c r="G148" s="36"/>
      <c r="H148" s="36"/>
      <c r="I148" s="36"/>
      <c r="J148" s="36"/>
    </row>
    <row r="149" spans="1:10" ht="52.5" customHeight="1" x14ac:dyDescent="0.35">
      <c r="A149" s="36"/>
      <c r="B149" s="72"/>
      <c r="C149" s="72"/>
      <c r="D149" s="189" t="s">
        <v>228</v>
      </c>
      <c r="E149" s="189"/>
      <c r="F149" s="189"/>
      <c r="G149" s="189"/>
      <c r="H149" s="189"/>
      <c r="I149" s="189"/>
      <c r="J149" s="189"/>
    </row>
    <row r="150" spans="1:10" x14ac:dyDescent="0.35">
      <c r="A150" s="36"/>
      <c r="B150" s="40"/>
      <c r="C150" s="40"/>
      <c r="D150" s="73" t="s">
        <v>219</v>
      </c>
      <c r="E150" s="42"/>
      <c r="F150" s="43"/>
      <c r="G150" s="44"/>
      <c r="H150" s="43"/>
      <c r="I150" s="45"/>
      <c r="J150" s="46"/>
    </row>
    <row r="151" spans="1:10" x14ac:dyDescent="0.35">
      <c r="A151" s="36"/>
      <c r="B151" s="40">
        <v>1</v>
      </c>
      <c r="C151" s="40"/>
      <c r="D151" s="43" t="s">
        <v>144</v>
      </c>
      <c r="E151" s="50">
        <v>0.7</v>
      </c>
      <c r="F151" s="48" t="s">
        <v>145</v>
      </c>
      <c r="G151" s="44">
        <v>1</v>
      </c>
      <c r="H151" s="48" t="s">
        <v>145</v>
      </c>
      <c r="I151" s="49">
        <v>660</v>
      </c>
      <c r="J151" s="49">
        <f>SUM(E151*I151/G151)</f>
        <v>461.99999999999994</v>
      </c>
    </row>
    <row r="152" spans="1:10" ht="28" x14ac:dyDescent="0.35">
      <c r="A152" s="36"/>
      <c r="B152" s="40">
        <v>2</v>
      </c>
      <c r="C152" s="40"/>
      <c r="D152" s="43" t="s">
        <v>184</v>
      </c>
      <c r="E152" s="50">
        <v>1</v>
      </c>
      <c r="F152" s="48" t="s">
        <v>145</v>
      </c>
      <c r="G152" s="44">
        <v>1</v>
      </c>
      <c r="H152" s="48" t="s">
        <v>145</v>
      </c>
      <c r="I152" s="49">
        <v>550</v>
      </c>
      <c r="J152" s="49">
        <f>SUM(E152*I152/G152)</f>
        <v>550</v>
      </c>
    </row>
    <row r="153" spans="1:10" x14ac:dyDescent="0.35">
      <c r="A153" s="36"/>
      <c r="B153" s="40">
        <v>3</v>
      </c>
      <c r="C153" s="40"/>
      <c r="D153" s="43" t="s">
        <v>146</v>
      </c>
      <c r="E153" s="50">
        <v>1</v>
      </c>
      <c r="F153" s="48" t="s">
        <v>145</v>
      </c>
      <c r="G153" s="44">
        <v>1</v>
      </c>
      <c r="H153" s="48" t="s">
        <v>145</v>
      </c>
      <c r="I153" s="49">
        <v>550</v>
      </c>
      <c r="J153" s="49">
        <f>SUM(E153*I153/G153)</f>
        <v>550</v>
      </c>
    </row>
    <row r="154" spans="1:10" x14ac:dyDescent="0.35">
      <c r="A154" s="36"/>
      <c r="B154" s="40"/>
      <c r="C154" s="40"/>
      <c r="D154" s="41" t="s">
        <v>220</v>
      </c>
      <c r="E154" s="50"/>
      <c r="F154" s="48"/>
      <c r="G154" s="44"/>
      <c r="H154" s="48"/>
      <c r="I154" s="49"/>
      <c r="J154" s="49">
        <f>SUM(J151:J153)</f>
        <v>1562</v>
      </c>
    </row>
    <row r="155" spans="1:10" x14ac:dyDescent="0.35">
      <c r="A155" s="36"/>
      <c r="B155" s="40"/>
      <c r="C155" s="40"/>
      <c r="D155" s="41" t="s">
        <v>221</v>
      </c>
      <c r="E155" s="50"/>
      <c r="F155" s="48"/>
      <c r="G155" s="44"/>
      <c r="H155" s="48"/>
      <c r="I155" s="49"/>
      <c r="J155" s="57">
        <f>SUM(J154/100)</f>
        <v>15.62</v>
      </c>
    </row>
    <row r="156" spans="1:10" x14ac:dyDescent="0.35">
      <c r="A156" s="36"/>
      <c r="B156" s="40"/>
      <c r="C156" s="40"/>
      <c r="D156" s="41" t="s">
        <v>222</v>
      </c>
      <c r="E156" s="50"/>
      <c r="F156" s="48"/>
      <c r="G156" s="44"/>
      <c r="H156" s="48"/>
      <c r="I156" s="49"/>
      <c r="J156" s="49"/>
    </row>
    <row r="157" spans="1:10" ht="154" x14ac:dyDescent="0.35">
      <c r="A157" s="36"/>
      <c r="B157" s="40" t="s">
        <v>223</v>
      </c>
      <c r="C157" s="44" t="s">
        <v>229</v>
      </c>
      <c r="D157" s="41" t="s">
        <v>230</v>
      </c>
      <c r="E157" s="50">
        <v>1</v>
      </c>
      <c r="F157" s="40" t="s">
        <v>152</v>
      </c>
      <c r="G157" s="44">
        <v>1</v>
      </c>
      <c r="H157" s="40" t="s">
        <v>152</v>
      </c>
      <c r="I157" s="49">
        <v>56</v>
      </c>
      <c r="J157" s="49">
        <f>SUM(E157*I157/G157)</f>
        <v>56</v>
      </c>
    </row>
    <row r="158" spans="1:10" x14ac:dyDescent="0.35">
      <c r="A158" s="36"/>
      <c r="B158" s="40"/>
      <c r="C158" s="40"/>
      <c r="D158" s="41" t="s">
        <v>226</v>
      </c>
      <c r="E158" s="50"/>
      <c r="F158" s="40"/>
      <c r="G158" s="44"/>
      <c r="H158" s="40"/>
      <c r="I158" s="49"/>
      <c r="J158" s="49">
        <f>SUM(J157:J157)</f>
        <v>56</v>
      </c>
    </row>
    <row r="159" spans="1:10" ht="28" x14ac:dyDescent="0.35">
      <c r="A159" s="36"/>
      <c r="B159" s="40"/>
      <c r="C159" s="40"/>
      <c r="D159" s="56" t="s">
        <v>158</v>
      </c>
      <c r="E159" s="40"/>
      <c r="F159" s="44"/>
      <c r="G159" s="40"/>
      <c r="H159" s="72"/>
      <c r="I159" s="57"/>
      <c r="J159" s="49">
        <f>ROUNDDOWN(J155+J158,1)</f>
        <v>71.599999999999994</v>
      </c>
    </row>
    <row r="160" spans="1:10" x14ac:dyDescent="0.35">
      <c r="A160" s="36"/>
      <c r="B160" s="58"/>
      <c r="C160" s="58"/>
      <c r="D160" s="59" t="s">
        <v>159</v>
      </c>
      <c r="E160" s="60">
        <v>0.13614999999999999</v>
      </c>
      <c r="F160" s="61"/>
      <c r="G160" s="62"/>
      <c r="H160" s="61"/>
      <c r="I160" s="57"/>
      <c r="J160" s="57">
        <f>J159*$E160</f>
        <v>9.7483399999999989</v>
      </c>
    </row>
    <row r="161" spans="1:10" x14ac:dyDescent="0.35">
      <c r="A161" s="36"/>
      <c r="B161" s="58"/>
      <c r="C161" s="58"/>
      <c r="D161" s="63"/>
      <c r="E161" s="50"/>
      <c r="F161" s="61"/>
      <c r="G161" s="62"/>
      <c r="H161" s="61"/>
      <c r="I161" s="57"/>
      <c r="J161" s="57">
        <f>SUM(J159:J160)</f>
        <v>81.348339999999993</v>
      </c>
    </row>
    <row r="162" spans="1:10" x14ac:dyDescent="0.35">
      <c r="A162" s="36"/>
      <c r="B162" s="58"/>
      <c r="C162" s="58"/>
      <c r="D162" s="59" t="s">
        <v>227</v>
      </c>
      <c r="E162" s="50"/>
      <c r="F162" s="61"/>
      <c r="G162" s="62"/>
      <c r="H162" s="61"/>
      <c r="I162" s="65"/>
      <c r="J162" s="65">
        <f>ROUND(J161,0)</f>
        <v>81</v>
      </c>
    </row>
    <row r="163" spans="1:10" x14ac:dyDescent="0.35">
      <c r="A163" s="36"/>
      <c r="B163" s="36"/>
      <c r="C163" s="36"/>
      <c r="D163" s="36"/>
      <c r="E163" s="36"/>
      <c r="F163" s="36"/>
      <c r="G163" s="36"/>
      <c r="H163" s="36"/>
      <c r="I163" s="36"/>
      <c r="J163" s="36"/>
    </row>
    <row r="164" spans="1:10" ht="68.25" customHeight="1" x14ac:dyDescent="0.35">
      <c r="A164" s="36"/>
      <c r="B164" s="40"/>
      <c r="C164" s="40"/>
      <c r="D164" s="189" t="s">
        <v>231</v>
      </c>
      <c r="E164" s="189"/>
      <c r="F164" s="189"/>
      <c r="G164" s="189"/>
      <c r="H164" s="189"/>
      <c r="I164" s="189"/>
      <c r="J164" s="189"/>
    </row>
    <row r="165" spans="1:10" x14ac:dyDescent="0.35">
      <c r="A165" s="36"/>
      <c r="B165" s="40"/>
      <c r="C165" s="40"/>
      <c r="D165" s="56" t="s">
        <v>169</v>
      </c>
      <c r="E165" s="198"/>
      <c r="F165" s="198"/>
      <c r="G165" s="199"/>
      <c r="H165" s="199"/>
      <c r="I165" s="45"/>
      <c r="J165" s="45"/>
    </row>
    <row r="166" spans="1:10" x14ac:dyDescent="0.35">
      <c r="A166" s="36"/>
      <c r="B166" s="40">
        <v>1</v>
      </c>
      <c r="C166" s="40"/>
      <c r="D166" s="43" t="s">
        <v>144</v>
      </c>
      <c r="E166" s="50">
        <v>2</v>
      </c>
      <c r="F166" s="48" t="s">
        <v>145</v>
      </c>
      <c r="G166" s="44">
        <v>1</v>
      </c>
      <c r="H166" s="48" t="s">
        <v>145</v>
      </c>
      <c r="I166" s="49">
        <v>660</v>
      </c>
      <c r="J166" s="49">
        <f>SUM(E166*I166/G166)</f>
        <v>1320</v>
      </c>
    </row>
    <row r="167" spans="1:10" ht="28" x14ac:dyDescent="0.35">
      <c r="A167" s="36"/>
      <c r="B167" s="40">
        <v>2</v>
      </c>
      <c r="C167" s="40"/>
      <c r="D167" s="43" t="s">
        <v>184</v>
      </c>
      <c r="E167" s="50">
        <v>2</v>
      </c>
      <c r="F167" s="48" t="s">
        <v>145</v>
      </c>
      <c r="G167" s="44">
        <v>1</v>
      </c>
      <c r="H167" s="48" t="s">
        <v>145</v>
      </c>
      <c r="I167" s="49">
        <v>550</v>
      </c>
      <c r="J167" s="49">
        <f>SUM(E167*I167/G167)</f>
        <v>1100</v>
      </c>
    </row>
    <row r="168" spans="1:10" x14ac:dyDescent="0.35">
      <c r="A168" s="36"/>
      <c r="B168" s="40">
        <v>3</v>
      </c>
      <c r="C168" s="40"/>
      <c r="D168" s="43" t="s">
        <v>146</v>
      </c>
      <c r="E168" s="50">
        <v>2</v>
      </c>
      <c r="F168" s="48" t="s">
        <v>145</v>
      </c>
      <c r="G168" s="44">
        <v>1</v>
      </c>
      <c r="H168" s="48" t="s">
        <v>145</v>
      </c>
      <c r="I168" s="49">
        <v>550</v>
      </c>
      <c r="J168" s="49">
        <f>SUM(E168*I168/G168)</f>
        <v>1100</v>
      </c>
    </row>
    <row r="169" spans="1:10" x14ac:dyDescent="0.35">
      <c r="A169" s="36"/>
      <c r="B169" s="40">
        <v>4</v>
      </c>
      <c r="C169" s="40"/>
      <c r="D169" s="78" t="s">
        <v>185</v>
      </c>
      <c r="E169" s="50"/>
      <c r="F169" s="48" t="s">
        <v>145</v>
      </c>
      <c r="G169" s="44">
        <v>1</v>
      </c>
      <c r="H169" s="48" t="s">
        <v>145</v>
      </c>
      <c r="I169" s="49">
        <v>580</v>
      </c>
      <c r="J169" s="49">
        <f>SUM(E169*I169/G169)</f>
        <v>0</v>
      </c>
    </row>
    <row r="170" spans="1:10" x14ac:dyDescent="0.35">
      <c r="A170" s="36"/>
      <c r="B170" s="58"/>
      <c r="C170" s="58"/>
      <c r="D170" s="85" t="s">
        <v>232</v>
      </c>
      <c r="E170" s="50"/>
      <c r="F170" s="40"/>
      <c r="G170" s="62"/>
      <c r="H170" s="40"/>
      <c r="I170" s="49"/>
      <c r="J170" s="57">
        <f>SUM(J166:J169)</f>
        <v>3520</v>
      </c>
    </row>
    <row r="171" spans="1:10" x14ac:dyDescent="0.35">
      <c r="A171" s="36"/>
      <c r="B171" s="40"/>
      <c r="C171" s="40"/>
      <c r="D171" s="85" t="s">
        <v>233</v>
      </c>
      <c r="E171" s="72"/>
      <c r="F171" s="40"/>
      <c r="G171" s="62"/>
      <c r="H171" s="40"/>
      <c r="I171" s="49"/>
      <c r="J171" s="57">
        <f>SUM(J170/100)</f>
        <v>35.200000000000003</v>
      </c>
    </row>
    <row r="172" spans="1:10" x14ac:dyDescent="0.35">
      <c r="A172" s="36"/>
      <c r="B172" s="40"/>
      <c r="C172" s="40"/>
      <c r="D172" s="56" t="s">
        <v>148</v>
      </c>
      <c r="E172" s="50"/>
      <c r="F172" s="40"/>
      <c r="G172" s="62"/>
      <c r="H172" s="40"/>
      <c r="I172" s="49"/>
      <c r="J172" s="57"/>
    </row>
    <row r="173" spans="1:10" x14ac:dyDescent="0.35">
      <c r="A173" s="36"/>
      <c r="B173" s="40" t="s">
        <v>187</v>
      </c>
      <c r="C173" s="40"/>
      <c r="D173" s="43" t="s">
        <v>203</v>
      </c>
      <c r="E173" s="50">
        <v>25</v>
      </c>
      <c r="F173" s="48" t="s">
        <v>234</v>
      </c>
      <c r="G173" s="44">
        <v>1</v>
      </c>
      <c r="H173" s="48" t="s">
        <v>189</v>
      </c>
      <c r="I173" s="49">
        <v>9</v>
      </c>
      <c r="J173" s="49">
        <f t="shared" ref="J173:J179" si="0">SUM(E173*I173/G173)</f>
        <v>225</v>
      </c>
    </row>
    <row r="174" spans="1:10" x14ac:dyDescent="0.35">
      <c r="A174" s="36"/>
      <c r="B174" s="40" t="s">
        <v>235</v>
      </c>
      <c r="C174" s="40"/>
      <c r="D174" s="41" t="s">
        <v>236</v>
      </c>
      <c r="E174" s="50">
        <v>200</v>
      </c>
      <c r="F174" s="48" t="s">
        <v>25</v>
      </c>
      <c r="G174" s="44">
        <v>100</v>
      </c>
      <c r="H174" s="48" t="s">
        <v>25</v>
      </c>
      <c r="I174" s="49">
        <v>43</v>
      </c>
      <c r="J174" s="49">
        <f t="shared" si="0"/>
        <v>86</v>
      </c>
    </row>
    <row r="175" spans="1:10" x14ac:dyDescent="0.35">
      <c r="A175" s="36"/>
      <c r="B175" s="40" t="s">
        <v>237</v>
      </c>
      <c r="C175" s="40" t="s">
        <v>171</v>
      </c>
      <c r="D175" s="41" t="s">
        <v>238</v>
      </c>
      <c r="E175" s="50">
        <v>200</v>
      </c>
      <c r="F175" s="48" t="s">
        <v>25</v>
      </c>
      <c r="G175" s="44">
        <v>100</v>
      </c>
      <c r="H175" s="48" t="s">
        <v>25</v>
      </c>
      <c r="I175" s="49">
        <v>128</v>
      </c>
      <c r="J175" s="49">
        <f t="shared" si="0"/>
        <v>256</v>
      </c>
    </row>
    <row r="176" spans="1:10" ht="28" x14ac:dyDescent="0.35">
      <c r="A176" s="36"/>
      <c r="B176" s="40" t="s">
        <v>239</v>
      </c>
      <c r="C176" s="40" t="s">
        <v>180</v>
      </c>
      <c r="D176" s="41" t="s">
        <v>240</v>
      </c>
      <c r="E176" s="50">
        <v>200</v>
      </c>
      <c r="F176" s="48" t="s">
        <v>25</v>
      </c>
      <c r="G176" s="44">
        <v>100</v>
      </c>
      <c r="H176" s="48" t="s">
        <v>25</v>
      </c>
      <c r="I176" s="49">
        <v>279</v>
      </c>
      <c r="J176" s="49">
        <f t="shared" si="0"/>
        <v>558</v>
      </c>
    </row>
    <row r="177" spans="1:10" ht="28" x14ac:dyDescent="0.35">
      <c r="A177" s="36"/>
      <c r="B177" s="38" t="s">
        <v>241</v>
      </c>
      <c r="C177" s="40" t="s">
        <v>180</v>
      </c>
      <c r="D177" s="41" t="s">
        <v>242</v>
      </c>
      <c r="E177" s="50">
        <v>12</v>
      </c>
      <c r="F177" s="48" t="s">
        <v>25</v>
      </c>
      <c r="G177" s="44">
        <v>1</v>
      </c>
      <c r="H177" s="48" t="s">
        <v>25</v>
      </c>
      <c r="I177" s="49">
        <v>25</v>
      </c>
      <c r="J177" s="49">
        <f t="shared" si="0"/>
        <v>300</v>
      </c>
    </row>
    <row r="178" spans="1:10" ht="28" x14ac:dyDescent="0.35">
      <c r="A178" s="36"/>
      <c r="B178" s="40" t="s">
        <v>243</v>
      </c>
      <c r="C178" s="40" t="s">
        <v>180</v>
      </c>
      <c r="D178" s="41" t="s">
        <v>244</v>
      </c>
      <c r="E178" s="50">
        <v>12</v>
      </c>
      <c r="F178" s="48" t="s">
        <v>25</v>
      </c>
      <c r="G178" s="44">
        <v>1</v>
      </c>
      <c r="H178" s="48" t="s">
        <v>25</v>
      </c>
      <c r="I178" s="49">
        <v>10</v>
      </c>
      <c r="J178" s="49">
        <f t="shared" si="0"/>
        <v>120</v>
      </c>
    </row>
    <row r="179" spans="1:10" ht="56" x14ac:dyDescent="0.35">
      <c r="A179" s="36"/>
      <c r="B179" s="40" t="s">
        <v>245</v>
      </c>
      <c r="C179" s="44" t="s">
        <v>180</v>
      </c>
      <c r="D179" s="41" t="s">
        <v>246</v>
      </c>
      <c r="E179" s="50">
        <v>100</v>
      </c>
      <c r="F179" s="48" t="s">
        <v>151</v>
      </c>
      <c r="G179" s="44">
        <v>1</v>
      </c>
      <c r="H179" s="48" t="s">
        <v>151</v>
      </c>
      <c r="I179" s="49">
        <v>30</v>
      </c>
      <c r="J179" s="49">
        <f t="shared" si="0"/>
        <v>3000</v>
      </c>
    </row>
    <row r="180" spans="1:10" x14ac:dyDescent="0.35">
      <c r="A180" s="36"/>
      <c r="B180" s="58"/>
      <c r="C180" s="58"/>
      <c r="D180" s="85" t="s">
        <v>247</v>
      </c>
      <c r="E180" s="50"/>
      <c r="F180" s="48"/>
      <c r="G180" s="44"/>
      <c r="H180" s="48"/>
      <c r="I180" s="49"/>
      <c r="J180" s="57">
        <f>SUM(J173:J179)</f>
        <v>4545</v>
      </c>
    </row>
    <row r="181" spans="1:10" x14ac:dyDescent="0.35">
      <c r="A181" s="36"/>
      <c r="B181" s="40"/>
      <c r="C181" s="40"/>
      <c r="D181" s="85" t="s">
        <v>248</v>
      </c>
      <c r="E181" s="72"/>
      <c r="F181" s="48"/>
      <c r="G181" s="44"/>
      <c r="H181" s="48"/>
      <c r="I181" s="49"/>
      <c r="J181" s="57">
        <f>SUM(J180/100)</f>
        <v>45.45</v>
      </c>
    </row>
    <row r="182" spans="1:10" ht="28" x14ac:dyDescent="0.35">
      <c r="A182" s="36"/>
      <c r="B182" s="58"/>
      <c r="C182" s="58"/>
      <c r="D182" s="56" t="s">
        <v>158</v>
      </c>
      <c r="E182" s="40"/>
      <c r="F182" s="58"/>
      <c r="G182" s="58"/>
      <c r="H182" s="58"/>
      <c r="I182" s="49"/>
      <c r="J182" s="57">
        <f>ROUNDDOWN(J171+J181,1)</f>
        <v>80.599999999999994</v>
      </c>
    </row>
    <row r="183" spans="1:10" x14ac:dyDescent="0.35">
      <c r="A183" s="36"/>
      <c r="B183" s="58"/>
      <c r="C183" s="58"/>
      <c r="D183" s="59" t="s">
        <v>159</v>
      </c>
      <c r="E183" s="60">
        <v>0.13614999999999999</v>
      </c>
      <c r="F183" s="61"/>
      <c r="G183" s="62"/>
      <c r="H183" s="61"/>
      <c r="I183" s="57"/>
      <c r="J183" s="57">
        <f>J182*E183</f>
        <v>10.97369</v>
      </c>
    </row>
    <row r="184" spans="1:10" x14ac:dyDescent="0.35">
      <c r="A184" s="36"/>
      <c r="B184" s="58"/>
      <c r="C184" s="58"/>
      <c r="D184" s="63"/>
      <c r="E184" s="50"/>
      <c r="F184" s="61"/>
      <c r="G184" s="62"/>
      <c r="H184" s="61"/>
      <c r="I184" s="57"/>
      <c r="J184" s="57">
        <f>SUM(J182:J183)</f>
        <v>91.573689999999999</v>
      </c>
    </row>
    <row r="185" spans="1:10" x14ac:dyDescent="0.35">
      <c r="A185" s="36"/>
      <c r="B185" s="58"/>
      <c r="C185" s="58"/>
      <c r="D185" s="59" t="s">
        <v>227</v>
      </c>
      <c r="E185" s="50"/>
      <c r="F185" s="61"/>
      <c r="G185" s="62"/>
      <c r="H185" s="61"/>
      <c r="I185" s="65"/>
      <c r="J185" s="57">
        <f>ROUND(J184,0)</f>
        <v>92</v>
      </c>
    </row>
    <row r="186" spans="1:10" x14ac:dyDescent="0.35">
      <c r="A186" s="36"/>
      <c r="B186" s="36"/>
      <c r="C186" s="36"/>
      <c r="D186" s="36"/>
      <c r="E186" s="36"/>
      <c r="F186" s="36"/>
      <c r="G186" s="36"/>
      <c r="H186" s="36"/>
      <c r="I186" s="36"/>
      <c r="J186" s="36"/>
    </row>
    <row r="187" spans="1:10" ht="40.5" customHeight="1" x14ac:dyDescent="0.35">
      <c r="A187" s="36"/>
      <c r="B187" s="72"/>
      <c r="C187" s="72"/>
      <c r="D187" s="189" t="s">
        <v>249</v>
      </c>
      <c r="E187" s="189"/>
      <c r="F187" s="189"/>
      <c r="G187" s="189"/>
      <c r="H187" s="189"/>
      <c r="I187" s="189"/>
      <c r="J187" s="189"/>
    </row>
    <row r="188" spans="1:10" x14ac:dyDescent="0.35">
      <c r="A188" s="36"/>
      <c r="B188" s="40"/>
      <c r="C188" s="40"/>
      <c r="D188" s="73" t="s">
        <v>219</v>
      </c>
      <c r="E188" s="50"/>
      <c r="F188" s="40"/>
      <c r="G188" s="44"/>
      <c r="H188" s="40"/>
      <c r="I188" s="49"/>
      <c r="J188" s="49"/>
    </row>
    <row r="189" spans="1:10" x14ac:dyDescent="0.35">
      <c r="A189" s="36"/>
      <c r="B189" s="40">
        <v>1</v>
      </c>
      <c r="C189" s="40"/>
      <c r="D189" s="43" t="s">
        <v>144</v>
      </c>
      <c r="E189" s="50">
        <v>0.7</v>
      </c>
      <c r="F189" s="48" t="s">
        <v>145</v>
      </c>
      <c r="G189" s="44">
        <v>1</v>
      </c>
      <c r="H189" s="48" t="s">
        <v>145</v>
      </c>
      <c r="I189" s="49">
        <v>660</v>
      </c>
      <c r="J189" s="49">
        <f>SUM(E189*I189/G189)</f>
        <v>461.99999999999994</v>
      </c>
    </row>
    <row r="190" spans="1:10" ht="28" x14ac:dyDescent="0.35">
      <c r="A190" s="36"/>
      <c r="B190" s="40">
        <v>2</v>
      </c>
      <c r="C190" s="40"/>
      <c r="D190" s="43" t="s">
        <v>184</v>
      </c>
      <c r="E190" s="50">
        <v>1</v>
      </c>
      <c r="F190" s="48" t="s">
        <v>145</v>
      </c>
      <c r="G190" s="44">
        <v>1</v>
      </c>
      <c r="H190" s="48" t="s">
        <v>145</v>
      </c>
      <c r="I190" s="49">
        <v>550</v>
      </c>
      <c r="J190" s="49">
        <f>SUM(E190*I190/G190)</f>
        <v>550</v>
      </c>
    </row>
    <row r="191" spans="1:10" x14ac:dyDescent="0.35">
      <c r="A191" s="36"/>
      <c r="B191" s="40">
        <v>3</v>
      </c>
      <c r="C191" s="40"/>
      <c r="D191" s="43" t="s">
        <v>146</v>
      </c>
      <c r="E191" s="50">
        <v>1</v>
      </c>
      <c r="F191" s="48" t="s">
        <v>145</v>
      </c>
      <c r="G191" s="44">
        <v>1</v>
      </c>
      <c r="H191" s="48" t="s">
        <v>145</v>
      </c>
      <c r="I191" s="49">
        <v>550</v>
      </c>
      <c r="J191" s="49">
        <f>SUM(E191*I191/G191)</f>
        <v>550</v>
      </c>
    </row>
    <row r="192" spans="1:10" x14ac:dyDescent="0.35">
      <c r="A192" s="36"/>
      <c r="B192" s="40"/>
      <c r="C192" s="40"/>
      <c r="D192" s="41" t="s">
        <v>220</v>
      </c>
      <c r="E192" s="50"/>
      <c r="F192" s="48"/>
      <c r="G192" s="44"/>
      <c r="H192" s="48"/>
      <c r="I192" s="49"/>
      <c r="J192" s="49">
        <f>SUM(J189:J191)</f>
        <v>1562</v>
      </c>
    </row>
    <row r="193" spans="1:10" x14ac:dyDescent="0.35">
      <c r="A193" s="36"/>
      <c r="B193" s="40"/>
      <c r="C193" s="40"/>
      <c r="D193" s="41" t="s">
        <v>221</v>
      </c>
      <c r="E193" s="50"/>
      <c r="F193" s="48"/>
      <c r="G193" s="44"/>
      <c r="H193" s="48"/>
      <c r="I193" s="49"/>
      <c r="J193" s="57">
        <f>SUM(J192/100)</f>
        <v>15.62</v>
      </c>
    </row>
    <row r="194" spans="1:10" x14ac:dyDescent="0.35">
      <c r="A194" s="36"/>
      <c r="B194" s="40"/>
      <c r="C194" s="40"/>
      <c r="D194" s="41" t="s">
        <v>222</v>
      </c>
      <c r="E194" s="50"/>
      <c r="F194" s="48"/>
      <c r="G194" s="44"/>
      <c r="H194" s="48"/>
      <c r="I194" s="49"/>
      <c r="J194" s="49"/>
    </row>
    <row r="195" spans="1:10" ht="154" x14ac:dyDescent="0.35">
      <c r="A195" s="36"/>
      <c r="B195" s="40" t="s">
        <v>223</v>
      </c>
      <c r="C195" s="44" t="s">
        <v>229</v>
      </c>
      <c r="D195" s="41" t="s">
        <v>230</v>
      </c>
      <c r="E195" s="50">
        <v>1</v>
      </c>
      <c r="F195" s="40" t="s">
        <v>152</v>
      </c>
      <c r="G195" s="44">
        <v>1</v>
      </c>
      <c r="H195" s="40" t="s">
        <v>152</v>
      </c>
      <c r="I195" s="49">
        <v>56</v>
      </c>
      <c r="J195" s="49">
        <f>SUM(E195*I195/G195)</f>
        <v>56</v>
      </c>
    </row>
    <row r="196" spans="1:10" x14ac:dyDescent="0.35">
      <c r="A196" s="36"/>
      <c r="B196" s="40"/>
      <c r="C196" s="40"/>
      <c r="D196" s="41" t="s">
        <v>226</v>
      </c>
      <c r="E196" s="50"/>
      <c r="F196" s="40"/>
      <c r="G196" s="44"/>
      <c r="H196" s="40"/>
      <c r="I196" s="49"/>
      <c r="J196" s="49">
        <f>SUM(J195:J195)</f>
        <v>56</v>
      </c>
    </row>
    <row r="197" spans="1:10" ht="28" x14ac:dyDescent="0.35">
      <c r="A197" s="36"/>
      <c r="B197" s="40"/>
      <c r="C197" s="40"/>
      <c r="D197" s="56" t="s">
        <v>158</v>
      </c>
      <c r="E197" s="40"/>
      <c r="F197" s="44"/>
      <c r="G197" s="40"/>
      <c r="H197" s="72"/>
      <c r="I197" s="57"/>
      <c r="J197" s="49">
        <f>ROUNDDOWN(J193+J196,1)</f>
        <v>71.599999999999994</v>
      </c>
    </row>
    <row r="198" spans="1:10" x14ac:dyDescent="0.35">
      <c r="A198" s="36"/>
      <c r="B198" s="58"/>
      <c r="C198" s="58"/>
      <c r="D198" s="59" t="s">
        <v>159</v>
      </c>
      <c r="E198" s="60">
        <v>0.13614999999999999</v>
      </c>
      <c r="F198" s="61"/>
      <c r="G198" s="62"/>
      <c r="H198" s="61"/>
      <c r="I198" s="57"/>
      <c r="J198" s="57">
        <f>J197*$E198</f>
        <v>9.7483399999999989</v>
      </c>
    </row>
    <row r="199" spans="1:10" x14ac:dyDescent="0.35">
      <c r="A199" s="36"/>
      <c r="B199" s="58"/>
      <c r="C199" s="58"/>
      <c r="D199" s="63"/>
      <c r="E199" s="50"/>
      <c r="F199" s="61"/>
      <c r="G199" s="62"/>
      <c r="H199" s="61"/>
      <c r="I199" s="57"/>
      <c r="J199" s="57">
        <f>SUM(J197:J198)</f>
        <v>81.348339999999993</v>
      </c>
    </row>
    <row r="200" spans="1:10" x14ac:dyDescent="0.35">
      <c r="A200" s="130"/>
      <c r="B200" s="131"/>
      <c r="C200" s="131"/>
      <c r="D200" s="132" t="s">
        <v>227</v>
      </c>
      <c r="E200" s="133"/>
      <c r="F200" s="134"/>
      <c r="G200" s="135"/>
      <c r="H200" s="134"/>
      <c r="I200" s="136"/>
      <c r="J200" s="136">
        <f>ROUND(J199,0)</f>
        <v>81</v>
      </c>
    </row>
    <row r="201" spans="1:10" x14ac:dyDescent="0.35">
      <c r="A201" s="130"/>
      <c r="B201" s="130"/>
      <c r="C201" s="130"/>
      <c r="D201" s="130"/>
      <c r="E201" s="130"/>
      <c r="F201" s="130"/>
      <c r="G201" s="130"/>
      <c r="H201" s="130"/>
      <c r="I201" s="130"/>
      <c r="J201" s="130"/>
    </row>
    <row r="202" spans="1:10" ht="125.25" customHeight="1" x14ac:dyDescent="0.35">
      <c r="A202" s="130"/>
      <c r="B202" s="138"/>
      <c r="C202" s="138"/>
      <c r="D202" s="191" t="s">
        <v>250</v>
      </c>
      <c r="E202" s="191"/>
      <c r="F202" s="191"/>
      <c r="G202" s="191"/>
      <c r="H202" s="191"/>
      <c r="I202" s="191"/>
      <c r="J202" s="191"/>
    </row>
    <row r="203" spans="1:10" ht="40.5" x14ac:dyDescent="0.35">
      <c r="A203" s="137"/>
      <c r="B203" s="138" t="s">
        <v>136</v>
      </c>
      <c r="C203" s="138"/>
      <c r="D203" s="139" t="s">
        <v>251</v>
      </c>
      <c r="E203" s="140">
        <v>1</v>
      </c>
      <c r="F203" s="141" t="s">
        <v>11</v>
      </c>
      <c r="G203" s="142">
        <v>1</v>
      </c>
      <c r="H203" s="141" t="s">
        <v>11</v>
      </c>
      <c r="I203" s="143">
        <v>27081</v>
      </c>
      <c r="J203" s="143">
        <f>SUM(E203*I203/G203)</f>
        <v>27081</v>
      </c>
    </row>
    <row r="204" spans="1:10" x14ac:dyDescent="0.35">
      <c r="A204" s="137"/>
      <c r="B204" s="138"/>
      <c r="C204" s="138"/>
      <c r="D204" s="144" t="s">
        <v>159</v>
      </c>
      <c r="E204" s="145">
        <v>0.13614999999999999</v>
      </c>
      <c r="F204" s="146"/>
      <c r="G204" s="147"/>
      <c r="H204" s="146"/>
      <c r="I204" s="148"/>
      <c r="J204" s="148">
        <f>J203*$E204</f>
        <v>3687.0781499999998</v>
      </c>
    </row>
    <row r="205" spans="1:10" x14ac:dyDescent="0.35">
      <c r="A205" s="137"/>
      <c r="B205" s="138"/>
      <c r="C205" s="138"/>
      <c r="D205" s="138"/>
      <c r="E205" s="138"/>
      <c r="F205" s="138"/>
      <c r="G205" s="138"/>
      <c r="H205" s="138"/>
      <c r="I205" s="138"/>
      <c r="J205" s="149">
        <f>SUM(J203:J204)</f>
        <v>30768.078150000001</v>
      </c>
    </row>
    <row r="206" spans="1:10" x14ac:dyDescent="0.35">
      <c r="A206" s="137"/>
      <c r="B206" s="137"/>
      <c r="C206" s="137"/>
      <c r="D206" s="137"/>
      <c r="E206" s="137"/>
      <c r="F206" s="137"/>
      <c r="G206" s="137"/>
      <c r="H206" s="137"/>
      <c r="I206" s="137"/>
      <c r="J206" s="137"/>
    </row>
  </sheetData>
  <mergeCells count="21">
    <mergeCell ref="D187:J187"/>
    <mergeCell ref="D202:J202"/>
    <mergeCell ref="D123:I123"/>
    <mergeCell ref="D129:I129"/>
    <mergeCell ref="D134:J134"/>
    <mergeCell ref="D149:J149"/>
    <mergeCell ref="D164:J164"/>
    <mergeCell ref="E165:F165"/>
    <mergeCell ref="G165:H165"/>
    <mergeCell ref="D118:J118"/>
    <mergeCell ref="A1:J1"/>
    <mergeCell ref="D4:J4"/>
    <mergeCell ref="D19:J19"/>
    <mergeCell ref="D25:J25"/>
    <mergeCell ref="D39:J39"/>
    <mergeCell ref="D46:J46"/>
    <mergeCell ref="D62:J62"/>
    <mergeCell ref="D70:J70"/>
    <mergeCell ref="D85:J85"/>
    <mergeCell ref="D102:J102"/>
    <mergeCell ref="D115:J115"/>
  </mergeCells>
  <pageMargins left="0.7" right="0.38" top="0.35" bottom="0.53" header="0.3" footer="0.3"/>
  <pageSetup paperSize="9" scale="9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Inventory</vt:lpstr>
      <vt:lpstr>SPS Bill</vt:lpstr>
      <vt:lpstr>E-Datas (2)</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SHIVA KUMAR GOUD</cp:lastModifiedBy>
  <cp:lastPrinted>2024-03-21T09:43:31Z</cp:lastPrinted>
  <dcterms:created xsi:type="dcterms:W3CDTF">2024-03-21T05:01:33Z</dcterms:created>
  <dcterms:modified xsi:type="dcterms:W3CDTF">2024-03-27T14:45:12Z</dcterms:modified>
</cp:coreProperties>
</file>