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D:\ASTA\Asta\IVF\RE\IVF-PETLABURJ\"/>
    </mc:Choice>
  </mc:AlternateContent>
  <xr:revisionPtr revIDLastSave="0" documentId="13_ncr:1_{A77D8033-D7B9-4DA4-9B87-4CAF98BDFC82}" xr6:coauthVersionLast="47" xr6:coauthVersionMax="47" xr10:uidLastSave="{00000000-0000-0000-0000-000000000000}"/>
  <bookViews>
    <workbookView xWindow="-110" yWindow="-110" windowWidth="19420" windowHeight="10300" xr2:uid="{00000000-000D-0000-FFFF-FFFF00000000}"/>
  </bookViews>
  <sheets>
    <sheet name="Table 1" sheetId="1" r:id="rId1"/>
  </sheets>
  <definedNames>
    <definedName name="_xlnm._FilterDatabase" localSheetId="0" hidden="1">'Table 1'!$A$7:$A$414</definedName>
    <definedName name="_xlnm.Print_Area" localSheetId="0">'Table 1'!$B$2:$N$416</definedName>
    <definedName name="_xlnm.Print_Titles" localSheetId="0">'Table 1'!$3:$4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27" i="1" l="1"/>
  <c r="H325" i="1"/>
  <c r="K348" i="1"/>
  <c r="L348" i="1" s="1"/>
  <c r="J348" i="1"/>
  <c r="H329" i="1"/>
  <c r="M348" i="1" l="1"/>
  <c r="J374" i="1" l="1"/>
  <c r="K374" i="1" s="1"/>
  <c r="J368" i="1"/>
  <c r="K368" i="1" s="1"/>
  <c r="J366" i="1"/>
  <c r="K366" i="1" s="1"/>
  <c r="J322" i="1"/>
  <c r="K322" i="1" s="1"/>
  <c r="J314" i="1"/>
  <c r="K314" i="1" s="1"/>
  <c r="J258" i="1"/>
  <c r="K258" i="1" s="1"/>
  <c r="J164" i="1"/>
  <c r="K164" i="1" s="1"/>
  <c r="J160" i="1"/>
  <c r="K160" i="1" s="1"/>
  <c r="J158" i="1"/>
  <c r="K158" i="1" s="1"/>
  <c r="J156" i="1"/>
  <c r="K156" i="1" s="1"/>
  <c r="J140" i="1"/>
  <c r="K140" i="1" s="1"/>
  <c r="J138" i="1"/>
  <c r="K138" i="1" s="1"/>
  <c r="J130" i="1"/>
  <c r="K130" i="1" s="1"/>
  <c r="J112" i="1"/>
  <c r="J110" i="1"/>
  <c r="K110" i="1" s="1"/>
  <c r="J108" i="1"/>
  <c r="K108" i="1" s="1"/>
  <c r="J142" i="1" l="1"/>
  <c r="K142" i="1" s="1"/>
  <c r="J14" i="1" l="1"/>
  <c r="M8" i="1"/>
  <c r="M10" i="1"/>
  <c r="M12" i="1"/>
  <c r="M16" i="1"/>
  <c r="M18" i="1"/>
  <c r="M20" i="1"/>
  <c r="M22" i="1"/>
  <c r="M24" i="1"/>
  <c r="M26" i="1"/>
  <c r="M28" i="1"/>
  <c r="M30" i="1"/>
  <c r="M32" i="1"/>
  <c r="M34" i="1"/>
  <c r="M36" i="1"/>
  <c r="M38" i="1"/>
  <c r="M40" i="1"/>
  <c r="M42" i="1"/>
  <c r="M44" i="1"/>
  <c r="M46" i="1"/>
  <c r="M48" i="1"/>
  <c r="M50" i="1"/>
  <c r="M52" i="1"/>
  <c r="M54" i="1"/>
  <c r="M56" i="1"/>
  <c r="M58" i="1"/>
  <c r="M60" i="1"/>
  <c r="M62" i="1"/>
  <c r="M64" i="1"/>
  <c r="M66" i="1"/>
  <c r="M68" i="1"/>
  <c r="M70" i="1"/>
  <c r="M72" i="1"/>
  <c r="M74" i="1"/>
  <c r="M76" i="1"/>
  <c r="M78" i="1"/>
  <c r="M80" i="1"/>
  <c r="M82" i="1"/>
  <c r="M84" i="1"/>
  <c r="M86" i="1"/>
  <c r="M88" i="1"/>
  <c r="M90" i="1"/>
  <c r="M92" i="1"/>
  <c r="M94" i="1"/>
  <c r="M96" i="1"/>
  <c r="M98" i="1"/>
  <c r="M100" i="1"/>
  <c r="M102" i="1"/>
  <c r="M106" i="1"/>
  <c r="M108" i="1"/>
  <c r="M110" i="1"/>
  <c r="M112" i="1"/>
  <c r="M114" i="1"/>
  <c r="M116" i="1"/>
  <c r="M118" i="1"/>
  <c r="M120" i="1"/>
  <c r="M122" i="1"/>
  <c r="M124" i="1"/>
  <c r="M126" i="1"/>
  <c r="M128" i="1"/>
  <c r="M130" i="1"/>
  <c r="M132" i="1"/>
  <c r="M134" i="1"/>
  <c r="M136" i="1"/>
  <c r="M138" i="1"/>
  <c r="M140" i="1"/>
  <c r="M142" i="1"/>
  <c r="M144" i="1"/>
  <c r="M146" i="1"/>
  <c r="M148" i="1"/>
  <c r="M150" i="1"/>
  <c r="M170" i="1"/>
  <c r="M172" i="1"/>
  <c r="M174" i="1"/>
  <c r="M176" i="1"/>
  <c r="M178" i="1"/>
  <c r="M180" i="1"/>
  <c r="M182" i="1"/>
  <c r="M184" i="1"/>
  <c r="M186" i="1"/>
  <c r="M188" i="1"/>
  <c r="M190" i="1"/>
  <c r="M192" i="1"/>
  <c r="M194" i="1"/>
  <c r="M196" i="1"/>
  <c r="M198" i="1"/>
  <c r="M154" i="1"/>
  <c r="M156" i="1"/>
  <c r="M158" i="1"/>
  <c r="M160" i="1"/>
  <c r="M162" i="1"/>
  <c r="M164" i="1"/>
  <c r="M166" i="1"/>
  <c r="M202" i="1"/>
  <c r="M204" i="1"/>
  <c r="M206" i="1"/>
  <c r="M208" i="1"/>
  <c r="M210" i="1"/>
  <c r="M212" i="1"/>
  <c r="M214" i="1"/>
  <c r="M216" i="1"/>
  <c r="M218" i="1"/>
  <c r="M220" i="1"/>
  <c r="M222" i="1"/>
  <c r="M224" i="1"/>
  <c r="M226" i="1"/>
  <c r="M228" i="1"/>
  <c r="M230" i="1"/>
  <c r="M232" i="1"/>
  <c r="M234" i="1"/>
  <c r="M236" i="1"/>
  <c r="M238" i="1"/>
  <c r="M240" i="1"/>
  <c r="M242" i="1"/>
  <c r="M244" i="1"/>
  <c r="M246" i="1"/>
  <c r="M248" i="1"/>
  <c r="M250" i="1"/>
  <c r="M252" i="1"/>
  <c r="M254" i="1"/>
  <c r="M256" i="1"/>
  <c r="M258" i="1"/>
  <c r="M260" i="1"/>
  <c r="M262" i="1"/>
  <c r="M264" i="1"/>
  <c r="M266" i="1"/>
  <c r="M268" i="1"/>
  <c r="M270" i="1"/>
  <c r="M272" i="1"/>
  <c r="M274" i="1"/>
  <c r="M276" i="1"/>
  <c r="M278" i="1"/>
  <c r="M280" i="1"/>
  <c r="M282" i="1"/>
  <c r="M284" i="1"/>
  <c r="M286" i="1"/>
  <c r="M288" i="1"/>
  <c r="M292" i="1"/>
  <c r="M294" i="1"/>
  <c r="M296" i="1"/>
  <c r="M300" i="1"/>
  <c r="M304" i="1"/>
  <c r="M306" i="1"/>
  <c r="M308" i="1"/>
  <c r="M310" i="1"/>
  <c r="M314" i="1"/>
  <c r="M316" i="1"/>
  <c r="M318" i="1"/>
  <c r="M320" i="1"/>
  <c r="M322" i="1"/>
  <c r="M324" i="1"/>
  <c r="M326" i="1"/>
  <c r="M328" i="1"/>
  <c r="M330" i="1"/>
  <c r="M332" i="1"/>
  <c r="M334" i="1"/>
  <c r="M336" i="1"/>
  <c r="M338" i="1"/>
  <c r="M340" i="1"/>
  <c r="M342" i="1"/>
  <c r="M344" i="1"/>
  <c r="M346" i="1"/>
  <c r="M350" i="1"/>
  <c r="M352" i="1"/>
  <c r="M354" i="1"/>
  <c r="M356" i="1"/>
  <c r="M358" i="1"/>
  <c r="M360" i="1"/>
  <c r="M362" i="1"/>
  <c r="M364" i="1"/>
  <c r="M366" i="1"/>
  <c r="M368" i="1"/>
  <c r="M370" i="1"/>
  <c r="M372" i="1"/>
  <c r="M374" i="1"/>
  <c r="M376" i="1"/>
  <c r="M378" i="1"/>
  <c r="M382" i="1"/>
  <c r="M384" i="1"/>
  <c r="M386" i="1"/>
  <c r="M388" i="1"/>
  <c r="M390" i="1"/>
  <c r="M392" i="1"/>
  <c r="M394" i="1"/>
  <c r="M396" i="1"/>
  <c r="M398" i="1"/>
  <c r="M400" i="1"/>
  <c r="M402" i="1"/>
  <c r="M404" i="1"/>
  <c r="M406" i="1"/>
  <c r="M408" i="1"/>
  <c r="M410" i="1"/>
  <c r="M412" i="1"/>
  <c r="L8" i="1"/>
  <c r="L10" i="1"/>
  <c r="L12" i="1"/>
  <c r="L16" i="1"/>
  <c r="L18" i="1"/>
  <c r="L20" i="1"/>
  <c r="L22" i="1"/>
  <c r="L24" i="1"/>
  <c r="L26" i="1"/>
  <c r="L28" i="1"/>
  <c r="L30" i="1"/>
  <c r="L32" i="1"/>
  <c r="L34" i="1"/>
  <c r="L36" i="1"/>
  <c r="L38" i="1"/>
  <c r="L40" i="1"/>
  <c r="L42" i="1"/>
  <c r="L44" i="1"/>
  <c r="L46" i="1"/>
  <c r="L48" i="1"/>
  <c r="L50" i="1"/>
  <c r="L52" i="1"/>
  <c r="L54" i="1"/>
  <c r="L56" i="1"/>
  <c r="L58" i="1"/>
  <c r="L60" i="1"/>
  <c r="L62" i="1"/>
  <c r="L64" i="1"/>
  <c r="L66" i="1"/>
  <c r="L68" i="1"/>
  <c r="L70" i="1"/>
  <c r="L72" i="1"/>
  <c r="L74" i="1"/>
  <c r="L76" i="1"/>
  <c r="L78" i="1"/>
  <c r="L80" i="1"/>
  <c r="L82" i="1"/>
  <c r="L84" i="1"/>
  <c r="L86" i="1"/>
  <c r="L88" i="1"/>
  <c r="L90" i="1"/>
  <c r="L92" i="1"/>
  <c r="L94" i="1"/>
  <c r="L96" i="1"/>
  <c r="L98" i="1"/>
  <c r="L100" i="1"/>
  <c r="L102" i="1"/>
  <c r="L106" i="1"/>
  <c r="L108" i="1"/>
  <c r="L110" i="1"/>
  <c r="L112" i="1"/>
  <c r="L114" i="1"/>
  <c r="L116" i="1"/>
  <c r="L118" i="1"/>
  <c r="L120" i="1"/>
  <c r="L122" i="1"/>
  <c r="L124" i="1"/>
  <c r="L126" i="1"/>
  <c r="L128" i="1"/>
  <c r="L130" i="1"/>
  <c r="L132" i="1"/>
  <c r="L134" i="1"/>
  <c r="L136" i="1"/>
  <c r="L138" i="1"/>
  <c r="L140" i="1"/>
  <c r="L142" i="1"/>
  <c r="L144" i="1"/>
  <c r="L146" i="1"/>
  <c r="L148" i="1"/>
  <c r="L150" i="1"/>
  <c r="L170" i="1"/>
  <c r="L172" i="1"/>
  <c r="L174" i="1"/>
  <c r="L176" i="1"/>
  <c r="L178" i="1"/>
  <c r="L180" i="1"/>
  <c r="L182" i="1"/>
  <c r="L184" i="1"/>
  <c r="L186" i="1"/>
  <c r="L188" i="1"/>
  <c r="L190" i="1"/>
  <c r="L192" i="1"/>
  <c r="L194" i="1"/>
  <c r="L196" i="1"/>
  <c r="L198" i="1"/>
  <c r="L154" i="1"/>
  <c r="L156" i="1"/>
  <c r="L158" i="1"/>
  <c r="L160" i="1"/>
  <c r="L162" i="1"/>
  <c r="L164" i="1"/>
  <c r="L166" i="1"/>
  <c r="L202" i="1"/>
  <c r="L204" i="1"/>
  <c r="L206" i="1"/>
  <c r="L208" i="1"/>
  <c r="L210" i="1"/>
  <c r="L212" i="1"/>
  <c r="L214" i="1"/>
  <c r="L216" i="1"/>
  <c r="L218" i="1"/>
  <c r="L220" i="1"/>
  <c r="L222" i="1"/>
  <c r="L224" i="1"/>
  <c r="L226" i="1"/>
  <c r="L228" i="1"/>
  <c r="L230" i="1"/>
  <c r="L232" i="1"/>
  <c r="L234" i="1"/>
  <c r="L236" i="1"/>
  <c r="L238" i="1"/>
  <c r="L240" i="1"/>
  <c r="L242" i="1"/>
  <c r="L244" i="1"/>
  <c r="L246" i="1"/>
  <c r="L248" i="1"/>
  <c r="L250" i="1"/>
  <c r="L252" i="1"/>
  <c r="L254" i="1"/>
  <c r="L256" i="1"/>
  <c r="L258" i="1"/>
  <c r="L260" i="1"/>
  <c r="L262" i="1"/>
  <c r="L264" i="1"/>
  <c r="L266" i="1"/>
  <c r="L268" i="1"/>
  <c r="L270" i="1"/>
  <c r="L272" i="1"/>
  <c r="L274" i="1"/>
  <c r="L276" i="1"/>
  <c r="L278" i="1"/>
  <c r="L280" i="1"/>
  <c r="L282" i="1"/>
  <c r="L284" i="1"/>
  <c r="L286" i="1"/>
  <c r="L288" i="1"/>
  <c r="L292" i="1"/>
  <c r="L294" i="1"/>
  <c r="L296" i="1"/>
  <c r="L300" i="1"/>
  <c r="L304" i="1"/>
  <c r="L306" i="1"/>
  <c r="L308" i="1"/>
  <c r="L310" i="1"/>
  <c r="L314" i="1"/>
  <c r="L316" i="1"/>
  <c r="L318" i="1"/>
  <c r="L320" i="1"/>
  <c r="L322" i="1"/>
  <c r="L324" i="1"/>
  <c r="L326" i="1"/>
  <c r="L328" i="1"/>
  <c r="L330" i="1"/>
  <c r="L332" i="1"/>
  <c r="L334" i="1"/>
  <c r="L336" i="1"/>
  <c r="L338" i="1"/>
  <c r="L340" i="1"/>
  <c r="L342" i="1"/>
  <c r="L344" i="1"/>
  <c r="L346" i="1"/>
  <c r="L350" i="1"/>
  <c r="L352" i="1"/>
  <c r="L354" i="1"/>
  <c r="L356" i="1"/>
  <c r="L358" i="1"/>
  <c r="L360" i="1"/>
  <c r="L362" i="1"/>
  <c r="L364" i="1"/>
  <c r="L366" i="1"/>
  <c r="L368" i="1"/>
  <c r="L370" i="1"/>
  <c r="L372" i="1"/>
  <c r="L374" i="1"/>
  <c r="L376" i="1"/>
  <c r="L378" i="1"/>
  <c r="L382" i="1"/>
  <c r="L384" i="1"/>
  <c r="L386" i="1"/>
  <c r="L388" i="1"/>
  <c r="L390" i="1"/>
  <c r="L392" i="1"/>
  <c r="L394" i="1"/>
  <c r="L396" i="1"/>
  <c r="L398" i="1"/>
  <c r="L400" i="1"/>
  <c r="L402" i="1"/>
  <c r="L404" i="1"/>
  <c r="L406" i="1"/>
  <c r="L408" i="1"/>
  <c r="L410" i="1"/>
  <c r="L412" i="1"/>
  <c r="K14" i="1"/>
  <c r="M14" i="1" s="1"/>
  <c r="H137" i="1"/>
  <c r="H139" i="1"/>
  <c r="H141" i="1"/>
  <c r="H143" i="1"/>
  <c r="H145" i="1"/>
  <c r="H149" i="1"/>
  <c r="H151" i="1"/>
  <c r="H173" i="1"/>
  <c r="H175" i="1"/>
  <c r="H177" i="1"/>
  <c r="H179" i="1"/>
  <c r="H181" i="1"/>
  <c r="H183" i="1"/>
  <c r="H185" i="1"/>
  <c r="H187" i="1"/>
  <c r="H189" i="1"/>
  <c r="H191" i="1"/>
  <c r="H193" i="1"/>
  <c r="H195" i="1"/>
  <c r="H197" i="1"/>
  <c r="H155" i="1"/>
  <c r="H157" i="1"/>
  <c r="H159" i="1"/>
  <c r="H161" i="1"/>
  <c r="H163" i="1"/>
  <c r="H165" i="1"/>
  <c r="H167" i="1"/>
  <c r="H201" i="1"/>
  <c r="H203" i="1"/>
  <c r="H205" i="1"/>
  <c r="H207" i="1"/>
  <c r="H209" i="1"/>
  <c r="H211" i="1"/>
  <c r="H213" i="1"/>
  <c r="H215" i="1"/>
  <c r="H217" i="1"/>
  <c r="H219" i="1"/>
  <c r="H221" i="1"/>
  <c r="H223" i="1"/>
  <c r="H225" i="1"/>
  <c r="H227" i="1"/>
  <c r="H229" i="1"/>
  <c r="H231" i="1"/>
  <c r="H233" i="1"/>
  <c r="H235" i="1"/>
  <c r="H237" i="1"/>
  <c r="H239" i="1"/>
  <c r="H241" i="1"/>
  <c r="H243" i="1"/>
  <c r="H245" i="1"/>
  <c r="H247" i="1"/>
  <c r="H249" i="1"/>
  <c r="H251" i="1"/>
  <c r="H253" i="1"/>
  <c r="H255" i="1"/>
  <c r="H257" i="1"/>
  <c r="H259" i="1"/>
  <c r="H261" i="1"/>
  <c r="H263" i="1"/>
  <c r="H265" i="1"/>
  <c r="H267" i="1"/>
  <c r="H269" i="1"/>
  <c r="H271" i="1"/>
  <c r="H273" i="1"/>
  <c r="H275" i="1"/>
  <c r="H277" i="1"/>
  <c r="H279" i="1"/>
  <c r="H281" i="1"/>
  <c r="H283" i="1"/>
  <c r="H285" i="1"/>
  <c r="H287" i="1"/>
  <c r="H291" i="1"/>
  <c r="H293" i="1"/>
  <c r="H301" i="1"/>
  <c r="H295" i="1"/>
  <c r="H299" i="1"/>
  <c r="H303" i="1"/>
  <c r="H305" i="1"/>
  <c r="H307" i="1"/>
  <c r="H309" i="1"/>
  <c r="H313" i="1"/>
  <c r="H319" i="1"/>
  <c r="H321" i="1"/>
  <c r="H323" i="1"/>
  <c r="H341" i="1"/>
  <c r="H343" i="1"/>
  <c r="H345" i="1"/>
  <c r="H347" i="1"/>
  <c r="H349" i="1"/>
  <c r="H351" i="1"/>
  <c r="H357" i="1"/>
  <c r="H361" i="1"/>
  <c r="H363" i="1"/>
  <c r="H365" i="1"/>
  <c r="H367" i="1"/>
  <c r="H369" i="1"/>
  <c r="H371" i="1"/>
  <c r="H373" i="1"/>
  <c r="H375" i="1"/>
  <c r="H377" i="1"/>
  <c r="H381" i="1"/>
  <c r="H383" i="1"/>
  <c r="H385" i="1"/>
  <c r="H387" i="1"/>
  <c r="H389" i="1"/>
  <c r="H391" i="1"/>
  <c r="H393" i="1"/>
  <c r="H395" i="1"/>
  <c r="H397" i="1"/>
  <c r="H399" i="1"/>
  <c r="H401" i="1"/>
  <c r="H403" i="1"/>
  <c r="H405" i="1"/>
  <c r="H407" i="1"/>
  <c r="H409" i="1"/>
  <c r="H411" i="1"/>
  <c r="H413" i="1"/>
  <c r="H129" i="1"/>
  <c r="H105" i="1"/>
  <c r="H107" i="1"/>
  <c r="H109" i="1"/>
  <c r="H111" i="1"/>
  <c r="H113" i="1"/>
  <c r="H115" i="1"/>
  <c r="H117" i="1"/>
  <c r="H119" i="1"/>
  <c r="H121" i="1"/>
  <c r="H123" i="1"/>
  <c r="H125" i="1"/>
  <c r="J7" i="1"/>
  <c r="J9" i="1"/>
  <c r="J11" i="1"/>
  <c r="J13" i="1"/>
  <c r="J15" i="1"/>
  <c r="J17" i="1"/>
  <c r="J19" i="1"/>
  <c r="J21" i="1"/>
  <c r="J23" i="1"/>
  <c r="J25" i="1"/>
  <c r="J27" i="1"/>
  <c r="J29" i="1"/>
  <c r="J31" i="1"/>
  <c r="J33" i="1"/>
  <c r="J35" i="1"/>
  <c r="J37" i="1"/>
  <c r="J39" i="1"/>
  <c r="J41" i="1"/>
  <c r="J43" i="1"/>
  <c r="J45" i="1"/>
  <c r="J47" i="1"/>
  <c r="J49" i="1"/>
  <c r="J51" i="1"/>
  <c r="J53" i="1"/>
  <c r="J55" i="1"/>
  <c r="J57" i="1"/>
  <c r="J59" i="1"/>
  <c r="J61" i="1"/>
  <c r="J63" i="1"/>
  <c r="J65" i="1"/>
  <c r="J67" i="1"/>
  <c r="J69" i="1"/>
  <c r="J71" i="1"/>
  <c r="J73" i="1"/>
  <c r="J75" i="1"/>
  <c r="J77" i="1"/>
  <c r="J79" i="1"/>
  <c r="J81" i="1"/>
  <c r="J83" i="1"/>
  <c r="J85" i="1"/>
  <c r="J87" i="1"/>
  <c r="J89" i="1"/>
  <c r="J91" i="1"/>
  <c r="J93" i="1"/>
  <c r="J95" i="1"/>
  <c r="J97" i="1"/>
  <c r="J99" i="1"/>
  <c r="J101" i="1"/>
  <c r="J105" i="1"/>
  <c r="J107" i="1"/>
  <c r="J109" i="1"/>
  <c r="J111" i="1"/>
  <c r="J113" i="1"/>
  <c r="J115" i="1"/>
  <c r="J117" i="1"/>
  <c r="J119" i="1"/>
  <c r="J121" i="1"/>
  <c r="J123" i="1"/>
  <c r="J125" i="1"/>
  <c r="J127" i="1"/>
  <c r="K127" i="1" s="1"/>
  <c r="J129" i="1"/>
  <c r="K129" i="1" s="1"/>
  <c r="J131" i="1"/>
  <c r="K131" i="1" s="1"/>
  <c r="J133" i="1"/>
  <c r="K133" i="1" s="1"/>
  <c r="J135" i="1"/>
  <c r="K135" i="1" s="1"/>
  <c r="J137" i="1"/>
  <c r="J139" i="1"/>
  <c r="J141" i="1"/>
  <c r="J143" i="1"/>
  <c r="J145" i="1"/>
  <c r="J147" i="1"/>
  <c r="J149" i="1"/>
  <c r="J151" i="1"/>
  <c r="J171" i="1"/>
  <c r="K171" i="1" s="1"/>
  <c r="J173" i="1"/>
  <c r="J175" i="1"/>
  <c r="J177" i="1"/>
  <c r="J179" i="1"/>
  <c r="J181" i="1"/>
  <c r="J183" i="1"/>
  <c r="J185" i="1"/>
  <c r="J187" i="1"/>
  <c r="J189" i="1"/>
  <c r="J191" i="1"/>
  <c r="J193" i="1"/>
  <c r="J195" i="1"/>
  <c r="J197" i="1"/>
  <c r="J153" i="1"/>
  <c r="K153" i="1" s="1"/>
  <c r="J155" i="1"/>
  <c r="J157" i="1"/>
  <c r="J159" i="1"/>
  <c r="J161" i="1"/>
  <c r="J163" i="1"/>
  <c r="J165" i="1"/>
  <c r="J167" i="1"/>
  <c r="J201" i="1"/>
  <c r="J203" i="1"/>
  <c r="J205" i="1"/>
  <c r="J207" i="1"/>
  <c r="J209" i="1"/>
  <c r="J211" i="1"/>
  <c r="J213" i="1"/>
  <c r="J215" i="1"/>
  <c r="J217" i="1"/>
  <c r="J219" i="1"/>
  <c r="J221" i="1"/>
  <c r="J223" i="1"/>
  <c r="J225" i="1"/>
  <c r="J227" i="1"/>
  <c r="J229" i="1"/>
  <c r="J231" i="1"/>
  <c r="J233" i="1"/>
  <c r="J235" i="1"/>
  <c r="J237" i="1"/>
  <c r="J239" i="1"/>
  <c r="J241" i="1"/>
  <c r="J243" i="1"/>
  <c r="J245" i="1"/>
  <c r="J247" i="1"/>
  <c r="J249" i="1"/>
  <c r="J251" i="1"/>
  <c r="J253" i="1"/>
  <c r="J255" i="1"/>
  <c r="J257" i="1"/>
  <c r="J259" i="1"/>
  <c r="J261" i="1"/>
  <c r="J263" i="1"/>
  <c r="J265" i="1"/>
  <c r="J267" i="1"/>
  <c r="J269" i="1"/>
  <c r="J271" i="1"/>
  <c r="J273" i="1"/>
  <c r="J275" i="1"/>
  <c r="J277" i="1"/>
  <c r="J279" i="1"/>
  <c r="J281" i="1"/>
  <c r="J283" i="1"/>
  <c r="J285" i="1"/>
  <c r="J287" i="1"/>
  <c r="J291" i="1"/>
  <c r="J293" i="1"/>
  <c r="J301" i="1"/>
  <c r="J295" i="1"/>
  <c r="J299" i="1"/>
  <c r="J303" i="1"/>
  <c r="J305" i="1"/>
  <c r="J307" i="1"/>
  <c r="J309" i="1"/>
  <c r="J313" i="1"/>
  <c r="J315" i="1"/>
  <c r="K315" i="1" s="1"/>
  <c r="J317" i="1"/>
  <c r="J319" i="1"/>
  <c r="J321" i="1"/>
  <c r="J323" i="1"/>
  <c r="J325" i="1"/>
  <c r="J327" i="1"/>
  <c r="J329" i="1"/>
  <c r="J331" i="1"/>
  <c r="J333" i="1"/>
  <c r="J335" i="1"/>
  <c r="J337" i="1"/>
  <c r="J339" i="1"/>
  <c r="J341" i="1"/>
  <c r="J343" i="1"/>
  <c r="J345" i="1"/>
  <c r="J347" i="1"/>
  <c r="J349" i="1"/>
  <c r="J351" i="1"/>
  <c r="J353" i="1"/>
  <c r="J355" i="1"/>
  <c r="J357" i="1"/>
  <c r="J359" i="1"/>
  <c r="J361" i="1"/>
  <c r="J363" i="1"/>
  <c r="J365" i="1"/>
  <c r="J367" i="1"/>
  <c r="J369" i="1"/>
  <c r="J371" i="1"/>
  <c r="J373" i="1"/>
  <c r="J375" i="1"/>
  <c r="J377" i="1"/>
  <c r="J381" i="1"/>
  <c r="J383" i="1"/>
  <c r="J385" i="1"/>
  <c r="J387" i="1"/>
  <c r="J389" i="1"/>
  <c r="J391" i="1"/>
  <c r="J393" i="1"/>
  <c r="J395" i="1"/>
  <c r="J397" i="1"/>
  <c r="J399" i="1"/>
  <c r="J401" i="1"/>
  <c r="J403" i="1"/>
  <c r="J405" i="1"/>
  <c r="J407" i="1"/>
  <c r="J409" i="1"/>
  <c r="J411" i="1"/>
  <c r="J413" i="1"/>
  <c r="J5" i="1"/>
  <c r="K5" i="1" s="1"/>
  <c r="G105" i="1"/>
  <c r="G107" i="1"/>
  <c r="G109" i="1"/>
  <c r="G111" i="1"/>
  <c r="G113" i="1"/>
  <c r="G115" i="1"/>
  <c r="G117" i="1"/>
  <c r="G119" i="1"/>
  <c r="G121" i="1"/>
  <c r="G123" i="1"/>
  <c r="G125" i="1"/>
  <c r="G127" i="1"/>
  <c r="G129" i="1"/>
  <c r="G131" i="1"/>
  <c r="G133" i="1"/>
  <c r="G135" i="1"/>
  <c r="G137" i="1"/>
  <c r="G139" i="1"/>
  <c r="G141" i="1"/>
  <c r="G143" i="1"/>
  <c r="G145" i="1"/>
  <c r="G147" i="1"/>
  <c r="G149" i="1"/>
  <c r="G151" i="1"/>
  <c r="G171" i="1"/>
  <c r="G173" i="1"/>
  <c r="G175" i="1"/>
  <c r="G177" i="1"/>
  <c r="G179" i="1"/>
  <c r="G181" i="1"/>
  <c r="G183" i="1"/>
  <c r="G185" i="1"/>
  <c r="G187" i="1"/>
  <c r="G189" i="1"/>
  <c r="G191" i="1"/>
  <c r="G193" i="1"/>
  <c r="G195" i="1"/>
  <c r="G197" i="1"/>
  <c r="G153" i="1"/>
  <c r="G155" i="1"/>
  <c r="G157" i="1"/>
  <c r="G159" i="1"/>
  <c r="G161" i="1"/>
  <c r="G163" i="1"/>
  <c r="G165" i="1"/>
  <c r="G167" i="1"/>
  <c r="G201" i="1"/>
  <c r="G203" i="1"/>
  <c r="G205" i="1"/>
  <c r="G207" i="1"/>
  <c r="G209" i="1"/>
  <c r="G211" i="1"/>
  <c r="G213" i="1"/>
  <c r="G215" i="1"/>
  <c r="G217" i="1"/>
  <c r="G219" i="1"/>
  <c r="G221" i="1"/>
  <c r="G223" i="1"/>
  <c r="G225" i="1"/>
  <c r="G227" i="1"/>
  <c r="G229" i="1"/>
  <c r="G231" i="1"/>
  <c r="G233" i="1"/>
  <c r="G235" i="1"/>
  <c r="G237" i="1"/>
  <c r="G239" i="1"/>
  <c r="G241" i="1"/>
  <c r="G243" i="1"/>
  <c r="G245" i="1"/>
  <c r="G247" i="1"/>
  <c r="G249" i="1"/>
  <c r="G251" i="1"/>
  <c r="G253" i="1"/>
  <c r="G255" i="1"/>
  <c r="G257" i="1"/>
  <c r="G259" i="1"/>
  <c r="G261" i="1"/>
  <c r="G263" i="1"/>
  <c r="G265" i="1"/>
  <c r="G267" i="1"/>
  <c r="G269" i="1"/>
  <c r="G271" i="1"/>
  <c r="G273" i="1"/>
  <c r="G275" i="1"/>
  <c r="G277" i="1"/>
  <c r="G279" i="1"/>
  <c r="G281" i="1"/>
  <c r="G283" i="1"/>
  <c r="G285" i="1"/>
  <c r="G287" i="1"/>
  <c r="G291" i="1"/>
  <c r="G293" i="1"/>
  <c r="G301" i="1"/>
  <c r="G295" i="1"/>
  <c r="G299" i="1"/>
  <c r="G303" i="1"/>
  <c r="G305" i="1"/>
  <c r="G307" i="1"/>
  <c r="G309" i="1"/>
  <c r="G313" i="1"/>
  <c r="G315" i="1"/>
  <c r="G317" i="1"/>
  <c r="G319" i="1"/>
  <c r="G321" i="1"/>
  <c r="G323" i="1"/>
  <c r="G325" i="1"/>
  <c r="G327" i="1"/>
  <c r="G329" i="1"/>
  <c r="G331" i="1"/>
  <c r="G333" i="1"/>
  <c r="G335" i="1"/>
  <c r="G337" i="1"/>
  <c r="G339" i="1"/>
  <c r="G341" i="1"/>
  <c r="G343" i="1"/>
  <c r="G345" i="1"/>
  <c r="G347" i="1"/>
  <c r="G349" i="1"/>
  <c r="G351" i="1"/>
  <c r="G353" i="1"/>
  <c r="G355" i="1"/>
  <c r="G357" i="1"/>
  <c r="G359" i="1"/>
  <c r="G361" i="1"/>
  <c r="G363" i="1"/>
  <c r="G365" i="1"/>
  <c r="G367" i="1"/>
  <c r="G369" i="1"/>
  <c r="G371" i="1"/>
  <c r="G373" i="1"/>
  <c r="G375" i="1"/>
  <c r="G377" i="1"/>
  <c r="G381" i="1"/>
  <c r="G383" i="1"/>
  <c r="G385" i="1"/>
  <c r="G387" i="1"/>
  <c r="G389" i="1"/>
  <c r="G391" i="1"/>
  <c r="G393" i="1"/>
  <c r="G395" i="1"/>
  <c r="G397" i="1"/>
  <c r="G399" i="1"/>
  <c r="G401" i="1"/>
  <c r="G403" i="1"/>
  <c r="G405" i="1"/>
  <c r="G407" i="1"/>
  <c r="G409" i="1"/>
  <c r="G411" i="1"/>
  <c r="G413" i="1"/>
  <c r="G9" i="1"/>
  <c r="G11" i="1"/>
  <c r="G13" i="1"/>
  <c r="G15" i="1"/>
  <c r="G17" i="1"/>
  <c r="G19" i="1"/>
  <c r="G21" i="1"/>
  <c r="G23" i="1"/>
  <c r="G25" i="1"/>
  <c r="G27" i="1"/>
  <c r="G29" i="1"/>
  <c r="G31" i="1"/>
  <c r="G33" i="1"/>
  <c r="G35" i="1"/>
  <c r="G37" i="1"/>
  <c r="G39" i="1"/>
  <c r="G41" i="1"/>
  <c r="G43" i="1"/>
  <c r="G45" i="1"/>
  <c r="G47" i="1"/>
  <c r="G49" i="1"/>
  <c r="G51" i="1"/>
  <c r="G53" i="1"/>
  <c r="G55" i="1"/>
  <c r="G57" i="1"/>
  <c r="G59" i="1"/>
  <c r="G61" i="1"/>
  <c r="G63" i="1"/>
  <c r="G65" i="1"/>
  <c r="G67" i="1"/>
  <c r="G69" i="1"/>
  <c r="G71" i="1"/>
  <c r="G73" i="1"/>
  <c r="G75" i="1"/>
  <c r="G77" i="1"/>
  <c r="G79" i="1"/>
  <c r="G81" i="1"/>
  <c r="G83" i="1"/>
  <c r="G85" i="1"/>
  <c r="G87" i="1"/>
  <c r="G89" i="1"/>
  <c r="G91" i="1"/>
  <c r="G93" i="1"/>
  <c r="G95" i="1"/>
  <c r="G97" i="1"/>
  <c r="G99" i="1"/>
  <c r="G101" i="1"/>
  <c r="G7" i="1"/>
  <c r="H9" i="1"/>
  <c r="H11" i="1"/>
  <c r="H13" i="1"/>
  <c r="H15" i="1"/>
  <c r="H17" i="1"/>
  <c r="H19" i="1"/>
  <c r="H21" i="1"/>
  <c r="H23" i="1"/>
  <c r="H25" i="1"/>
  <c r="H27" i="1"/>
  <c r="H29" i="1"/>
  <c r="H31" i="1"/>
  <c r="H33" i="1"/>
  <c r="H35" i="1"/>
  <c r="H37" i="1"/>
  <c r="H39" i="1"/>
  <c r="H41" i="1"/>
  <c r="H43" i="1"/>
  <c r="H45" i="1"/>
  <c r="H47" i="1"/>
  <c r="H49" i="1"/>
  <c r="H51" i="1"/>
  <c r="H53" i="1"/>
  <c r="H55" i="1"/>
  <c r="H57" i="1"/>
  <c r="H59" i="1"/>
  <c r="H61" i="1"/>
  <c r="H63" i="1"/>
  <c r="H65" i="1"/>
  <c r="H67" i="1"/>
  <c r="H69" i="1"/>
  <c r="H71" i="1"/>
  <c r="H73" i="1"/>
  <c r="H75" i="1"/>
  <c r="H77" i="1"/>
  <c r="H79" i="1"/>
  <c r="H81" i="1"/>
  <c r="H83" i="1"/>
  <c r="H85" i="1"/>
  <c r="H87" i="1"/>
  <c r="H89" i="1"/>
  <c r="H91" i="1"/>
  <c r="H93" i="1"/>
  <c r="H95" i="1"/>
  <c r="H97" i="1"/>
  <c r="H99" i="1"/>
  <c r="H101" i="1"/>
  <c r="H7" i="1"/>
  <c r="G416" i="1" l="1"/>
  <c r="K195" i="1"/>
  <c r="K119" i="1"/>
  <c r="K191" i="1"/>
  <c r="L191" i="1" s="1"/>
  <c r="K393" i="1"/>
  <c r="M393" i="1" s="1"/>
  <c r="K367" i="1"/>
  <c r="M367" i="1" s="1"/>
  <c r="K343" i="1"/>
  <c r="L343" i="1" s="1"/>
  <c r="K319" i="1"/>
  <c r="L319" i="1" s="1"/>
  <c r="K285" i="1"/>
  <c r="L285" i="1" s="1"/>
  <c r="K261" i="1"/>
  <c r="L261" i="1" s="1"/>
  <c r="K237" i="1"/>
  <c r="L237" i="1" s="1"/>
  <c r="K213" i="1"/>
  <c r="L213" i="1" s="1"/>
  <c r="K157" i="1"/>
  <c r="M157" i="1" s="1"/>
  <c r="K177" i="1"/>
  <c r="M177" i="1" s="1"/>
  <c r="K73" i="1"/>
  <c r="L73" i="1" s="1"/>
  <c r="K409" i="1"/>
  <c r="L409" i="1" s="1"/>
  <c r="K385" i="1"/>
  <c r="L385" i="1" s="1"/>
  <c r="K359" i="1"/>
  <c r="L359" i="1" s="1"/>
  <c r="K335" i="1"/>
  <c r="L335" i="1" s="1"/>
  <c r="K305" i="1"/>
  <c r="L305" i="1" s="1"/>
  <c r="K277" i="1"/>
  <c r="L277" i="1" s="1"/>
  <c r="K253" i="1"/>
  <c r="M253" i="1" s="1"/>
  <c r="K229" i="1"/>
  <c r="M229" i="1" s="1"/>
  <c r="K205" i="1"/>
  <c r="L205" i="1" s="1"/>
  <c r="K149" i="1"/>
  <c r="L149" i="1" s="1"/>
  <c r="K107" i="1"/>
  <c r="L107" i="1" s="1"/>
  <c r="K105" i="1"/>
  <c r="K355" i="1"/>
  <c r="L355" i="1" s="1"/>
  <c r="K331" i="1"/>
  <c r="L331" i="1" s="1"/>
  <c r="K299" i="1"/>
  <c r="K273" i="1"/>
  <c r="M273" i="1" s="1"/>
  <c r="K249" i="1"/>
  <c r="L249" i="1" s="1"/>
  <c r="K225" i="1"/>
  <c r="M225" i="1" s="1"/>
  <c r="K201" i="1"/>
  <c r="K113" i="1"/>
  <c r="L113" i="1" s="1"/>
  <c r="L195" i="1"/>
  <c r="M129" i="1"/>
  <c r="K401" i="1"/>
  <c r="M401" i="1" s="1"/>
  <c r="K375" i="1"/>
  <c r="L375" i="1" s="1"/>
  <c r="K351" i="1"/>
  <c r="L351" i="1" s="1"/>
  <c r="K327" i="1"/>
  <c r="K123" i="1"/>
  <c r="L123" i="1" s="1"/>
  <c r="K7" i="1"/>
  <c r="L119" i="1"/>
  <c r="L393" i="1"/>
  <c r="L367" i="1"/>
  <c r="K125" i="1"/>
  <c r="L125" i="1" s="1"/>
  <c r="K391" i="1"/>
  <c r="K413" i="1"/>
  <c r="K389" i="1"/>
  <c r="K363" i="1"/>
  <c r="K339" i="1"/>
  <c r="K411" i="1"/>
  <c r="M411" i="1" s="1"/>
  <c r="K387" i="1"/>
  <c r="L387" i="1" s="1"/>
  <c r="K361" i="1"/>
  <c r="M361" i="1" s="1"/>
  <c r="K337" i="1"/>
  <c r="L337" i="1" s="1"/>
  <c r="K313" i="1"/>
  <c r="K283" i="1"/>
  <c r="L283" i="1" s="1"/>
  <c r="K259" i="1"/>
  <c r="M259" i="1" s="1"/>
  <c r="K235" i="1"/>
  <c r="L235" i="1" s="1"/>
  <c r="K211" i="1"/>
  <c r="M211" i="1" s="1"/>
  <c r="K155" i="1"/>
  <c r="M155" i="1" s="1"/>
  <c r="L135" i="1"/>
  <c r="L129" i="1"/>
  <c r="K309" i="1"/>
  <c r="M309" i="1" s="1"/>
  <c r="K281" i="1"/>
  <c r="L281" i="1" s="1"/>
  <c r="K257" i="1"/>
  <c r="M257" i="1" s="1"/>
  <c r="K233" i="1"/>
  <c r="L233" i="1" s="1"/>
  <c r="K209" i="1"/>
  <c r="M209" i="1" s="1"/>
  <c r="M153" i="1"/>
  <c r="K175" i="1"/>
  <c r="M175" i="1" s="1"/>
  <c r="L133" i="1"/>
  <c r="L131" i="1"/>
  <c r="K405" i="1"/>
  <c r="K381" i="1"/>
  <c r="M171" i="1"/>
  <c r="L127" i="1"/>
  <c r="M195" i="1"/>
  <c r="K265" i="1"/>
  <c r="K217" i="1"/>
  <c r="K183" i="1"/>
  <c r="K117" i="1"/>
  <c r="M191" i="1"/>
  <c r="M135" i="1"/>
  <c r="K291" i="1"/>
  <c r="K241" i="1"/>
  <c r="K161" i="1"/>
  <c r="M119" i="1"/>
  <c r="M315" i="1"/>
  <c r="K179" i="1"/>
  <c r="K137" i="1"/>
  <c r="L315" i="1"/>
  <c r="L153" i="1"/>
  <c r="L171" i="1"/>
  <c r="M133" i="1"/>
  <c r="M131" i="1"/>
  <c r="M127" i="1"/>
  <c r="L14" i="1"/>
  <c r="K111" i="1"/>
  <c r="K141" i="1"/>
  <c r="K115" i="1"/>
  <c r="K333" i="1"/>
  <c r="K307" i="1"/>
  <c r="K279" i="1"/>
  <c r="K255" i="1"/>
  <c r="K231" i="1"/>
  <c r="K207" i="1"/>
  <c r="K197" i="1"/>
  <c r="K173" i="1"/>
  <c r="K251" i="1"/>
  <c r="K353" i="1"/>
  <c r="K193" i="1"/>
  <c r="K399" i="1"/>
  <c r="K373" i="1"/>
  <c r="K349" i="1"/>
  <c r="K325" i="1"/>
  <c r="K295" i="1"/>
  <c r="K271" i="1"/>
  <c r="K247" i="1"/>
  <c r="K223" i="1"/>
  <c r="K167" i="1"/>
  <c r="K189" i="1"/>
  <c r="K147" i="1"/>
  <c r="K357" i="1"/>
  <c r="K303" i="1"/>
  <c r="K397" i="1"/>
  <c r="K371" i="1"/>
  <c r="K347" i="1"/>
  <c r="K323" i="1"/>
  <c r="K301" i="1"/>
  <c r="K269" i="1"/>
  <c r="K245" i="1"/>
  <c r="K221" i="1"/>
  <c r="K165" i="1"/>
  <c r="K187" i="1"/>
  <c r="K145" i="1"/>
  <c r="K383" i="1"/>
  <c r="K403" i="1"/>
  <c r="K227" i="1"/>
  <c r="K395" i="1"/>
  <c r="K369" i="1"/>
  <c r="K345" i="1"/>
  <c r="K321" i="1"/>
  <c r="K293" i="1"/>
  <c r="K267" i="1"/>
  <c r="K243" i="1"/>
  <c r="K219" i="1"/>
  <c r="K163" i="1"/>
  <c r="K185" i="1"/>
  <c r="K143" i="1"/>
  <c r="K329" i="1"/>
  <c r="K151" i="1"/>
  <c r="K407" i="1"/>
  <c r="K377" i="1"/>
  <c r="K275" i="1"/>
  <c r="K203" i="1"/>
  <c r="K365" i="1"/>
  <c r="K341" i="1"/>
  <c r="K317" i="1"/>
  <c r="K287" i="1"/>
  <c r="K263" i="1"/>
  <c r="K239" i="1"/>
  <c r="K215" i="1"/>
  <c r="K159" i="1"/>
  <c r="K181" i="1"/>
  <c r="K139" i="1"/>
  <c r="K121" i="1"/>
  <c r="K109" i="1"/>
  <c r="K97" i="1"/>
  <c r="K49" i="1"/>
  <c r="K83" i="1"/>
  <c r="K81" i="1"/>
  <c r="K33" i="1"/>
  <c r="K79" i="1"/>
  <c r="K9" i="1"/>
  <c r="K55" i="1"/>
  <c r="K99" i="1"/>
  <c r="K27" i="1"/>
  <c r="K59" i="1"/>
  <c r="K57" i="1"/>
  <c r="K31" i="1"/>
  <c r="K75" i="1"/>
  <c r="K51" i="1"/>
  <c r="K29" i="1"/>
  <c r="K95" i="1"/>
  <c r="K71" i="1"/>
  <c r="K47" i="1"/>
  <c r="K23" i="1"/>
  <c r="K53" i="1"/>
  <c r="K25" i="1"/>
  <c r="K101" i="1"/>
  <c r="K89" i="1"/>
  <c r="K65" i="1"/>
  <c r="K41" i="1"/>
  <c r="K17" i="1"/>
  <c r="K77" i="1"/>
  <c r="K93" i="1"/>
  <c r="K69" i="1"/>
  <c r="K45" i="1"/>
  <c r="K21" i="1"/>
  <c r="K91" i="1"/>
  <c r="K67" i="1"/>
  <c r="K43" i="1"/>
  <c r="K19" i="1"/>
  <c r="K87" i="1"/>
  <c r="K63" i="1"/>
  <c r="K39" i="1"/>
  <c r="K15" i="1"/>
  <c r="K85" i="1"/>
  <c r="K61" i="1"/>
  <c r="K37" i="1"/>
  <c r="K13" i="1"/>
  <c r="K35" i="1"/>
  <c r="K11" i="1"/>
  <c r="M359" i="1" l="1"/>
  <c r="M385" i="1"/>
  <c r="M409" i="1"/>
  <c r="K415" i="1"/>
  <c r="L313" i="1"/>
  <c r="K379" i="1"/>
  <c r="M299" i="1"/>
  <c r="K311" i="1"/>
  <c r="K297" i="1"/>
  <c r="M201" i="1"/>
  <c r="K289" i="1"/>
  <c r="M319" i="1"/>
  <c r="M343" i="1"/>
  <c r="L157" i="1"/>
  <c r="M105" i="1"/>
  <c r="K169" i="1"/>
  <c r="M213" i="1"/>
  <c r="M237" i="1"/>
  <c r="K199" i="1"/>
  <c r="M261" i="1"/>
  <c r="M277" i="1"/>
  <c r="M285" i="1"/>
  <c r="L177" i="1"/>
  <c r="M73" i="1"/>
  <c r="L105" i="1"/>
  <c r="M305" i="1"/>
  <c r="M335" i="1"/>
  <c r="M149" i="1"/>
  <c r="M107" i="1"/>
  <c r="L229" i="1"/>
  <c r="L253" i="1"/>
  <c r="M313" i="1"/>
  <c r="M205" i="1"/>
  <c r="M331" i="1"/>
  <c r="L7" i="1"/>
  <c r="K103" i="1"/>
  <c r="L273" i="1"/>
  <c r="M355" i="1"/>
  <c r="M113" i="1"/>
  <c r="L201" i="1"/>
  <c r="M375" i="1"/>
  <c r="L299" i="1"/>
  <c r="L361" i="1"/>
  <c r="L225" i="1"/>
  <c r="L175" i="1"/>
  <c r="M387" i="1"/>
  <c r="M249" i="1"/>
  <c r="M123" i="1"/>
  <c r="L209" i="1"/>
  <c r="L401" i="1"/>
  <c r="M7" i="1"/>
  <c r="L411" i="1"/>
  <c r="M351" i="1"/>
  <c r="M281" i="1"/>
  <c r="L257" i="1"/>
  <c r="L211" i="1"/>
  <c r="M233" i="1"/>
  <c r="L259" i="1"/>
  <c r="M337" i="1"/>
  <c r="M327" i="1"/>
  <c r="L327" i="1"/>
  <c r="L155" i="1"/>
  <c r="L309" i="1"/>
  <c r="M283" i="1"/>
  <c r="L339" i="1"/>
  <c r="M339" i="1"/>
  <c r="M125" i="1"/>
  <c r="M363" i="1"/>
  <c r="L363" i="1"/>
  <c r="M235" i="1"/>
  <c r="M389" i="1"/>
  <c r="L389" i="1"/>
  <c r="M413" i="1"/>
  <c r="L413" i="1"/>
  <c r="M391" i="1"/>
  <c r="L391" i="1"/>
  <c r="L71" i="1"/>
  <c r="M71" i="1"/>
  <c r="L29" i="1"/>
  <c r="M29" i="1"/>
  <c r="L141" i="1"/>
  <c r="M141" i="1"/>
  <c r="L227" i="1"/>
  <c r="M227" i="1"/>
  <c r="L183" i="1"/>
  <c r="M183" i="1"/>
  <c r="L239" i="1"/>
  <c r="M239" i="1"/>
  <c r="L333" i="1"/>
  <c r="M333" i="1"/>
  <c r="L33" i="1"/>
  <c r="M33" i="1"/>
  <c r="L81" i="1"/>
  <c r="M81" i="1"/>
  <c r="M17" i="1"/>
  <c r="L17" i="1"/>
  <c r="L111" i="1"/>
  <c r="M111" i="1"/>
  <c r="L49" i="1"/>
  <c r="M49" i="1"/>
  <c r="L243" i="1"/>
  <c r="M243" i="1"/>
  <c r="L165" i="1"/>
  <c r="M165" i="1"/>
  <c r="M189" i="1"/>
  <c r="L189" i="1"/>
  <c r="L251" i="1"/>
  <c r="M251" i="1"/>
  <c r="L85" i="1"/>
  <c r="M85" i="1"/>
  <c r="L215" i="1"/>
  <c r="M215" i="1"/>
  <c r="M349" i="1"/>
  <c r="L349" i="1"/>
  <c r="L185" i="1"/>
  <c r="M185" i="1"/>
  <c r="M399" i="1"/>
  <c r="L399" i="1"/>
  <c r="L193" i="1"/>
  <c r="M193" i="1"/>
  <c r="L87" i="1"/>
  <c r="M87" i="1"/>
  <c r="L167" i="1"/>
  <c r="M167" i="1"/>
  <c r="M403" i="1"/>
  <c r="L403" i="1"/>
  <c r="L51" i="1"/>
  <c r="M51" i="1"/>
  <c r="L11" i="1"/>
  <c r="M11" i="1"/>
  <c r="L381" i="1"/>
  <c r="M381" i="1"/>
  <c r="L9" i="1"/>
  <c r="M9" i="1"/>
  <c r="L79" i="1"/>
  <c r="M79" i="1"/>
  <c r="L383" i="1"/>
  <c r="M383" i="1"/>
  <c r="L265" i="1"/>
  <c r="M265" i="1"/>
  <c r="M145" i="1"/>
  <c r="L145" i="1"/>
  <c r="L219" i="1"/>
  <c r="M219" i="1"/>
  <c r="M41" i="1"/>
  <c r="L41" i="1"/>
  <c r="L43" i="1"/>
  <c r="M43" i="1"/>
  <c r="L365" i="1"/>
  <c r="M365" i="1"/>
  <c r="L109" i="1"/>
  <c r="M109" i="1"/>
  <c r="M245" i="1"/>
  <c r="L245" i="1"/>
  <c r="L197" i="1"/>
  <c r="M197" i="1"/>
  <c r="L35" i="1"/>
  <c r="M35" i="1"/>
  <c r="M91" i="1"/>
  <c r="L91" i="1"/>
  <c r="M101" i="1"/>
  <c r="L101" i="1"/>
  <c r="L59" i="1"/>
  <c r="M59" i="1"/>
  <c r="L121" i="1"/>
  <c r="M121" i="1"/>
  <c r="L275" i="1"/>
  <c r="M275" i="1"/>
  <c r="L321" i="1"/>
  <c r="M321" i="1"/>
  <c r="M269" i="1"/>
  <c r="L269" i="1"/>
  <c r="M247" i="1"/>
  <c r="L247" i="1"/>
  <c r="L207" i="1"/>
  <c r="M207" i="1"/>
  <c r="L291" i="1"/>
  <c r="M291" i="1"/>
  <c r="L405" i="1"/>
  <c r="M405" i="1"/>
  <c r="L47" i="1"/>
  <c r="M47" i="1"/>
  <c r="M143" i="1"/>
  <c r="L143" i="1"/>
  <c r="L217" i="1"/>
  <c r="M217" i="1"/>
  <c r="L263" i="1"/>
  <c r="M263" i="1"/>
  <c r="L179" i="1"/>
  <c r="M179" i="1"/>
  <c r="L63" i="1"/>
  <c r="M63" i="1"/>
  <c r="L163" i="1"/>
  <c r="M163" i="1"/>
  <c r="L187" i="1"/>
  <c r="M187" i="1"/>
  <c r="M31" i="1"/>
  <c r="L31" i="1"/>
  <c r="L67" i="1"/>
  <c r="M67" i="1"/>
  <c r="L25" i="1"/>
  <c r="M25" i="1"/>
  <c r="L231" i="1"/>
  <c r="M231" i="1"/>
  <c r="L93" i="1"/>
  <c r="M93" i="1"/>
  <c r="L371" i="1"/>
  <c r="M371" i="1"/>
  <c r="M373" i="1"/>
  <c r="L373" i="1"/>
  <c r="L39" i="1"/>
  <c r="M39" i="1"/>
  <c r="L287" i="1"/>
  <c r="M287" i="1"/>
  <c r="L19" i="1"/>
  <c r="M19" i="1"/>
  <c r="L75" i="1"/>
  <c r="M75" i="1"/>
  <c r="M65" i="1"/>
  <c r="L65" i="1"/>
  <c r="L267" i="1"/>
  <c r="M267" i="1"/>
  <c r="L173" i="1"/>
  <c r="M173" i="1"/>
  <c r="M89" i="1"/>
  <c r="L89" i="1"/>
  <c r="L293" i="1"/>
  <c r="M293" i="1"/>
  <c r="L241" i="1"/>
  <c r="M241" i="1"/>
  <c r="L21" i="1"/>
  <c r="M21" i="1"/>
  <c r="L139" i="1"/>
  <c r="M139" i="1"/>
  <c r="M377" i="1"/>
  <c r="L377" i="1"/>
  <c r="L345" i="1"/>
  <c r="M345" i="1"/>
  <c r="M301" i="1"/>
  <c r="L301" i="1"/>
  <c r="L271" i="1"/>
  <c r="M271" i="1"/>
  <c r="L37" i="1"/>
  <c r="M37" i="1"/>
  <c r="L45" i="1"/>
  <c r="M45" i="1"/>
  <c r="M53" i="1"/>
  <c r="L53" i="1"/>
  <c r="L99" i="1"/>
  <c r="M99" i="1"/>
  <c r="L181" i="1"/>
  <c r="M181" i="1"/>
  <c r="L407" i="1"/>
  <c r="M407" i="1"/>
  <c r="L369" i="1"/>
  <c r="M369" i="1"/>
  <c r="L323" i="1"/>
  <c r="M323" i="1"/>
  <c r="M295" i="1"/>
  <c r="L295" i="1"/>
  <c r="L255" i="1"/>
  <c r="M255" i="1"/>
  <c r="M329" i="1"/>
  <c r="L329" i="1"/>
  <c r="L307" i="1"/>
  <c r="M307" i="1"/>
  <c r="L15" i="1"/>
  <c r="M15" i="1"/>
  <c r="L397" i="1"/>
  <c r="M397" i="1"/>
  <c r="L137" i="1"/>
  <c r="M137" i="1"/>
  <c r="L95" i="1"/>
  <c r="M95" i="1"/>
  <c r="L303" i="1"/>
  <c r="M303" i="1"/>
  <c r="M115" i="1"/>
  <c r="L115" i="1"/>
  <c r="M77" i="1"/>
  <c r="L77" i="1"/>
  <c r="L357" i="1"/>
  <c r="M357" i="1"/>
  <c r="L83" i="1"/>
  <c r="M83" i="1"/>
  <c r="M353" i="1"/>
  <c r="L353" i="1"/>
  <c r="M341" i="1"/>
  <c r="L341" i="1"/>
  <c r="L97" i="1"/>
  <c r="M97" i="1"/>
  <c r="M221" i="1"/>
  <c r="L221" i="1"/>
  <c r="L161" i="1"/>
  <c r="M161" i="1"/>
  <c r="L57" i="1"/>
  <c r="M57" i="1"/>
  <c r="L203" i="1"/>
  <c r="M203" i="1"/>
  <c r="L223" i="1"/>
  <c r="M223" i="1"/>
  <c r="L13" i="1"/>
  <c r="M13" i="1"/>
  <c r="L27" i="1"/>
  <c r="M27" i="1"/>
  <c r="L61" i="1"/>
  <c r="M61" i="1"/>
  <c r="L69" i="1"/>
  <c r="M69" i="1"/>
  <c r="L23" i="1"/>
  <c r="M23" i="1"/>
  <c r="M55" i="1"/>
  <c r="L55" i="1"/>
  <c r="L159" i="1"/>
  <c r="M159" i="1"/>
  <c r="L151" i="1"/>
  <c r="M151" i="1"/>
  <c r="L395" i="1"/>
  <c r="M395" i="1"/>
  <c r="L347" i="1"/>
  <c r="M347" i="1"/>
  <c r="M325" i="1"/>
  <c r="L325" i="1"/>
  <c r="L279" i="1"/>
  <c r="M279" i="1"/>
  <c r="L117" i="1"/>
  <c r="M117" i="1"/>
  <c r="L317" i="1"/>
  <c r="M317" i="1"/>
  <c r="L147" i="1"/>
  <c r="M147" i="1"/>
  <c r="K416" i="1" l="1"/>
  <c r="M415" i="1"/>
  <c r="L311" i="1"/>
  <c r="L415" i="1"/>
  <c r="M379" i="1"/>
  <c r="L379" i="1"/>
  <c r="M311" i="1"/>
  <c r="L297" i="1"/>
  <c r="M297" i="1"/>
  <c r="L289" i="1"/>
  <c r="M289" i="1"/>
  <c r="L169" i="1"/>
  <c r="M169" i="1"/>
  <c r="M199" i="1"/>
  <c r="L199" i="1"/>
  <c r="M103" i="1"/>
  <c r="L103" i="1"/>
  <c r="L416" i="1" l="1"/>
  <c r="M416" i="1"/>
</calcChain>
</file>

<file path=xl/sharedStrings.xml><?xml version="1.0" encoding="utf-8"?>
<sst xmlns="http://schemas.openxmlformats.org/spreadsheetml/2006/main" count="665" uniqueCount="234">
  <si>
    <t>QTY</t>
  </si>
  <si>
    <t xml:space="preserve">REVISED ESTIMATE </t>
  </si>
  <si>
    <t>DESCRIPTION</t>
  </si>
  <si>
    <t>As Per Sanctioned Estimate</t>
  </si>
  <si>
    <t>As Per Working Estimate</t>
  </si>
  <si>
    <t>EXCESS</t>
  </si>
  <si>
    <t>LESS</t>
  </si>
  <si>
    <t>REMARKS</t>
  </si>
  <si>
    <t>UNIT</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</si>
  <si>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MGMH Petlaburj</t>
  </si>
  <si>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MGMH Petlaburj</t>
  </si>
  <si>
    <t>No</t>
  </si>
  <si>
    <t>Lot</t>
  </si>
  <si>
    <t>Cum</t>
  </si>
  <si>
    <t>Sqm</t>
  </si>
  <si>
    <t>MT</t>
  </si>
  <si>
    <t>Rmt</t>
  </si>
  <si>
    <t>sqm</t>
  </si>
  <si>
    <t>Pts</t>
  </si>
  <si>
    <t>Job</t>
  </si>
  <si>
    <t>Set</t>
  </si>
  <si>
    <t>each</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</si>
  <si>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Doors1.50x2.60M at MGMH Petlaburj</t>
  </si>
  <si>
    <t>Reinforced  Masonry  for  partition  walls  100  mm  thick  in  CM  1:4  prop. Aerated Cellular Autoclaved Concrete Blocks conforming to IS:2185 Part-3- 1984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3rd Floor at MGMH Petlaburj</t>
  </si>
  <si>
    <t>SITC of Oxygen  Flowmeter with  Humidifier,  CE Certified with four digit number  as  per  enclosed  technical  specifications  -  Imported  at  MGMH Petlaburj</t>
  </si>
  <si>
    <t>Condensing units - VRF/VRV System : Supply, Installation, Nitrogen testing,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16 HP</t>
  </si>
  <si>
    <t>SITC  of  Magnehelic  gauges  across  pre  and  fine  filter  at  AHUs  including mounting arrangement, SS nozzles, food grade PVC tubing, etc. at MGMH Petlaburj</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</si>
  <si>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</si>
  <si>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MGMH Petlaburj</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</si>
  <si>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MGMH Petlaburj</t>
  </si>
  <si>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MGMH Petlaburj</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</si>
  <si>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MGMH Petlaburj</t>
  </si>
  <si>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TSSS  No.1200,  1207  and  1211.  at MGMH Petlaburj</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</si>
  <si>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3rd  Floor at MGMH Petlaburj</t>
  </si>
  <si>
    <t>Supply and run of 3 of 2.5 sq.mm 36/0.mm phase neutral and earth FRLS / HFFR  PVC  insulated  flexible  copper  cable  in  existing  conduit  pipe  for individual   lighting   circuits   including   labour   charges   etc.,   complete   as required  for  switch  boards.  Makes  of  wires:  Finolex/  RR  Cable/  Havells/ Polycab/ HPL. at MGMH Petlaburj</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</si>
  <si>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   GM   Four-Five   /   Legrand   Arteor   /   Schneider   Zen      celo /Honeywell Blenge Plus/Gold Medal curve. at MGMH Petlaburj</t>
  </si>
  <si>
    <t>Supply and laying of ISI 25mm outer dia medium grade with IS:9537-part 3 rigid  PVC  pipe  surface  on  wall  with  all  required  PVC  /  Metallic  Junction Boxes including masonry work and labour charges etc.,      Makes: Sudhakar/ Precision /Universal/ Modi / Million Plast. at MGMH Petlaburj</t>
  </si>
  <si>
    <t>Supply and laying of ISI 25mm outer dia medium grade with IS:9537-part 3 rigid PVC pipe concealed in wall with all required PVC / Metallic Junction Boxes including masonry work and labour charges etc.,      Makes: Sudhakar/ Precision /Universal/ Modi / Million Plast. at MGMH Petlaburj</t>
  </si>
  <si>
    <t>Supplying  and  fixing  of  4inches  101.6mm  multi  floor  trap  with  jali  - UPVC/SWR pipe fittings as per site requirements with standard practice for all  floors  including  cost  and  conveyance  of  all  materials  to  site,  labour charges ,etc., complete for finished item of work. at MGMH Petlaburj</t>
  </si>
  <si>
    <t>Supplying and fixing 15 mm  brass body CP finish bib tap of not less than 300 grams weight screw grams weight with quarter turn spindle with internal/  external  threaded  connection  conforming  to  IS  8931  as  approved  by  the Engineer-In-Charge  including  cost  and  conveyance  of  all  materials,  labour charges , overheads and contractors profit complete for finished item of work in all floors. at MGMH Petlaburj</t>
  </si>
  <si>
    <t>Conveyance of un-useful excavated earth to a distance of 21 KM for disposal including hire charges of T and P, labour charges etc., complete for finished item of work. Dismantled Brick masonry and existing flooring. at MGMH Petlaburj</t>
  </si>
  <si>
    <t>AE</t>
  </si>
  <si>
    <t>Supply and fixing of ISI mark batten holder / slanting holder Makes : Anchor/  Gold  Medal  Olive  /  Million  Zoom  in  lieu  of  ceiling  rose  of  light  point complete with all connections and all labour charges with 5.0W LED Lamp MAKE: OSRAM / Wipro / Crompton / Bajaj / Havells at MGMH Petlaburj</t>
  </si>
  <si>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O General at MGMH Petlaburj</t>
  </si>
  <si>
    <t>PART-A</t>
  </si>
  <si>
    <t>Civil Works</t>
  </si>
  <si>
    <t>ELECTRICAL WORKS</t>
  </si>
  <si>
    <t>PLUMBING WORKS</t>
  </si>
  <si>
    <t>ELV WORKS</t>
  </si>
  <si>
    <t>FIRE FIGHTING WORKS</t>
  </si>
  <si>
    <t>AIR CONDITIONING</t>
  </si>
  <si>
    <t>MGPS</t>
  </si>
  <si>
    <t xml:space="preserve"> </t>
  </si>
  <si>
    <t>EQUIPMENT</t>
  </si>
  <si>
    <t>MGMH Petlaburj Hospital</t>
  </si>
  <si>
    <t>Ovum Aspiration Pumps at Petlaburj Hospital</t>
  </si>
  <si>
    <t>IVF Test tube Warmers at Petlaburj Hospital</t>
  </si>
  <si>
    <t>DICOM  compatible  fully  digital,  compact,  portable,  Ultrasound  Scan Machine Colour Doppler at Petlaburj Hospital</t>
  </si>
  <si>
    <t>Multipurpose Electro hydraulic with manual override mobile OT Table, with divided  leg  section  suitable  for  all  Gynaecological  surgical  procedures, complete with 5cm Mattress and corded handset at Petlaburj Hospital</t>
  </si>
  <si>
    <t>LED procedure Lights Double dome at Petlaburj Hospital</t>
  </si>
  <si>
    <t>LED procedure Lights Single dome  at Petlaburj Hospital</t>
  </si>
  <si>
    <t>IVF Workstation with LAF at Petlaburj Hospital</t>
  </si>
  <si>
    <t>IVF Ant vibration Table for procedure at Petlaburj Hospital</t>
  </si>
  <si>
    <t>CO2 Incubators at Petlaburj Hospital</t>
  </si>
  <si>
    <t>Trigas   bench   Top   Incubators   for  Human   Embryo   culture   at   Petlaburj Hospital</t>
  </si>
  <si>
    <t>Trinocular Stereozoom Microscope at Petlaburj Hospital</t>
  </si>
  <si>
    <t>ICSI Micro manipulator with Inverted Microscope at Petlaburj Hospital</t>
  </si>
  <si>
    <t>IVF Laser System at Petlaburj Hospital</t>
  </si>
  <si>
    <t>IVF Thermometer at Petlaburj Hospital</t>
  </si>
  <si>
    <t>CO2 Cylinder and Manifold at Petlaburj Hospital</t>
  </si>
  <si>
    <t>CO2 and O2 Analyzer at Petlaburj Hospital</t>
  </si>
  <si>
    <t>PH Meter at Petlaburj Hospital</t>
  </si>
  <si>
    <t>VOC Meter for ART Lab at Petlaburj Hospital</t>
  </si>
  <si>
    <t>Sperm Counting Makler Chamber at Petlaburj Hospital</t>
  </si>
  <si>
    <t>Binocular Microscope for Semen Analysis at Petlaburj Hospital</t>
  </si>
  <si>
    <t>Laminar flow cabinet with Andrology Work station at Petlaburj Hospital</t>
  </si>
  <si>
    <t>Clinical Centrifuge machine for Andrology at Petlaburj Hospital</t>
  </si>
  <si>
    <t>Dry Incubators at Petlaburj Hospital</t>
  </si>
  <si>
    <t>Pipetter and Denudation system at Petlaburj Hospital</t>
  </si>
  <si>
    <t>Pharmaceutical Refrigerator at Petlaburj Hospital</t>
  </si>
  <si>
    <t>Cryocans with wheels at Petlaburj Hospital</t>
  </si>
  <si>
    <t>Defibrillator at Petlaburj Hospital</t>
  </si>
  <si>
    <t>7 Para Patient Monitor at Petlaburj Hospital</t>
  </si>
  <si>
    <t>Suction machine at Petlaburj Hospital</t>
  </si>
  <si>
    <t>Anaesthesia Work station at Petlaburj Hospital</t>
  </si>
  <si>
    <t>Autoclave at Petlaburj Hospital</t>
  </si>
  <si>
    <t>Operative Hysteroscopy and Resectoscope Set Machine at Petlaburj Hospital</t>
  </si>
  <si>
    <t>Operative Laparoscopy Set at Petlaburj Hospital</t>
  </si>
  <si>
    <t>Multifunctional Printer at Petlaburj Hospital</t>
  </si>
  <si>
    <t>Ultrasound Examination Couch at Petlaburj Hospital</t>
  </si>
  <si>
    <t>UPS 20KVA with battery backup at Petlaburj Hospital</t>
  </si>
  <si>
    <t>Laptop for Office usage at Petlaburj Hospital</t>
  </si>
  <si>
    <t>Reception Table at Petlaburj Hospital</t>
  </si>
  <si>
    <t>Reception chair at Petlaburj Hospital</t>
  </si>
  <si>
    <t>Filing Cabinet at Petlaburj Hospital</t>
  </si>
  <si>
    <t>Patient Seating 3 in 1 model at Petlaburj Hospital</t>
  </si>
  <si>
    <t>Consultant Chair at Petlaburj Hospital</t>
  </si>
  <si>
    <t>Patient Chair at Petlaburj Hospital</t>
  </si>
  <si>
    <t>Small Trolley at Petlaburj Hospital</t>
  </si>
  <si>
    <t>Big Trolley at Petlaburj Hospital</t>
  </si>
  <si>
    <t>Wall Storage Cabinets at Petlaburj Hospital</t>
  </si>
  <si>
    <t>Office Table at Petlaburj Hospital</t>
  </si>
  <si>
    <t>Consumables and Media for 100 Cycles at Petlaburj Hospital</t>
  </si>
  <si>
    <t>Dismantling,  clearing  away  and  carefully  stacking  useful  materials  for  re- use  and  disposal  of  unserviceable  materials  with  100m  lead  as  directed  by Executive Engineer duly taking actual premeasurements before dismantling including  all  labour  charges,  etc.,  complete.  Brick  Masonry  at  MGMH Petlaburj</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</si>
  <si>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MGMH Petlaburj</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</si>
  <si>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MGMH Petlaburj</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</si>
  <si>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3rd  Floor at MGMH Petlaburj</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</si>
  <si>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3rd  Floor at MGMH Petlaburj</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</si>
  <si>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3rd  Floor at MGMH Petlaburj</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</si>
  <si>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3rd  Floor  at MGMH Petlaburj</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</si>
  <si>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MGMH Petlaburj</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</si>
  <si>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3rd Floor at MGMH Petlaburj</t>
  </si>
  <si>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MGMH Petlaburj</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</si>
  <si>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3rd   floor  Internal walls. at MGMH Petlaburj</t>
  </si>
  <si>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3rd floor. at MGMH Petlaburj</t>
  </si>
  <si>
    <t>Painting to old  walls with 2 coats of water proof cement paint of shade as approved by the Engineer-In-Charge to give an even shade after thourughly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3rd floor. at MGMH Petlaburj</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</si>
  <si>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MGMH Petlaburj</t>
  </si>
  <si>
    <t>Double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MGMH Petlaburj</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</si>
  <si>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panelat MGMH Petlaburj</t>
  </si>
  <si>
    <t>Supply and installation of Extruded Aluminium Coving at MGMH Petlaburj</t>
  </si>
  <si>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MGMH Petlaburj</t>
  </si>
  <si>
    <r>
      <t xml:space="preserve">Supply,  installation, testing  and  commissioning  of  16  G  GI powder  coated suitable single person entry air shower </t>
    </r>
    <r>
      <rPr>
        <sz val="12"/>
        <color rgb="FFBE0000"/>
        <rFont val="Arial"/>
        <family val="2"/>
      </rPr>
      <t xml:space="preserve">as per the Technical Specifications </t>
    </r>
    <r>
      <rPr>
        <sz val="12"/>
        <rFont val="Arial"/>
        <family val="2"/>
      </rPr>
      <t>at MGMH Petlaburj</t>
    </r>
  </si>
  <si>
    <t>Supply,  installation,  Testing  and  Commissioning  of  Static  Pass  Boxes  of Size  450X450mm  with  1.2mm  thick  SS  304  Mat  finish  ,  with  interlock doors, UV light On when doors closed condition. As per clean room standard and requirement.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</si>
  <si>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15.90mm OD pipe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</si>
  <si>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MGMH Petlaburj</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</si>
  <si>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MGMH Petlaburj</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</si>
  <si>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MGMH Petlaburj</t>
  </si>
  <si>
    <t>Supplying  and  fixing  Bronze  Gate/  Globe  valve  as  per  IS  -  778  Class  -  I, Indian  make  heavy  type  including  cost  and  conveyance  of  all  materials  , labour charges , overheads and contractors profit complete for finished item of work. 25mm Nominal bore at MGMH Petlaburj</t>
  </si>
  <si>
    <r>
      <rPr>
        <sz val="12"/>
        <rFont val="Arial"/>
        <family val="2"/>
      </rPr>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 for finished item of work at MGMH Petlaburj</t>
    </r>
  </si>
  <si>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MGMH Petlaburj</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</si>
  <si>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MGMH Petlaburj</t>
  </si>
  <si>
    <t>Supplying and fixing CP finish brass soap dish of approved make ISI quality including cost and conveyance of all materials, labour charges for fixing, for finished item of work in all floors at MGMH Petlaburj</t>
  </si>
  <si>
    <t>Supplying and fixing TV shape mirror with plastic frame of size 609.6mm x 457.2mm,  plywood  back  with  NP  screws  1st  quality  including  cost  and conveyance of all materials, labour charges, for finished item of work in all floors. at MGMH Petlaburj</t>
  </si>
  <si>
    <t>Supplying and fixing of CP finish brass wall mounted towel ring at MGMH Petlaburj</t>
  </si>
  <si>
    <t>Supplying and fixing 15 mm brass body CP finish self closing tap push type conforming  to  IS  1711  as  approved  by  the  Engineer-In-Charge  including cost and conveyance of all materials, labour charges, complete for finished item of work in all floors. at MGMH Petlaburj</t>
  </si>
  <si>
    <t>Supply  and  fixing  of  6A  ISI  Mark  3/2  pin  Modular  socket  with  6A  1way Modular  switch,  3  Module  box  with  cover  frame  and  GI  switch  box  on common     switch     board     with     connections     etc.,     complete.  Makes of wires: Finolex/ RR Cable/ Havells/ Polycab/ HPL. Makes of switches:  - GM  Four-Five  /  Legrand  Arteor  /  Schneider  Zen  celo  /Honeywell  Blenge Plus/Gold Medal curve. at MGMH Petlaburj</t>
  </si>
  <si>
    <t>Supply and fixing of 16A switches - 1Nos and 6/16A 2 in one socket - 1Nos Modular type with cover plate and GI switch box fixing on separate board including all labour charges etc., complete. Makes of switches: - GM Four- Five  /  Legrand  Arteor  /  Schneider  Zen  celo  /Honeywell  Blenge  Plus/Gold Medal curve. at MGMH Petlaburj</t>
  </si>
  <si>
    <t>Supply  and  fixing  of  16A/6A,  2  in  one  socket  -  2  Nos  with  16A  switch control - 2 Nos modular type with and GI switch box with front cover plate including all labour charges etc., complete. Makes of switches: - GM Four- Five  /  Legrand  Arteor  /  Schneider  Zen  celo  /Honeywell  Blenge  Plus/Gold Medal curve. at MGMH Petlaburj</t>
  </si>
  <si>
    <t>Supply  and  fixing  of  16A/6A,  2  in  one  socket  -  4  Nos  with  16A  switch control - 4 Nos modular type with and GI switch box with front cover plate including all labour charges etc., complete. Makes of switches: - GM Four- Five  /  Legrand  Arteor  /  Schneider  Zen  celo  /Honeywell  Blenge  Plus/Gold Medal curve. at MGMH Petlaburj</t>
  </si>
  <si>
    <t>Supply and run of 1 of 22 /0.3mm 1.5 Sq.mm FRLS / HFFR P.V.C. insulated flexible copper cable in existing conduit pipe for earth continuity including all  labour  charges  etc.,  complete.  Makes  of  wires:  Finolex/  RR  Cable/ Havells/ Polycab/ HPL. at MGMH Petlaburj</t>
  </si>
  <si>
    <t>Supply and 3 runs of 4.0 sq mm 56/0.3 mm phase neutral and earth FRLS / HFFR PVC insulated flexible copper cable in existing conduit pipe including labour  charges  etc.,  complete  for  16A  sockets.  Makes  of  wires:  Finolex/ RR Cable/ Havells/ Polycab/ HPL. at MGMH Petlaburj</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</si>
  <si>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MGMH Petlaburj</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</si>
  <si>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MGMH Petlaburj</t>
  </si>
  <si>
    <t>Supply and fixing of DP Metal Enclosure with  IP 20 Protection DB Make with  1  No  20A,  10  KA  DP  MCB  Make:  Legrand  /  Schneider  including internal  connection  and  labour  charges  for  Flush  Mounting  etc.,  complete. Makes: Legrand / Schneider. at MGMH Petlaburj</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</si>
  <si>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MGMH Petlaburj</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</si>
  <si>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MGMH Petlaburj</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</si>
  <si>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MGMH Petlaburj</t>
  </si>
  <si>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Schneider/ABB/LandT/CandS at MGMH Petlaburj</t>
  </si>
  <si>
    <t>Providing and fixing of 100A 10KA FP MCB and Terminal Spreaders in IP 43  isolator  Box  Making  connections  etc,  as  required.   Makes:  Legrand  / Schneider/ABB/LandT/ CandS at MGMH Petlaburj</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</si>
  <si>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</si>
  <si>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CRI greater than 80, and THD is less than 15percentage etc., complete. Makes: Phillips / OSRAM / Wipro / Crompton / Bajaj / Havells at MGMH Petlaburj</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</si>
  <si>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CRI greater than 80, and THD is less than 15percentage etc., complete. MAKE: OSRAM / Wipro / Crompton / Bajaj / Havells at MGMH Petlaburj</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</si>
  <si>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MGMH Petlaburj</t>
  </si>
  <si>
    <t>Supply and fixing of Modular type Stepped electronic regulator Makes : GM Four-Five  /  Legrand  Arteor  /  Schneider Zen  celo  /Honeywell  Blenge Plus/ Cabtree Verna/ Million logus / Gold Medal Curve for sweep AC ceiling fans of 1200mm / 1400mm complete with connections. at MGMH Petlaburj</t>
  </si>
  <si>
    <t>Supply and installation of 225mm Light duty exhaust fan with metal blades etc  complete  Makes:  Crompton  /  Havells  Ventilair-DB/  Orient  hill  air.  at MGMH Petlaburj</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</si>
  <si>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MGMH Petlaburj</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</si>
  <si>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MGMH Petlaburj</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</si>
  <si>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MGMH Petlaburj</t>
  </si>
  <si>
    <t>Supply and fixing of 12V 65 AH SMF battery including wire leads. Makes: Quanta / Racket / Exide. at MGMH Petlaburj</t>
  </si>
  <si>
    <t>Supply and providing of UPS  cum battery rack for 20 batteries at MGMH Petlaburj</t>
  </si>
  <si>
    <t>Supply and installation of 50x6 GI flat for body earthing of electrical panel and AC Panel which is laid in 300mm cable tray  at MGMH Petlaburj</t>
  </si>
  <si>
    <t>Supply and installation of 25x3 GI flat for body earthing of DBs and Cable tray which is laid in 100mm cable tray at MGMH Petlaburj</t>
  </si>
  <si>
    <t>Supply and installation of 25x3 Copper flat for Neutral earthing of UPS and Equipment which is laid in 100mm cable tray at MGMH Petlaburj</t>
  </si>
  <si>
    <t>Supply  and  installation  of  4  sqmm  Copper  wire  for  Earthing  of  DBs Equipment  at MGMH Petlaburj</t>
  </si>
  <si>
    <t>Supply, Lying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MGMH Petlaburj</t>
  </si>
  <si>
    <t>Supply,  Lying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MGMH Petlaburj</t>
  </si>
  <si>
    <t>Supply, Lying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 Glostar/Finolex. Make of gland and Lungs: HMI/Commet/Dowell’s at MGMH Petlaburj</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</si>
  <si>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MGMH Petlaburj</t>
  </si>
  <si>
    <t>Supply and installation of AHUs stater on/off push button station for Remote control for inside IVF center with control wiring  from AC panel to on /off push button station with necessary items. at MGMH Petlaburj</t>
  </si>
  <si>
    <t>Supply,  installation,  testing  and  commissioning  of  20nos  LAN  points  with cat 6 cable and with suitable network rack and 5nos of telephone points with krone box to existing EPABEX.  at MGMH Petlaburj</t>
  </si>
  <si>
    <t>Supply,  installation,  testing  and  commissioning  of  1  no  of  Access  control system  with  egress  switch,  Power  Cable,  communication  cable  to  control panel with necessary required items Etc. at MGMH Petlaburj</t>
  </si>
  <si>
    <t>Supply,  installation,  testing  and  commissioning  of  5nos  IP  Based  CCTV cameras and Cat 6 Cable with NVR system. at MGMH Petlaburj</t>
  </si>
  <si>
    <t>Supply,  installation,  testing  and  commissioning  of  Audio  and  video recording of counseling rooms at MGMH Petlaburj</t>
  </si>
  <si>
    <t>Supply,  installation,  testing  and  commissioning  of  Automatic  Fire  Alarm System  which  is  including  30  nos  of  smoke  Detectors  1nos  manual  call point,  1  no  of  Hooter  with  fire  alarm  cable  connected  to  the  existing  fire control panel with necessary Required items etc.. at MGMH Petlaburj</t>
  </si>
  <si>
    <t>Supply  and  installation  of  Fire  Extinguishers  of  CO2  4.50  Kg  at  MGMH Petlaburj</t>
  </si>
  <si>
    <t>Supply and installation of ceiling mounted Fire Extinguishers of ABC MAP 90, 5.0 Kg stored pressure type at MGMH Petlaburj</t>
  </si>
  <si>
    <t>Supply and installation of 2.0 Kg clean agent HCFC 123 Fire Extinguishers at MGMH Petlaburj</t>
  </si>
  <si>
    <t>Supply and fixing of Fire escape signage Boards at MGMH Petlaburj</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</si>
  <si>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MGMH Petlaburj</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</si>
  <si>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</si>
  <si>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MGMH Petlaburj</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</si>
  <si>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MGMH Petlaburj</t>
  </si>
  <si>
    <r>
      <rPr>
        <sz val="12"/>
        <rFont val="Arial"/>
        <family val="2"/>
      </rP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rFont val="Arial"/>
        <family val="2"/>
      </rPr>
      <t xml:space="preserve">. Liquid Line </t>
    </r>
    <r>
      <rPr>
        <sz val="12"/>
        <rFont val="Arial"/>
        <family val="2"/>
      </rPr>
      <t>at MGMH Petlaburjl</t>
    </r>
  </si>
  <si>
    <r>
      <rPr>
        <sz val="12"/>
        <rFont val="Arial"/>
        <family val="2"/>
      </rP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rFont val="Arial"/>
        <family val="2"/>
      </rPr>
      <t xml:space="preserve">Suction Line </t>
    </r>
    <r>
      <rPr>
        <sz val="12"/>
        <rFont val="Arial"/>
        <family val="2"/>
      </rPr>
      <t>at MGMH Petlaburj</t>
    </r>
  </si>
  <si>
    <r>
      <rPr>
        <sz val="12"/>
        <rFont val="Arial"/>
        <family val="2"/>
      </rPr>
      <t xml:space="preserve">SITC  of  CPVC  drain  ping  with  supports,  clamps  and  9  mm  thk.  Nitrile rubber  tube  insulation  of  the  following  sizes.  Insulation  shall  have  factory laminated glass cloth. </t>
    </r>
    <r>
      <rPr>
        <b/>
        <sz val="12"/>
        <rFont val="Arial"/>
        <family val="2"/>
      </rPr>
      <t xml:space="preserve">32mm Dia </t>
    </r>
    <r>
      <rPr>
        <sz val="12"/>
        <rFont val="Arial"/>
        <family val="2"/>
      </rPr>
      <t>at MGMH Petlaburj</t>
    </r>
  </si>
  <si>
    <r>
      <rPr>
        <sz val="12"/>
        <rFont val="Arial"/>
        <family val="2"/>
      </rPr>
      <t xml:space="preserve">SITC  of  CPVC  drain  ping  with  supports,  clamps  and  9  mm  thk.  Nitrile rubber  tube  insulation  of  the  following  sizes.  Insulation  shall  have  factory laminated glass cloth. </t>
    </r>
    <r>
      <rPr>
        <b/>
        <sz val="12"/>
        <rFont val="Arial"/>
        <family val="2"/>
      </rPr>
      <t xml:space="preserve">25mm Dia </t>
    </r>
    <r>
      <rPr>
        <sz val="12"/>
        <rFont val="Arial"/>
        <family val="2"/>
      </rPr>
      <t>at MGMH Petlaburj</t>
    </r>
  </si>
  <si>
    <r>
      <rPr>
        <sz val="12"/>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20G - 1.0 mm Thick </t>
    </r>
    <r>
      <rPr>
        <sz val="12"/>
        <rFont val="Arial"/>
        <family val="2"/>
      </rPr>
      <t>at MGMH Petlaburj</t>
    </r>
  </si>
  <si>
    <r>
      <rPr>
        <sz val="12"/>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22G - 0.8 mm Thick </t>
    </r>
    <r>
      <rPr>
        <sz val="12"/>
        <rFont val="Arial"/>
        <family val="2"/>
      </rPr>
      <t>at MGMH Petlaburj</t>
    </r>
  </si>
  <si>
    <t>Aluminium low leakage aerofoil design volume control dampers Suitable for manual and motorised operation  at MGMH Petlaburj</t>
  </si>
  <si>
    <t>CBRI  approved  16G  GI  Spring  return  actuated  fire  dampers  rated  for  90 minutes with limit switch  at MGMH Petlaburj</t>
  </si>
  <si>
    <t>SITC of SS perforated return raiser grilles with 10 microns filters with collar dampers  at MGMH Petlaburj</t>
  </si>
  <si>
    <t>Extruded  Al.  powder  coated  EXHAUST  /  RETURN  discrete  grilles       at MGMH Petlaburj</t>
  </si>
  <si>
    <t>SITC of Collar Dampers made of Al. extrusions with black powder coating for Grilles / Diffusers at MGMH Petlaburj</t>
  </si>
  <si>
    <t>SITC  of  Magnehelic  gauges  to  measure  the  room  differential  pressures  in operation  theatres  with  SS  mounting  box,  SS  nozzles,  food  grade  PVC tubing, etc. at MGMH Petlaburj</t>
  </si>
  <si>
    <t>SITC of Aluminium powder coated Fresh air and Exhaust Louvers of non- vision type with nylon mosquito net etc.  at MGMH Petlaburj</t>
  </si>
  <si>
    <r>
      <rPr>
        <sz val="12"/>
        <rFont val="Arial"/>
        <family val="2"/>
      </rPr>
      <t xml:space="preserve">Supply, laying of Class O Nitrile rubber with factory laminated Glass cloth, all joints shall be covered with self-adhesive tapes </t>
    </r>
    <r>
      <rPr>
        <b/>
        <sz val="12"/>
        <rFont val="Arial"/>
        <family val="2"/>
      </rPr>
      <t xml:space="preserve">32mm Thick </t>
    </r>
    <r>
      <rPr>
        <sz val="12"/>
        <rFont val="Arial"/>
        <family val="2"/>
      </rPr>
      <t>for Exposed Supply Air duct and finished with UV Protective Paint.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</si>
  <si>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Exposed Return Air Duct and finished with UV Protective Paint.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</si>
  <si>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Supply air duct running inside the building.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</si>
  <si>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19mm Thick </t>
    </r>
    <r>
      <rPr>
        <sz val="12"/>
        <rFont val="Arial"/>
        <family val="2"/>
      </rPr>
      <t>for Return air running inside the building. at MGMH Petlaburj</t>
    </r>
  </si>
  <si>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 TR at MGMH Petlaburj</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</si>
  <si>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 TR at MGMH Petlaburj</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</si>
  <si>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1.5 TR at MGMH Petlaburj</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</si>
  <si>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3.0 TR – 4 way at MGMH Petlaburj</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</si>
  <si>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MGMH Petlaburj</t>
  </si>
  <si>
    <t>Supply,  Installation  ,  Testing  and  Commissioning  of  Refnet  joints  to  be provided in refrigerant pipe line. Material of construction for fittings shall be similar to refrigerant piping at MGMH Petlaburj</t>
  </si>
  <si>
    <t>Supply and Installation of control cum transmission wiring of size 3C x 1.5 Sqmm  copper  wire  to  be  laid  in  heavy  grade  PVC  conduit  including  all fixing and accessories  at MGMH Petlaburj</t>
  </si>
  <si>
    <t>Supply and Installation of cabling of size 2C x 1 Sqmm copper wire to be laid in heavy grade PVC conduit including all fixing and accessories as per the approved routing  at MGMH Petlaburj.</t>
  </si>
  <si>
    <t>SITC  of  Oxygen  Manifold  Emergency  for  1  plus  1  Cylinders,  as         per technical specifications. at MGMH Petlaburj</t>
  </si>
  <si>
    <t>SITC  of  Oxygen  Outlets  with  matching  probes,  as  per  HTM-2022/02-01 of UK/NFPA99C of USA as per enclosed technical specifications - Imported at MGMH Petlaburj</t>
  </si>
  <si>
    <r>
      <rPr>
        <sz val="12"/>
        <rFont val="Arial"/>
        <family val="2"/>
      </rPr>
      <t xml:space="preserve">SITC  of  Nitrous  Oxide  Manifold  Emergency  for  1  Cylinder,  with  high pressure  Regulator,  NRV,  tailpipes  etc.  </t>
    </r>
    <r>
      <rPr>
        <sz val="12"/>
        <color rgb="FFBE0000"/>
        <rFont val="Arial"/>
        <family val="2"/>
      </rPr>
      <t xml:space="preserve">as  per  technical  specifications  </t>
    </r>
    <r>
      <rPr>
        <sz val="12"/>
        <rFont val="Arial"/>
        <family val="2"/>
      </rPr>
      <t>at MGMH Petlaburj</t>
    </r>
  </si>
  <si>
    <r>
      <t xml:space="preserve">SITC  of  N20  Outlets  with  matching  probes,  as  per  HTM-2022/02-01  of UK/NFPA99C of USA </t>
    </r>
    <r>
      <rPr>
        <sz val="12"/>
        <color rgb="FFFF0000"/>
        <rFont val="Arial"/>
        <family val="2"/>
      </rPr>
      <t xml:space="preserve">as per enclosed technical specifications - Imported </t>
    </r>
    <r>
      <rPr>
        <sz val="12"/>
        <rFont val="Arial"/>
        <family val="2"/>
      </rPr>
      <t>at MGMH Petlaburj</t>
    </r>
  </si>
  <si>
    <t>SITC of C02 Manifold for 2 Cylinders, with high pressure  Regulator, NRV, tailpipes etc. as per technical specifications  at MGMH Petlaburj</t>
  </si>
  <si>
    <t>SITC   of   C02   Outlets   with   matching   probes,   as   per   HTM-2022102- 01ofUK/NFPA99C   of   USA   as   per   enclosed   technical   specifications   - Imported  at MGMH Petlaburj</t>
  </si>
  <si>
    <t>SITC of MEDICAL Grade  BS EN:  13348 Kite Marked  12mm COPPER PIPE  at MGMH Petlaburj</t>
  </si>
  <si>
    <t>SITC of MEDICAL Grade  BS EN:  13348 Kite Marked  15mm COPPER PIPE  at MGMH Petlaburj</t>
  </si>
  <si>
    <t>SITC of MEDICAL Grade  BS EN:  13348 Kite Marked  22mm COPPER PIPE  at MGMH Petlaburj</t>
  </si>
  <si>
    <t>SITC of MEDICAL Grade  BS EN:  13348 Kite Marked  28mm COPPER PIPE  at MGMH Petlaburj</t>
  </si>
  <si>
    <t>SITC of  Touch type LCD Area Alarm and Zonal Valve box- as  per  HTM 2022/02-01/  NFPA99C  as  per  enclosed  technical  specifications  imported for 3 gases at MGMH Petlaburj</t>
  </si>
  <si>
    <r>
      <rPr>
        <sz val="12"/>
        <color rgb="FF333333"/>
        <rFont val="Arial"/>
        <family val="2"/>
      </rPr>
      <t>e</t>
    </r>
    <r>
      <rPr>
        <sz val="12"/>
        <rFont val="Arial"/>
        <family val="2"/>
      </rPr>
      <t>a</t>
    </r>
    <r>
      <rPr>
        <sz val="12"/>
        <color rgb="FF333333"/>
        <rFont val="Arial"/>
        <family val="2"/>
      </rPr>
      <t>c</t>
    </r>
    <r>
      <rPr>
        <sz val="12"/>
        <rFont val="Arial"/>
        <family val="2"/>
      </rPr>
      <t>h</t>
    </r>
  </si>
  <si>
    <t>SITC of  Touch type LCD Area Alarm and Zonal  Valve box- as  per  HTM 2022/02-01/  NFPA99C  as  per  enclosed  technical  specifications  imported for Master Main Alarm including all Gases at MGMH Petlaburj</t>
  </si>
  <si>
    <t>SITC  of    Medical  Line  Valve,    As  per  CE  Certified/UL  Listed,  As  per Technical Specifications- Indian 15mm 0D at MGMH Petlaburj</t>
  </si>
  <si>
    <t>SITC  of    Medical  Line  Valve,    As  per  CE  Certified/UL  Listed,  As  per Technical Specifications- Indian 22mm 0D at MGMH Petlaburj</t>
  </si>
  <si>
    <t>SITC  of    Medical  Line  Valve,    As  per  CE  Certified/UL  Listed,  As  per Technical Specifications- Indian 28mm 0D at MGMH Petlaburj</t>
  </si>
  <si>
    <t>SITC of  Bed Head Panel - as  per  HTM  2022/02-01/  NFPA99C  as  per enclosed technical specifications  at MGMH Petlaburj</t>
  </si>
  <si>
    <r>
      <rPr>
        <b/>
        <sz val="12"/>
        <rFont val="Arial"/>
        <family val="2"/>
      </rPr>
      <t>S.
No</t>
    </r>
  </si>
  <si>
    <t>RATE (Rs.)</t>
  </si>
  <si>
    <t>AMOUNT (Rs.)</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</si>
  <si>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MGMH Petlaburj</t>
  </si>
  <si>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MGMH Petlaburj</t>
  </si>
  <si>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MGMH Petlaburj</t>
  </si>
  <si>
    <t>Providing  and  fixing  in  true  horizontal  level  14  mm  -  Mineral  Fiber  sheet 595 x 595 Square / Tegular Fissura fine model edge tiles with a Humidity Resistance  of 90 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3rd  floor. at MGMH Petlaburj</t>
  </si>
  <si>
    <t>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MGMH Petlaburj</t>
  </si>
  <si>
    <t>]</t>
  </si>
  <si>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Cable:Polycab/ KEI/Universal/Glostar/Finolex.  Make of gland and Lungs: HMI/Commet/Dowell’s at MGMH Petlaburj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</si>
</sst>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0"/>
  </numFmts>
  <fonts count="13" x14ac:knownFonts="1">
    <font>
      <sz val="10"/>
      <color rgb="FF000000"/>
      <name val="Times New Roman"/>
      <charset val="204"/>
    </font>
    <font>
      <sz val="10"/>
      <color rgb="FF000000"/>
      <name val="Times New Roman"/>
      <family val="1"/>
    </font>
    <font>
      <b/>
      <sz val="16"/>
      <color rgb="FF000000"/>
      <name val="Arial"/>
      <family val="2"/>
    </font>
    <font>
      <b/>
      <sz val="12"/>
      <name val="Arial"/>
      <family val="2"/>
    </font>
    <font>
      <b/>
      <i/>
      <u/>
      <sz val="12"/>
      <name val="Arial"/>
      <family val="2"/>
    </font>
    <font>
      <sz val="12"/>
      <color rgb="FF000000"/>
      <name val="Arial"/>
      <family val="2"/>
    </font>
    <font>
      <sz val="12"/>
      <name val="Arial"/>
      <family val="2"/>
    </font>
    <font>
      <b/>
      <i/>
      <u/>
      <sz val="12"/>
      <color rgb="FF000000"/>
      <name val="Arial"/>
      <family val="2"/>
    </font>
    <font>
      <sz val="12"/>
      <color rgb="FFBE0000"/>
      <name val="Arial"/>
      <family val="2"/>
    </font>
    <font>
      <sz val="12"/>
      <color rgb="FFFF0000"/>
      <name val="Arial"/>
      <family val="2"/>
    </font>
    <font>
      <sz val="12"/>
      <color rgb="FF333333"/>
      <name val="Arial"/>
      <family val="2"/>
    </font>
    <font>
      <b/>
      <sz val="12"/>
      <color rgb="FF000000"/>
      <name val="Arial"/>
      <family val="2"/>
    </font>
    <font>
      <b/>
      <u/>
      <sz val="14"/>
      <name val="Arial"/>
      <family val="2"/>
    </font>
  </fonts>
  <fills count="6">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39">
    <xf numFmtId="0" fontId="0" fillId="0" borderId="0" xfId="0" applyAlignment="1">
      <alignment horizontal="left" vertical="top"/>
    </xf>
    <xf numFmtId="0" fontId="2" fillId="0" borderId="1" xfId="0" applyFont="1" applyBorder="1" applyAlignment="1">
      <alignment horizontal="center" vertical="top"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43" fontId="3" fillId="0" borderId="1" xfId="1" applyFont="1" applyBorder="1" applyAlignment="1">
      <alignment horizontal="center" vertical="center" wrapText="1"/>
    </xf>
    <xf numFmtId="0" fontId="3" fillId="0" borderId="1" xfId="0" applyFont="1" applyBorder="1" applyAlignment="1">
      <alignment horizontal="right" vertical="center" wrapText="1"/>
    </xf>
    <xf numFmtId="2" fontId="3" fillId="0" borderId="1" xfId="0" applyNumberFormat="1" applyFont="1" applyBorder="1" applyAlignment="1">
      <alignment horizontal="center" vertical="center" wrapText="1"/>
    </xf>
    <xf numFmtId="0" fontId="4" fillId="0" borderId="1" xfId="0" applyFont="1" applyBorder="1" applyAlignment="1">
      <alignment horizontal="left" vertical="center" wrapText="1"/>
    </xf>
    <xf numFmtId="1" fontId="5" fillId="0" borderId="1" xfId="0" applyNumberFormat="1" applyFont="1" applyBorder="1" applyAlignment="1">
      <alignment horizontal="center" vertical="center" shrinkToFit="1"/>
    </xf>
    <xf numFmtId="0" fontId="6" fillId="0" borderId="1" xfId="0" applyFont="1" applyBorder="1" applyAlignment="1">
      <alignment horizontal="left" vertical="top" wrapText="1"/>
    </xf>
    <xf numFmtId="0" fontId="6" fillId="0" borderId="1" xfId="0" applyFont="1" applyBorder="1" applyAlignment="1">
      <alignment horizontal="center" vertical="center" wrapText="1"/>
    </xf>
    <xf numFmtId="43" fontId="5" fillId="0" borderId="1" xfId="0" applyNumberFormat="1" applyFont="1" applyBorder="1" applyAlignment="1">
      <alignment horizontal="right" vertical="center"/>
    </xf>
    <xf numFmtId="0" fontId="5" fillId="0" borderId="1" xfId="0" applyFont="1" applyBorder="1" applyAlignment="1">
      <alignment horizontal="center" vertical="center"/>
    </xf>
    <xf numFmtId="0" fontId="5" fillId="0" borderId="1" xfId="0" applyFont="1" applyBorder="1" applyAlignment="1">
      <alignment horizontal="left" vertical="top"/>
    </xf>
    <xf numFmtId="0" fontId="7" fillId="0" borderId="1" xfId="0" applyFont="1" applyBorder="1" applyAlignment="1">
      <alignment horizontal="left" vertical="top"/>
    </xf>
    <xf numFmtId="164" fontId="5" fillId="0" borderId="1" xfId="0" applyNumberFormat="1" applyFont="1" applyBorder="1" applyAlignment="1">
      <alignment horizontal="center" vertical="center" shrinkToFit="1"/>
    </xf>
    <xf numFmtId="2" fontId="5" fillId="0" borderId="1" xfId="0" applyNumberFormat="1" applyFont="1" applyBorder="1" applyAlignment="1">
      <alignment horizontal="center" vertical="center"/>
    </xf>
    <xf numFmtId="0" fontId="5" fillId="0" borderId="1" xfId="0" applyFont="1" applyBorder="1" applyAlignment="1">
      <alignment horizontal="left" vertical="top"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43" fontId="5" fillId="0" borderId="1" xfId="1" applyFont="1" applyBorder="1" applyAlignment="1">
      <alignment horizontal="right" vertical="center"/>
    </xf>
    <xf numFmtId="0" fontId="5" fillId="0" borderId="1" xfId="0" applyFont="1" applyBorder="1" applyAlignment="1">
      <alignment horizontal="right" vertical="center"/>
    </xf>
    <xf numFmtId="43" fontId="5" fillId="0" borderId="1" xfId="1" applyFont="1" applyFill="1" applyBorder="1" applyAlignment="1">
      <alignment vertical="center" wrapText="1"/>
    </xf>
    <xf numFmtId="0" fontId="5" fillId="0" borderId="1" xfId="0" applyFont="1" applyBorder="1" applyAlignment="1">
      <alignment horizontal="left" wrapText="1"/>
    </xf>
    <xf numFmtId="0" fontId="11" fillId="0" borderId="1" xfId="0" applyFont="1" applyBorder="1" applyAlignment="1">
      <alignment horizontal="right" vertical="center"/>
    </xf>
    <xf numFmtId="0" fontId="11" fillId="2" borderId="1" xfId="0" applyFont="1" applyFill="1" applyBorder="1" applyAlignment="1">
      <alignment horizontal="right" vertical="center"/>
    </xf>
    <xf numFmtId="43" fontId="11" fillId="2" borderId="1" xfId="0" applyNumberFormat="1" applyFont="1" applyFill="1" applyBorder="1" applyAlignment="1">
      <alignment horizontal="right" vertical="center"/>
    </xf>
    <xf numFmtId="0" fontId="11" fillId="0" borderId="1" xfId="0" applyFont="1" applyBorder="1" applyAlignment="1">
      <alignment horizontal="right" vertical="top"/>
    </xf>
    <xf numFmtId="43" fontId="11" fillId="0" borderId="1" xfId="0" applyNumberFormat="1" applyFont="1" applyBorder="1" applyAlignment="1">
      <alignment horizontal="right" vertical="center"/>
    </xf>
    <xf numFmtId="0" fontId="11" fillId="0" borderId="1" xfId="0" applyFont="1" applyBorder="1" applyAlignment="1">
      <alignment horizontal="left" vertical="top"/>
    </xf>
    <xf numFmtId="43" fontId="11" fillId="0" borderId="1" xfId="1" applyFont="1" applyBorder="1" applyAlignment="1">
      <alignment horizontal="right" vertical="center"/>
    </xf>
    <xf numFmtId="0" fontId="11" fillId="0" borderId="1" xfId="0" applyFont="1" applyBorder="1" applyAlignment="1">
      <alignment horizontal="center" vertical="center"/>
    </xf>
    <xf numFmtId="43" fontId="11" fillId="3" borderId="1" xfId="0" applyNumberFormat="1" applyFont="1" applyFill="1" applyBorder="1" applyAlignment="1">
      <alignment horizontal="right" vertical="center"/>
    </xf>
    <xf numFmtId="0" fontId="11" fillId="3" borderId="1" xfId="0" applyFont="1" applyFill="1" applyBorder="1" applyAlignment="1">
      <alignment horizontal="center" vertical="center"/>
    </xf>
    <xf numFmtId="0" fontId="11" fillId="3" borderId="1" xfId="0" applyFont="1" applyFill="1" applyBorder="1" applyAlignment="1">
      <alignment horizontal="right" vertical="center"/>
    </xf>
    <xf numFmtId="0" fontId="12" fillId="0" borderId="1" xfId="0" applyFont="1" applyBorder="1" applyAlignment="1">
      <alignment horizontal="center" vertical="top" wrapText="1"/>
    </xf>
    <xf numFmtId="2" fontId="5" fillId="4" borderId="1" xfId="0" applyNumberFormat="1" applyFont="1" applyFill="1" applyBorder="1" applyAlignment="1">
      <alignment horizontal="center" vertical="center"/>
    </xf>
    <xf numFmtId="2" fontId="5" fillId="5" borderId="1" xfId="0" applyNumberFormat="1" applyFont="1" applyFill="1" applyBorder="1" applyAlignment="1">
      <alignment horizontal="center" vertical="center"/>
    </xf>
    <xf numFmtId="2" fontId="5" fillId="0" borderId="1" xfId="0" applyNumberFormat="1" applyFont="1" applyFill="1" applyBorder="1" applyAlignment="1">
      <alignment horizontal="center"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16"/>
  <sheetViews>
    <sheetView tabSelected="1" view="pageBreakPreview" zoomScale="80" zoomScaleNormal="87" zoomScaleSheetLayoutView="80" workbookViewId="0">
      <pane ySplit="4" topLeftCell="A329" activePane="bottomLeft" state="frozen"/>
      <selection pane="bottomLeft" activeCell="H317" sqref="H317:H377"/>
    </sheetView>
  </sheetViews>
  <sheetFormatPr defaultRowHeight="15.5" outlineLevelRow="1" x14ac:dyDescent="0.3"/>
  <cols>
    <col min="1" max="1" width="1.796875" style="13" customWidth="1"/>
    <col min="2" max="2" width="5.796875" style="13" customWidth="1"/>
    <col min="3" max="3" width="64.296875" style="13" customWidth="1"/>
    <col min="4" max="4" width="6.59765625" style="13" bestFit="1" customWidth="1"/>
    <col min="5" max="5" width="6.69921875" style="13" bestFit="1" customWidth="1"/>
    <col min="6" max="6" width="16.69921875" style="20" bestFit="1" customWidth="1"/>
    <col min="7" max="7" width="18.3984375" style="21" customWidth="1"/>
    <col min="8" max="8" width="10" style="12" bestFit="1" customWidth="1"/>
    <col min="9" max="9" width="6.69921875" style="12" bestFit="1" customWidth="1"/>
    <col min="10" max="10" width="16.69921875" style="21" bestFit="1" customWidth="1"/>
    <col min="11" max="11" width="18.8984375" style="21" bestFit="1" customWidth="1"/>
    <col min="12" max="12" width="17.19921875" style="21" customWidth="1"/>
    <col min="13" max="13" width="16.19921875" style="21" customWidth="1"/>
    <col min="14" max="14" width="20.3984375" style="13" customWidth="1"/>
    <col min="15" max="16384" width="8.796875" style="13"/>
  </cols>
  <sheetData>
    <row r="2" spans="2:14" ht="20" x14ac:dyDescent="0.3">
      <c r="B2" s="1" t="s">
        <v>1</v>
      </c>
      <c r="C2" s="1"/>
      <c r="D2" s="1"/>
      <c r="E2" s="1"/>
      <c r="F2" s="1"/>
      <c r="G2" s="1"/>
      <c r="H2" s="1"/>
      <c r="I2" s="1"/>
      <c r="J2" s="1"/>
      <c r="K2" s="1"/>
      <c r="L2" s="1"/>
      <c r="M2" s="1"/>
      <c r="N2" s="1"/>
    </row>
    <row r="3" spans="2:14" ht="18" x14ac:dyDescent="0.3">
      <c r="B3" s="18" t="s">
        <v>224</v>
      </c>
      <c r="C3" s="2" t="s">
        <v>2</v>
      </c>
      <c r="D3" s="35" t="s">
        <v>3</v>
      </c>
      <c r="E3" s="35"/>
      <c r="F3" s="35"/>
      <c r="G3" s="35"/>
      <c r="H3" s="35" t="s">
        <v>4</v>
      </c>
      <c r="I3" s="35"/>
      <c r="J3" s="35"/>
      <c r="K3" s="35"/>
      <c r="L3" s="2" t="s">
        <v>5</v>
      </c>
      <c r="M3" s="2" t="s">
        <v>6</v>
      </c>
      <c r="N3" s="2" t="s">
        <v>7</v>
      </c>
    </row>
    <row r="4" spans="2:14" x14ac:dyDescent="0.3">
      <c r="B4" s="18"/>
      <c r="C4" s="2"/>
      <c r="D4" s="3" t="s">
        <v>0</v>
      </c>
      <c r="E4" s="3" t="s">
        <v>8</v>
      </c>
      <c r="F4" s="4" t="s">
        <v>225</v>
      </c>
      <c r="G4" s="5" t="s">
        <v>226</v>
      </c>
      <c r="H4" s="6" t="s">
        <v>0</v>
      </c>
      <c r="I4" s="3" t="s">
        <v>8</v>
      </c>
      <c r="J4" s="4" t="s">
        <v>225</v>
      </c>
      <c r="K4" s="5" t="s">
        <v>226</v>
      </c>
      <c r="L4" s="2"/>
      <c r="M4" s="2"/>
      <c r="N4" s="2"/>
    </row>
    <row r="5" spans="2:14" ht="20" customHeight="1" x14ac:dyDescent="0.3">
      <c r="B5" s="19"/>
      <c r="C5" s="3" t="s">
        <v>54</v>
      </c>
      <c r="D5" s="19"/>
      <c r="E5" s="19"/>
      <c r="J5" s="11">
        <f>F5</f>
        <v>0</v>
      </c>
      <c r="K5" s="11">
        <f>H5*J5</f>
        <v>0</v>
      </c>
    </row>
    <row r="6" spans="2:14" ht="20" customHeight="1" x14ac:dyDescent="0.3">
      <c r="B6" s="19"/>
      <c r="C6" s="7" t="s">
        <v>53</v>
      </c>
      <c r="D6" s="19"/>
      <c r="E6" s="19"/>
      <c r="J6" s="11"/>
      <c r="K6" s="11"/>
    </row>
    <row r="7" spans="2:14" outlineLevel="1" x14ac:dyDescent="0.3">
      <c r="B7" s="8">
        <v>199</v>
      </c>
      <c r="C7" s="9" t="s">
        <v>55</v>
      </c>
      <c r="D7" s="8">
        <v>2</v>
      </c>
      <c r="E7" s="10" t="s">
        <v>11</v>
      </c>
      <c r="F7" s="22">
        <v>240000</v>
      </c>
      <c r="G7" s="11">
        <f>D7*F7</f>
        <v>480000</v>
      </c>
      <c r="H7" s="16">
        <f>D7</f>
        <v>2</v>
      </c>
      <c r="I7" s="12" t="s">
        <v>11</v>
      </c>
      <c r="J7" s="11">
        <f t="shared" ref="J7" si="0">F7</f>
        <v>240000</v>
      </c>
      <c r="K7" s="11">
        <f t="shared" ref="K7" si="1">H7*J7</f>
        <v>480000</v>
      </c>
      <c r="L7" s="11">
        <f>IF(K7&gt;G7,K7-G7,0)</f>
        <v>0</v>
      </c>
      <c r="M7" s="11">
        <f>IF(K7&lt;G7,G7-K7,0)</f>
        <v>0</v>
      </c>
    </row>
    <row r="8" spans="2:14" outlineLevel="1" x14ac:dyDescent="0.35">
      <c r="B8" s="23"/>
      <c r="C8" s="23"/>
      <c r="D8" s="23"/>
      <c r="E8" s="23"/>
      <c r="H8" s="16"/>
      <c r="L8" s="11">
        <f t="shared" ref="L8:L71" si="2">IF(K8&gt;G8,K8-G8,0)</f>
        <v>0</v>
      </c>
      <c r="M8" s="11">
        <f t="shared" ref="M8:M71" si="3">IF(K8&lt;G8,G8-K8,0)</f>
        <v>0</v>
      </c>
    </row>
    <row r="9" spans="2:14" outlineLevel="1" x14ac:dyDescent="0.3">
      <c r="B9" s="8">
        <v>200</v>
      </c>
      <c r="C9" s="9" t="s">
        <v>56</v>
      </c>
      <c r="D9" s="8">
        <v>2</v>
      </c>
      <c r="E9" s="10" t="s">
        <v>11</v>
      </c>
      <c r="F9" s="22">
        <v>49500</v>
      </c>
      <c r="G9" s="11">
        <f>D9*F9</f>
        <v>99000</v>
      </c>
      <c r="H9" s="16">
        <f>D9</f>
        <v>2</v>
      </c>
      <c r="I9" s="12" t="s">
        <v>11</v>
      </c>
      <c r="J9" s="11">
        <f>F9</f>
        <v>49500</v>
      </c>
      <c r="K9" s="11">
        <f>H9*J9</f>
        <v>99000</v>
      </c>
      <c r="L9" s="11">
        <f t="shared" si="2"/>
        <v>0</v>
      </c>
      <c r="M9" s="11">
        <f t="shared" si="3"/>
        <v>0</v>
      </c>
    </row>
    <row r="10" spans="2:14" outlineLevel="1" x14ac:dyDescent="0.3">
      <c r="H10" s="16"/>
      <c r="L10" s="11">
        <f t="shared" si="2"/>
        <v>0</v>
      </c>
      <c r="M10" s="11">
        <f t="shared" si="3"/>
        <v>0</v>
      </c>
    </row>
    <row r="11" spans="2:14" ht="46.5" outlineLevel="1" x14ac:dyDescent="0.3">
      <c r="B11" s="8">
        <v>201</v>
      </c>
      <c r="C11" s="9" t="s">
        <v>57</v>
      </c>
      <c r="D11" s="8">
        <v>2</v>
      </c>
      <c r="E11" s="10" t="s">
        <v>11</v>
      </c>
      <c r="F11" s="22">
        <v>1365000</v>
      </c>
      <c r="G11" s="11">
        <f>D11*F11</f>
        <v>2730000</v>
      </c>
      <c r="H11" s="16">
        <f>D11</f>
        <v>2</v>
      </c>
      <c r="I11" s="12" t="s">
        <v>11</v>
      </c>
      <c r="J11" s="11">
        <f>F11</f>
        <v>1365000</v>
      </c>
      <c r="K11" s="11">
        <f>H11*J11</f>
        <v>2730000</v>
      </c>
      <c r="L11" s="11">
        <f t="shared" si="2"/>
        <v>0</v>
      </c>
      <c r="M11" s="11">
        <f t="shared" si="3"/>
        <v>0</v>
      </c>
    </row>
    <row r="12" spans="2:14" outlineLevel="1" x14ac:dyDescent="0.3">
      <c r="H12" s="16"/>
      <c r="L12" s="11">
        <f t="shared" si="2"/>
        <v>0</v>
      </c>
      <c r="M12" s="11">
        <f t="shared" si="3"/>
        <v>0</v>
      </c>
    </row>
    <row r="13" spans="2:14" ht="62" outlineLevel="1" x14ac:dyDescent="0.3">
      <c r="B13" s="8">
        <v>202</v>
      </c>
      <c r="C13" s="9" t="s">
        <v>58</v>
      </c>
      <c r="D13" s="8">
        <v>1</v>
      </c>
      <c r="E13" s="10" t="s">
        <v>11</v>
      </c>
      <c r="F13" s="22">
        <v>563750</v>
      </c>
      <c r="G13" s="11">
        <f>D13*F13</f>
        <v>563750</v>
      </c>
      <c r="H13" s="16">
        <f>D13</f>
        <v>1</v>
      </c>
      <c r="I13" s="12" t="s">
        <v>11</v>
      </c>
      <c r="J13" s="11">
        <f>F13</f>
        <v>563750</v>
      </c>
      <c r="K13" s="11">
        <f>H13*J13</f>
        <v>563750</v>
      </c>
      <c r="L13" s="11">
        <f t="shared" si="2"/>
        <v>0</v>
      </c>
      <c r="M13" s="11">
        <f t="shared" si="3"/>
        <v>0</v>
      </c>
    </row>
    <row r="14" spans="2:14" outlineLevel="1" x14ac:dyDescent="0.3">
      <c r="C14" s="24" t="s">
        <v>41</v>
      </c>
      <c r="H14" s="16"/>
      <c r="I14" s="12" t="s">
        <v>11</v>
      </c>
      <c r="J14" s="11">
        <f>F13</f>
        <v>563750</v>
      </c>
      <c r="K14" s="11">
        <f>H14*J14</f>
        <v>0</v>
      </c>
      <c r="L14" s="11">
        <f t="shared" si="2"/>
        <v>0</v>
      </c>
      <c r="M14" s="11">
        <f t="shared" si="3"/>
        <v>0</v>
      </c>
    </row>
    <row r="15" spans="2:14" outlineLevel="1" x14ac:dyDescent="0.3">
      <c r="B15" s="8">
        <v>203</v>
      </c>
      <c r="C15" s="9" t="s">
        <v>59</v>
      </c>
      <c r="D15" s="8">
        <v>1</v>
      </c>
      <c r="E15" s="10" t="s">
        <v>11</v>
      </c>
      <c r="F15" s="22">
        <v>312500</v>
      </c>
      <c r="G15" s="11">
        <f>D15*F15</f>
        <v>312500</v>
      </c>
      <c r="H15" s="16">
        <f>D15</f>
        <v>1</v>
      </c>
      <c r="I15" s="12" t="s">
        <v>11</v>
      </c>
      <c r="J15" s="11">
        <f>F15</f>
        <v>312500</v>
      </c>
      <c r="K15" s="11">
        <f>H15*J15</f>
        <v>312500</v>
      </c>
      <c r="L15" s="11">
        <f t="shared" si="2"/>
        <v>0</v>
      </c>
      <c r="M15" s="11">
        <f t="shared" si="3"/>
        <v>0</v>
      </c>
    </row>
    <row r="16" spans="2:14" outlineLevel="1" x14ac:dyDescent="0.3">
      <c r="H16" s="16"/>
      <c r="L16" s="11">
        <f t="shared" si="2"/>
        <v>0</v>
      </c>
      <c r="M16" s="11">
        <f t="shared" si="3"/>
        <v>0</v>
      </c>
    </row>
    <row r="17" spans="2:13" outlineLevel="1" x14ac:dyDescent="0.3">
      <c r="B17" s="8">
        <v>204</v>
      </c>
      <c r="C17" s="9" t="s">
        <v>60</v>
      </c>
      <c r="D17" s="8">
        <v>1</v>
      </c>
      <c r="E17" s="10" t="s">
        <v>11</v>
      </c>
      <c r="F17" s="22">
        <v>187500</v>
      </c>
      <c r="G17" s="11">
        <f>D17*F17</f>
        <v>187500</v>
      </c>
      <c r="H17" s="16">
        <f>D17</f>
        <v>1</v>
      </c>
      <c r="I17" s="12" t="s">
        <v>11</v>
      </c>
      <c r="J17" s="11">
        <f>F17</f>
        <v>187500</v>
      </c>
      <c r="K17" s="11">
        <f>H17*J17</f>
        <v>187500</v>
      </c>
      <c r="L17" s="11">
        <f t="shared" si="2"/>
        <v>0</v>
      </c>
      <c r="M17" s="11">
        <f t="shared" si="3"/>
        <v>0</v>
      </c>
    </row>
    <row r="18" spans="2:13" outlineLevel="1" x14ac:dyDescent="0.3">
      <c r="H18" s="16"/>
      <c r="L18" s="11">
        <f t="shared" si="2"/>
        <v>0</v>
      </c>
      <c r="M18" s="11">
        <f t="shared" si="3"/>
        <v>0</v>
      </c>
    </row>
    <row r="19" spans="2:13" outlineLevel="1" x14ac:dyDescent="0.3">
      <c r="B19" s="8">
        <v>205</v>
      </c>
      <c r="C19" s="9" t="s">
        <v>61</v>
      </c>
      <c r="D19" s="8">
        <v>1</v>
      </c>
      <c r="E19" s="10" t="s">
        <v>11</v>
      </c>
      <c r="F19" s="22">
        <v>687500</v>
      </c>
      <c r="G19" s="11">
        <f>D19*F19</f>
        <v>687500</v>
      </c>
      <c r="H19" s="16">
        <f>D19</f>
        <v>1</v>
      </c>
      <c r="I19" s="12" t="s">
        <v>11</v>
      </c>
      <c r="J19" s="11">
        <f>F19</f>
        <v>687500</v>
      </c>
      <c r="K19" s="11">
        <f>H19*J19</f>
        <v>687500</v>
      </c>
      <c r="L19" s="11">
        <f t="shared" si="2"/>
        <v>0</v>
      </c>
      <c r="M19" s="11">
        <f t="shared" si="3"/>
        <v>0</v>
      </c>
    </row>
    <row r="20" spans="2:13" outlineLevel="1" x14ac:dyDescent="0.3">
      <c r="H20" s="16"/>
      <c r="L20" s="11">
        <f t="shared" si="2"/>
        <v>0</v>
      </c>
      <c r="M20" s="11">
        <f t="shared" si="3"/>
        <v>0</v>
      </c>
    </row>
    <row r="21" spans="2:13" outlineLevel="1" x14ac:dyDescent="0.3">
      <c r="B21" s="8">
        <v>206</v>
      </c>
      <c r="C21" s="9" t="s">
        <v>62</v>
      </c>
      <c r="D21" s="8">
        <v>1</v>
      </c>
      <c r="E21" s="10" t="s">
        <v>11</v>
      </c>
      <c r="F21" s="22">
        <v>96250</v>
      </c>
      <c r="G21" s="11">
        <f>D21*F21</f>
        <v>96250</v>
      </c>
      <c r="H21" s="16">
        <f>D21</f>
        <v>1</v>
      </c>
      <c r="I21" s="12" t="s">
        <v>11</v>
      </c>
      <c r="J21" s="11">
        <f>F21</f>
        <v>96250</v>
      </c>
      <c r="K21" s="11">
        <f>H21*J21</f>
        <v>96250</v>
      </c>
      <c r="L21" s="11">
        <f t="shared" si="2"/>
        <v>0</v>
      </c>
      <c r="M21" s="11">
        <f t="shared" si="3"/>
        <v>0</v>
      </c>
    </row>
    <row r="22" spans="2:13" outlineLevel="1" x14ac:dyDescent="0.3">
      <c r="H22" s="16"/>
      <c r="L22" s="11">
        <f t="shared" si="2"/>
        <v>0</v>
      </c>
      <c r="M22" s="11">
        <f t="shared" si="3"/>
        <v>0</v>
      </c>
    </row>
    <row r="23" spans="2:13" outlineLevel="1" x14ac:dyDescent="0.3">
      <c r="B23" s="8">
        <v>207</v>
      </c>
      <c r="C23" s="9" t="s">
        <v>63</v>
      </c>
      <c r="D23" s="8">
        <v>2</v>
      </c>
      <c r="E23" s="10" t="s">
        <v>11</v>
      </c>
      <c r="F23" s="22">
        <v>825000</v>
      </c>
      <c r="G23" s="11">
        <f>D23*F23</f>
        <v>1650000</v>
      </c>
      <c r="H23" s="16">
        <f>D23</f>
        <v>2</v>
      </c>
      <c r="I23" s="12" t="s">
        <v>11</v>
      </c>
      <c r="J23" s="11">
        <f>F23</f>
        <v>825000</v>
      </c>
      <c r="K23" s="11">
        <f>H23*J23</f>
        <v>1650000</v>
      </c>
      <c r="L23" s="11">
        <f t="shared" si="2"/>
        <v>0</v>
      </c>
      <c r="M23" s="11">
        <f t="shared" si="3"/>
        <v>0</v>
      </c>
    </row>
    <row r="24" spans="2:13" outlineLevel="1" x14ac:dyDescent="0.3">
      <c r="H24" s="16"/>
      <c r="L24" s="11">
        <f t="shared" si="2"/>
        <v>0</v>
      </c>
      <c r="M24" s="11">
        <f t="shared" si="3"/>
        <v>0</v>
      </c>
    </row>
    <row r="25" spans="2:13" ht="31" outlineLevel="1" x14ac:dyDescent="0.3">
      <c r="B25" s="8">
        <v>208</v>
      </c>
      <c r="C25" s="9" t="s">
        <v>64</v>
      </c>
      <c r="D25" s="8">
        <v>1</v>
      </c>
      <c r="E25" s="10" t="s">
        <v>11</v>
      </c>
      <c r="F25" s="22">
        <v>825000</v>
      </c>
      <c r="G25" s="11">
        <f>D25*F25</f>
        <v>825000</v>
      </c>
      <c r="H25" s="16">
        <f>D25</f>
        <v>1</v>
      </c>
      <c r="I25" s="12" t="s">
        <v>11</v>
      </c>
      <c r="J25" s="11">
        <f>F25</f>
        <v>825000</v>
      </c>
      <c r="K25" s="11">
        <f>H25*J25</f>
        <v>825000</v>
      </c>
      <c r="L25" s="11">
        <f t="shared" si="2"/>
        <v>0</v>
      </c>
      <c r="M25" s="11">
        <f t="shared" si="3"/>
        <v>0</v>
      </c>
    </row>
    <row r="26" spans="2:13" outlineLevel="1" x14ac:dyDescent="0.3">
      <c r="H26" s="16"/>
      <c r="L26" s="11">
        <f t="shared" si="2"/>
        <v>0</v>
      </c>
      <c r="M26" s="11">
        <f t="shared" si="3"/>
        <v>0</v>
      </c>
    </row>
    <row r="27" spans="2:13" outlineLevel="1" x14ac:dyDescent="0.3">
      <c r="B27" s="8">
        <v>209</v>
      </c>
      <c r="C27" s="9" t="s">
        <v>65</v>
      </c>
      <c r="D27" s="8">
        <v>1</v>
      </c>
      <c r="E27" s="10" t="s">
        <v>11</v>
      </c>
      <c r="F27" s="22">
        <v>309000</v>
      </c>
      <c r="G27" s="11">
        <f>D27*F27</f>
        <v>309000</v>
      </c>
      <c r="H27" s="16">
        <f>D27</f>
        <v>1</v>
      </c>
      <c r="I27" s="12" t="s">
        <v>11</v>
      </c>
      <c r="J27" s="11">
        <f>F27</f>
        <v>309000</v>
      </c>
      <c r="K27" s="11">
        <f>H27*J27</f>
        <v>309000</v>
      </c>
      <c r="L27" s="11">
        <f t="shared" si="2"/>
        <v>0</v>
      </c>
      <c r="M27" s="11">
        <f t="shared" si="3"/>
        <v>0</v>
      </c>
    </row>
    <row r="28" spans="2:13" outlineLevel="1" x14ac:dyDescent="0.3">
      <c r="H28" s="16"/>
      <c r="L28" s="11">
        <f t="shared" si="2"/>
        <v>0</v>
      </c>
      <c r="M28" s="11">
        <f t="shared" si="3"/>
        <v>0</v>
      </c>
    </row>
    <row r="29" spans="2:13" ht="31" outlineLevel="1" x14ac:dyDescent="0.3">
      <c r="B29" s="8">
        <v>210</v>
      </c>
      <c r="C29" s="9" t="s">
        <v>66</v>
      </c>
      <c r="D29" s="8">
        <v>1</v>
      </c>
      <c r="E29" s="10" t="s">
        <v>11</v>
      </c>
      <c r="F29" s="22">
        <v>2625000</v>
      </c>
      <c r="G29" s="11">
        <f>D29*F29</f>
        <v>2625000</v>
      </c>
      <c r="H29" s="16">
        <f>D29</f>
        <v>1</v>
      </c>
      <c r="I29" s="12" t="s">
        <v>11</v>
      </c>
      <c r="J29" s="11">
        <f>F29</f>
        <v>2625000</v>
      </c>
      <c r="K29" s="11">
        <f>H29*J29</f>
        <v>2625000</v>
      </c>
      <c r="L29" s="11">
        <f t="shared" si="2"/>
        <v>0</v>
      </c>
      <c r="M29" s="11">
        <f t="shared" si="3"/>
        <v>0</v>
      </c>
    </row>
    <row r="30" spans="2:13" outlineLevel="1" x14ac:dyDescent="0.3">
      <c r="H30" s="16"/>
      <c r="L30" s="11">
        <f t="shared" si="2"/>
        <v>0</v>
      </c>
      <c r="M30" s="11">
        <f t="shared" si="3"/>
        <v>0</v>
      </c>
    </row>
    <row r="31" spans="2:13" outlineLevel="1" x14ac:dyDescent="0.3">
      <c r="B31" s="8">
        <v>211</v>
      </c>
      <c r="C31" s="9" t="s">
        <v>67</v>
      </c>
      <c r="D31" s="8">
        <v>1</v>
      </c>
      <c r="E31" s="10" t="s">
        <v>11</v>
      </c>
      <c r="F31" s="22">
        <v>2560000</v>
      </c>
      <c r="G31" s="11">
        <f>D31*F31</f>
        <v>2560000</v>
      </c>
      <c r="H31" s="16">
        <f>D31</f>
        <v>1</v>
      </c>
      <c r="I31" s="12" t="s">
        <v>11</v>
      </c>
      <c r="J31" s="11">
        <f>F31</f>
        <v>2560000</v>
      </c>
      <c r="K31" s="11">
        <f>H31*J31</f>
        <v>2560000</v>
      </c>
      <c r="L31" s="11">
        <f t="shared" si="2"/>
        <v>0</v>
      </c>
      <c r="M31" s="11">
        <f t="shared" si="3"/>
        <v>0</v>
      </c>
    </row>
    <row r="32" spans="2:13" outlineLevel="1" x14ac:dyDescent="0.3">
      <c r="H32" s="16"/>
      <c r="L32" s="11">
        <f t="shared" si="2"/>
        <v>0</v>
      </c>
      <c r="M32" s="11">
        <f t="shared" si="3"/>
        <v>0</v>
      </c>
    </row>
    <row r="33" spans="2:13" outlineLevel="1" x14ac:dyDescent="0.3">
      <c r="B33" s="8">
        <v>212</v>
      </c>
      <c r="C33" s="9" t="s">
        <v>68</v>
      </c>
      <c r="D33" s="8">
        <v>1</v>
      </c>
      <c r="E33" s="10" t="s">
        <v>11</v>
      </c>
      <c r="F33" s="22">
        <v>61875</v>
      </c>
      <c r="G33" s="11">
        <f>D33*F33</f>
        <v>61875</v>
      </c>
      <c r="H33" s="16">
        <f>D33</f>
        <v>1</v>
      </c>
      <c r="I33" s="12" t="s">
        <v>11</v>
      </c>
      <c r="J33" s="11">
        <f>F33</f>
        <v>61875</v>
      </c>
      <c r="K33" s="11">
        <f>H33*J33</f>
        <v>61875</v>
      </c>
      <c r="L33" s="11">
        <f t="shared" si="2"/>
        <v>0</v>
      </c>
      <c r="M33" s="11">
        <f t="shared" si="3"/>
        <v>0</v>
      </c>
    </row>
    <row r="34" spans="2:13" outlineLevel="1" x14ac:dyDescent="0.3">
      <c r="H34" s="16"/>
      <c r="L34" s="11">
        <f t="shared" si="2"/>
        <v>0</v>
      </c>
      <c r="M34" s="11">
        <f t="shared" si="3"/>
        <v>0</v>
      </c>
    </row>
    <row r="35" spans="2:13" outlineLevel="1" x14ac:dyDescent="0.3">
      <c r="B35" s="8">
        <v>213</v>
      </c>
      <c r="C35" s="9" t="s">
        <v>69</v>
      </c>
      <c r="D35" s="8">
        <v>2</v>
      </c>
      <c r="E35" s="10" t="s">
        <v>11</v>
      </c>
      <c r="F35" s="22">
        <v>50000</v>
      </c>
      <c r="G35" s="11">
        <f>D35*F35</f>
        <v>100000</v>
      </c>
      <c r="H35" s="16">
        <f>D35</f>
        <v>2</v>
      </c>
      <c r="I35" s="12" t="s">
        <v>11</v>
      </c>
      <c r="J35" s="11">
        <f>F35</f>
        <v>50000</v>
      </c>
      <c r="K35" s="11">
        <f>H35*J35</f>
        <v>100000</v>
      </c>
      <c r="L35" s="11">
        <f t="shared" si="2"/>
        <v>0</v>
      </c>
      <c r="M35" s="11">
        <f t="shared" si="3"/>
        <v>0</v>
      </c>
    </row>
    <row r="36" spans="2:13" outlineLevel="1" x14ac:dyDescent="0.3">
      <c r="H36" s="16"/>
      <c r="L36" s="11">
        <f t="shared" si="2"/>
        <v>0</v>
      </c>
      <c r="M36" s="11">
        <f t="shared" si="3"/>
        <v>0</v>
      </c>
    </row>
    <row r="37" spans="2:13" outlineLevel="1" x14ac:dyDescent="0.3">
      <c r="B37" s="8">
        <v>214</v>
      </c>
      <c r="C37" s="9" t="s">
        <v>70</v>
      </c>
      <c r="D37" s="8">
        <v>1</v>
      </c>
      <c r="E37" s="10" t="s">
        <v>11</v>
      </c>
      <c r="F37" s="22">
        <v>378000</v>
      </c>
      <c r="G37" s="11">
        <f>D37*F37</f>
        <v>378000</v>
      </c>
      <c r="H37" s="16">
        <f>D37</f>
        <v>1</v>
      </c>
      <c r="I37" s="12" t="s">
        <v>11</v>
      </c>
      <c r="J37" s="11">
        <f>F37</f>
        <v>378000</v>
      </c>
      <c r="K37" s="11">
        <f>H37*J37</f>
        <v>378000</v>
      </c>
      <c r="L37" s="11">
        <f t="shared" si="2"/>
        <v>0</v>
      </c>
      <c r="M37" s="11">
        <f t="shared" si="3"/>
        <v>0</v>
      </c>
    </row>
    <row r="38" spans="2:13" outlineLevel="1" x14ac:dyDescent="0.3">
      <c r="H38" s="16"/>
      <c r="L38" s="11">
        <f t="shared" si="2"/>
        <v>0</v>
      </c>
      <c r="M38" s="11">
        <f t="shared" si="3"/>
        <v>0</v>
      </c>
    </row>
    <row r="39" spans="2:13" outlineLevel="1" x14ac:dyDescent="0.3">
      <c r="B39" s="8">
        <v>215</v>
      </c>
      <c r="C39" s="9" t="s">
        <v>71</v>
      </c>
      <c r="D39" s="8">
        <v>1</v>
      </c>
      <c r="E39" s="10" t="s">
        <v>11</v>
      </c>
      <c r="F39" s="22">
        <v>93750</v>
      </c>
      <c r="G39" s="11">
        <f>D39*F39</f>
        <v>93750</v>
      </c>
      <c r="H39" s="16">
        <f>D39</f>
        <v>1</v>
      </c>
      <c r="I39" s="12" t="s">
        <v>11</v>
      </c>
      <c r="J39" s="11">
        <f>F39</f>
        <v>93750</v>
      </c>
      <c r="K39" s="11">
        <f>H39*J39</f>
        <v>93750</v>
      </c>
      <c r="L39" s="11">
        <f t="shared" si="2"/>
        <v>0</v>
      </c>
      <c r="M39" s="11">
        <f t="shared" si="3"/>
        <v>0</v>
      </c>
    </row>
    <row r="40" spans="2:13" outlineLevel="1" x14ac:dyDescent="0.3">
      <c r="H40" s="16"/>
      <c r="L40" s="11">
        <f t="shared" si="2"/>
        <v>0</v>
      </c>
      <c r="M40" s="11">
        <f t="shared" si="3"/>
        <v>0</v>
      </c>
    </row>
    <row r="41" spans="2:13" outlineLevel="1" x14ac:dyDescent="0.3">
      <c r="B41" s="8">
        <v>216</v>
      </c>
      <c r="C41" s="9" t="s">
        <v>72</v>
      </c>
      <c r="D41" s="8">
        <v>1</v>
      </c>
      <c r="E41" s="10" t="s">
        <v>11</v>
      </c>
      <c r="F41" s="22">
        <v>731250</v>
      </c>
      <c r="G41" s="11">
        <f>D41*F41</f>
        <v>731250</v>
      </c>
      <c r="H41" s="16">
        <f>D41</f>
        <v>1</v>
      </c>
      <c r="I41" s="12" t="s">
        <v>11</v>
      </c>
      <c r="J41" s="11">
        <f>F41</f>
        <v>731250</v>
      </c>
      <c r="K41" s="11">
        <f>H41*J41</f>
        <v>731250</v>
      </c>
      <c r="L41" s="11">
        <f t="shared" si="2"/>
        <v>0</v>
      </c>
      <c r="M41" s="11">
        <f t="shared" si="3"/>
        <v>0</v>
      </c>
    </row>
    <row r="42" spans="2:13" outlineLevel="1" x14ac:dyDescent="0.3">
      <c r="H42" s="16"/>
      <c r="L42" s="11">
        <f t="shared" si="2"/>
        <v>0</v>
      </c>
      <c r="M42" s="11">
        <f t="shared" si="3"/>
        <v>0</v>
      </c>
    </row>
    <row r="43" spans="2:13" outlineLevel="1" x14ac:dyDescent="0.3">
      <c r="B43" s="8">
        <v>217</v>
      </c>
      <c r="C43" s="9" t="s">
        <v>73</v>
      </c>
      <c r="D43" s="8">
        <v>1</v>
      </c>
      <c r="E43" s="10" t="s">
        <v>11</v>
      </c>
      <c r="F43" s="22">
        <v>75625</v>
      </c>
      <c r="G43" s="11">
        <f>D43*F43</f>
        <v>75625</v>
      </c>
      <c r="H43" s="16">
        <f>D43</f>
        <v>1</v>
      </c>
      <c r="I43" s="12" t="s">
        <v>11</v>
      </c>
      <c r="J43" s="11">
        <f>F43</f>
        <v>75625</v>
      </c>
      <c r="K43" s="11">
        <f>H43*J43</f>
        <v>75625</v>
      </c>
      <c r="L43" s="11">
        <f t="shared" si="2"/>
        <v>0</v>
      </c>
      <c r="M43" s="11">
        <f t="shared" si="3"/>
        <v>0</v>
      </c>
    </row>
    <row r="44" spans="2:13" outlineLevel="1" x14ac:dyDescent="0.3">
      <c r="H44" s="16"/>
      <c r="L44" s="11">
        <f t="shared" si="2"/>
        <v>0</v>
      </c>
      <c r="M44" s="11">
        <f t="shared" si="3"/>
        <v>0</v>
      </c>
    </row>
    <row r="45" spans="2:13" ht="31" outlineLevel="1" x14ac:dyDescent="0.3">
      <c r="B45" s="8">
        <v>218</v>
      </c>
      <c r="C45" s="9" t="s">
        <v>74</v>
      </c>
      <c r="D45" s="8">
        <v>1</v>
      </c>
      <c r="E45" s="10" t="s">
        <v>11</v>
      </c>
      <c r="F45" s="22">
        <v>41250</v>
      </c>
      <c r="G45" s="11">
        <f>D45*F45</f>
        <v>41250</v>
      </c>
      <c r="H45" s="16">
        <f>D45</f>
        <v>1</v>
      </c>
      <c r="I45" s="12" t="s">
        <v>11</v>
      </c>
      <c r="J45" s="11">
        <f>F45</f>
        <v>41250</v>
      </c>
      <c r="K45" s="11">
        <f>H45*J45</f>
        <v>41250</v>
      </c>
      <c r="L45" s="11">
        <f t="shared" si="2"/>
        <v>0</v>
      </c>
      <c r="M45" s="11">
        <f t="shared" si="3"/>
        <v>0</v>
      </c>
    </row>
    <row r="46" spans="2:13" outlineLevel="1" x14ac:dyDescent="0.3">
      <c r="H46" s="16"/>
      <c r="L46" s="11">
        <f t="shared" si="2"/>
        <v>0</v>
      </c>
      <c r="M46" s="11">
        <f t="shared" si="3"/>
        <v>0</v>
      </c>
    </row>
    <row r="47" spans="2:13" ht="31" outlineLevel="1" x14ac:dyDescent="0.3">
      <c r="B47" s="8">
        <v>219</v>
      </c>
      <c r="C47" s="9" t="s">
        <v>75</v>
      </c>
      <c r="D47" s="8">
        <v>1</v>
      </c>
      <c r="E47" s="10" t="s">
        <v>11</v>
      </c>
      <c r="F47" s="22">
        <v>250000</v>
      </c>
      <c r="G47" s="11">
        <f>D47*F47</f>
        <v>250000</v>
      </c>
      <c r="H47" s="16">
        <f>D47</f>
        <v>1</v>
      </c>
      <c r="I47" s="12" t="s">
        <v>11</v>
      </c>
      <c r="J47" s="11">
        <f>F47</f>
        <v>250000</v>
      </c>
      <c r="K47" s="11">
        <f>H47*J47</f>
        <v>250000</v>
      </c>
      <c r="L47" s="11">
        <f t="shared" si="2"/>
        <v>0</v>
      </c>
      <c r="M47" s="11">
        <f t="shared" si="3"/>
        <v>0</v>
      </c>
    </row>
    <row r="48" spans="2:13" outlineLevel="1" x14ac:dyDescent="0.3">
      <c r="H48" s="16"/>
      <c r="L48" s="11">
        <f t="shared" si="2"/>
        <v>0</v>
      </c>
      <c r="M48" s="11">
        <f t="shared" si="3"/>
        <v>0</v>
      </c>
    </row>
    <row r="49" spans="2:13" ht="31" outlineLevel="1" x14ac:dyDescent="0.3">
      <c r="B49" s="8">
        <v>220</v>
      </c>
      <c r="C49" s="9" t="s">
        <v>76</v>
      </c>
      <c r="D49" s="8">
        <v>1</v>
      </c>
      <c r="E49" s="10" t="s">
        <v>11</v>
      </c>
      <c r="F49" s="22">
        <v>34500</v>
      </c>
      <c r="G49" s="11">
        <f>D49*F49</f>
        <v>34500</v>
      </c>
      <c r="H49" s="16">
        <f>D49</f>
        <v>1</v>
      </c>
      <c r="I49" s="12" t="s">
        <v>11</v>
      </c>
      <c r="J49" s="11">
        <f>F49</f>
        <v>34500</v>
      </c>
      <c r="K49" s="11">
        <f>H49*J49</f>
        <v>34500</v>
      </c>
      <c r="L49" s="11">
        <f t="shared" si="2"/>
        <v>0</v>
      </c>
      <c r="M49" s="11">
        <f t="shared" si="3"/>
        <v>0</v>
      </c>
    </row>
    <row r="50" spans="2:13" outlineLevel="1" x14ac:dyDescent="0.3">
      <c r="H50" s="16"/>
      <c r="L50" s="11">
        <f t="shared" si="2"/>
        <v>0</v>
      </c>
      <c r="M50" s="11">
        <f t="shared" si="3"/>
        <v>0</v>
      </c>
    </row>
    <row r="51" spans="2:13" outlineLevel="1" x14ac:dyDescent="0.3">
      <c r="B51" s="8">
        <v>221</v>
      </c>
      <c r="C51" s="9" t="s">
        <v>77</v>
      </c>
      <c r="D51" s="8">
        <v>1</v>
      </c>
      <c r="E51" s="10" t="s">
        <v>11</v>
      </c>
      <c r="F51" s="22">
        <v>563750</v>
      </c>
      <c r="G51" s="11">
        <f>D51*F51</f>
        <v>563750</v>
      </c>
      <c r="H51" s="16">
        <f>D51</f>
        <v>1</v>
      </c>
      <c r="I51" s="12" t="s">
        <v>11</v>
      </c>
      <c r="J51" s="11">
        <f>F51</f>
        <v>563750</v>
      </c>
      <c r="K51" s="11">
        <f>H51*J51</f>
        <v>563750</v>
      </c>
      <c r="L51" s="11">
        <f t="shared" si="2"/>
        <v>0</v>
      </c>
      <c r="M51" s="11">
        <f t="shared" si="3"/>
        <v>0</v>
      </c>
    </row>
    <row r="52" spans="2:13" outlineLevel="1" x14ac:dyDescent="0.3">
      <c r="H52" s="16"/>
      <c r="L52" s="11">
        <f t="shared" si="2"/>
        <v>0</v>
      </c>
      <c r="M52" s="11">
        <f t="shared" si="3"/>
        <v>0</v>
      </c>
    </row>
    <row r="53" spans="2:13" outlineLevel="1" x14ac:dyDescent="0.3">
      <c r="B53" s="8">
        <v>222</v>
      </c>
      <c r="C53" s="9" t="s">
        <v>78</v>
      </c>
      <c r="D53" s="8">
        <v>1</v>
      </c>
      <c r="E53" s="10" t="s">
        <v>11</v>
      </c>
      <c r="F53" s="22">
        <v>103125</v>
      </c>
      <c r="G53" s="11">
        <f>D53*F53</f>
        <v>103125</v>
      </c>
      <c r="H53" s="16">
        <f>D53</f>
        <v>1</v>
      </c>
      <c r="I53" s="12" t="s">
        <v>11</v>
      </c>
      <c r="J53" s="11">
        <f>F53</f>
        <v>103125</v>
      </c>
      <c r="K53" s="11">
        <f>H53*J53</f>
        <v>103125</v>
      </c>
      <c r="L53" s="11">
        <f t="shared" si="2"/>
        <v>0</v>
      </c>
      <c r="M53" s="11">
        <f t="shared" si="3"/>
        <v>0</v>
      </c>
    </row>
    <row r="54" spans="2:13" outlineLevel="1" x14ac:dyDescent="0.3">
      <c r="H54" s="16"/>
      <c r="L54" s="11">
        <f t="shared" si="2"/>
        <v>0</v>
      </c>
      <c r="M54" s="11">
        <f t="shared" si="3"/>
        <v>0</v>
      </c>
    </row>
    <row r="55" spans="2:13" outlineLevel="1" x14ac:dyDescent="0.3">
      <c r="B55" s="8">
        <v>223</v>
      </c>
      <c r="C55" s="9" t="s">
        <v>79</v>
      </c>
      <c r="D55" s="8">
        <v>1</v>
      </c>
      <c r="E55" s="10" t="s">
        <v>11</v>
      </c>
      <c r="F55" s="22">
        <v>225000</v>
      </c>
      <c r="G55" s="11">
        <f>D55*F55</f>
        <v>225000</v>
      </c>
      <c r="H55" s="16">
        <f>D55</f>
        <v>1</v>
      </c>
      <c r="I55" s="12" t="s">
        <v>11</v>
      </c>
      <c r="J55" s="11">
        <f>F55</f>
        <v>225000</v>
      </c>
      <c r="K55" s="11">
        <f>H55*J55</f>
        <v>225000</v>
      </c>
      <c r="L55" s="11">
        <f t="shared" si="2"/>
        <v>0</v>
      </c>
      <c r="M55" s="11">
        <f t="shared" si="3"/>
        <v>0</v>
      </c>
    </row>
    <row r="56" spans="2:13" outlineLevel="1" x14ac:dyDescent="0.3">
      <c r="H56" s="16"/>
      <c r="L56" s="11">
        <f t="shared" si="2"/>
        <v>0</v>
      </c>
      <c r="M56" s="11">
        <f t="shared" si="3"/>
        <v>0</v>
      </c>
    </row>
    <row r="57" spans="2:13" outlineLevel="1" x14ac:dyDescent="0.3">
      <c r="B57" s="8">
        <v>224</v>
      </c>
      <c r="C57" s="9" t="s">
        <v>80</v>
      </c>
      <c r="D57" s="8">
        <v>2</v>
      </c>
      <c r="E57" s="10" t="s">
        <v>11</v>
      </c>
      <c r="F57" s="22">
        <v>61875</v>
      </c>
      <c r="G57" s="11">
        <f>D57*F57</f>
        <v>123750</v>
      </c>
      <c r="H57" s="16">
        <f>D57</f>
        <v>2</v>
      </c>
      <c r="I57" s="12" t="s">
        <v>11</v>
      </c>
      <c r="J57" s="11">
        <f>F57</f>
        <v>61875</v>
      </c>
      <c r="K57" s="11">
        <f>H57*J57</f>
        <v>123750</v>
      </c>
      <c r="L57" s="11">
        <f t="shared" si="2"/>
        <v>0</v>
      </c>
      <c r="M57" s="11">
        <f t="shared" si="3"/>
        <v>0</v>
      </c>
    </row>
    <row r="58" spans="2:13" outlineLevel="1" x14ac:dyDescent="0.3">
      <c r="H58" s="16"/>
      <c r="L58" s="11">
        <f t="shared" si="2"/>
        <v>0</v>
      </c>
      <c r="M58" s="11">
        <f t="shared" si="3"/>
        <v>0</v>
      </c>
    </row>
    <row r="59" spans="2:13" outlineLevel="1" x14ac:dyDescent="0.3">
      <c r="B59" s="8">
        <v>225</v>
      </c>
      <c r="C59" s="9" t="s">
        <v>81</v>
      </c>
      <c r="D59" s="8">
        <v>1</v>
      </c>
      <c r="E59" s="10" t="s">
        <v>11</v>
      </c>
      <c r="F59" s="22">
        <v>312500</v>
      </c>
      <c r="G59" s="11">
        <f>D59*F59</f>
        <v>312500</v>
      </c>
      <c r="H59" s="16">
        <f>D59</f>
        <v>1</v>
      </c>
      <c r="I59" s="12" t="s">
        <v>11</v>
      </c>
      <c r="J59" s="11">
        <f>F59</f>
        <v>312500</v>
      </c>
      <c r="K59" s="11">
        <f>H59*J59</f>
        <v>312500</v>
      </c>
      <c r="L59" s="11">
        <f t="shared" si="2"/>
        <v>0</v>
      </c>
      <c r="M59" s="11">
        <f t="shared" si="3"/>
        <v>0</v>
      </c>
    </row>
    <row r="60" spans="2:13" outlineLevel="1" x14ac:dyDescent="0.3">
      <c r="H60" s="16"/>
      <c r="L60" s="11">
        <f t="shared" si="2"/>
        <v>0</v>
      </c>
      <c r="M60" s="11">
        <f t="shared" si="3"/>
        <v>0</v>
      </c>
    </row>
    <row r="61" spans="2:13" outlineLevel="1" x14ac:dyDescent="0.3">
      <c r="B61" s="8">
        <v>226</v>
      </c>
      <c r="C61" s="9" t="s">
        <v>82</v>
      </c>
      <c r="D61" s="8">
        <v>2</v>
      </c>
      <c r="E61" s="10" t="s">
        <v>11</v>
      </c>
      <c r="F61" s="22">
        <v>280000</v>
      </c>
      <c r="G61" s="11">
        <f>D61*F61</f>
        <v>560000</v>
      </c>
      <c r="H61" s="16">
        <f>D61</f>
        <v>2</v>
      </c>
      <c r="I61" s="12" t="s">
        <v>11</v>
      </c>
      <c r="J61" s="11">
        <f>F61</f>
        <v>280000</v>
      </c>
      <c r="K61" s="11">
        <f>H61*J61</f>
        <v>560000</v>
      </c>
      <c r="L61" s="11">
        <f t="shared" si="2"/>
        <v>0</v>
      </c>
      <c r="M61" s="11">
        <f t="shared" si="3"/>
        <v>0</v>
      </c>
    </row>
    <row r="62" spans="2:13" outlineLevel="1" x14ac:dyDescent="0.3">
      <c r="H62" s="16"/>
      <c r="L62" s="11">
        <f t="shared" si="2"/>
        <v>0</v>
      </c>
      <c r="M62" s="11">
        <f t="shared" si="3"/>
        <v>0</v>
      </c>
    </row>
    <row r="63" spans="2:13" outlineLevel="1" x14ac:dyDescent="0.3">
      <c r="B63" s="8">
        <v>227</v>
      </c>
      <c r="C63" s="9" t="s">
        <v>83</v>
      </c>
      <c r="D63" s="8">
        <v>1</v>
      </c>
      <c r="E63" s="10" t="s">
        <v>11</v>
      </c>
      <c r="F63" s="22">
        <v>49500</v>
      </c>
      <c r="G63" s="11">
        <f>D63*F63</f>
        <v>49500</v>
      </c>
      <c r="H63" s="16">
        <f>D63</f>
        <v>1</v>
      </c>
      <c r="I63" s="12" t="s">
        <v>11</v>
      </c>
      <c r="J63" s="11">
        <f>F63</f>
        <v>49500</v>
      </c>
      <c r="K63" s="11">
        <f>H63*J63</f>
        <v>49500</v>
      </c>
      <c r="L63" s="11">
        <f t="shared" si="2"/>
        <v>0</v>
      </c>
      <c r="M63" s="11">
        <f t="shared" si="3"/>
        <v>0</v>
      </c>
    </row>
    <row r="64" spans="2:13" outlineLevel="1" x14ac:dyDescent="0.3">
      <c r="H64" s="16"/>
      <c r="L64" s="11">
        <f t="shared" si="2"/>
        <v>0</v>
      </c>
      <c r="M64" s="11">
        <f t="shared" si="3"/>
        <v>0</v>
      </c>
    </row>
    <row r="65" spans="2:13" outlineLevel="1" x14ac:dyDescent="0.3">
      <c r="B65" s="8">
        <v>228</v>
      </c>
      <c r="C65" s="9" t="s">
        <v>84</v>
      </c>
      <c r="D65" s="8">
        <v>1</v>
      </c>
      <c r="E65" s="10" t="s">
        <v>11</v>
      </c>
      <c r="F65" s="22">
        <v>937500</v>
      </c>
      <c r="G65" s="11">
        <f>D65*F65</f>
        <v>937500</v>
      </c>
      <c r="H65" s="16">
        <f>D65</f>
        <v>1</v>
      </c>
      <c r="I65" s="12" t="s">
        <v>11</v>
      </c>
      <c r="J65" s="11">
        <f>F65</f>
        <v>937500</v>
      </c>
      <c r="K65" s="11">
        <f>H65*J65</f>
        <v>937500</v>
      </c>
      <c r="L65" s="11">
        <f t="shared" si="2"/>
        <v>0</v>
      </c>
      <c r="M65" s="11">
        <f t="shared" si="3"/>
        <v>0</v>
      </c>
    </row>
    <row r="66" spans="2:13" outlineLevel="1" x14ac:dyDescent="0.3">
      <c r="H66" s="16"/>
      <c r="L66" s="11">
        <f t="shared" si="2"/>
        <v>0</v>
      </c>
      <c r="M66" s="11">
        <f t="shared" si="3"/>
        <v>0</v>
      </c>
    </row>
    <row r="67" spans="2:13" outlineLevel="1" x14ac:dyDescent="0.3">
      <c r="B67" s="8">
        <v>229</v>
      </c>
      <c r="C67" s="9" t="s">
        <v>85</v>
      </c>
      <c r="D67" s="8">
        <v>1</v>
      </c>
      <c r="E67" s="10" t="s">
        <v>11</v>
      </c>
      <c r="F67" s="22">
        <v>562500</v>
      </c>
      <c r="G67" s="11">
        <f>D67*F67</f>
        <v>562500</v>
      </c>
      <c r="H67" s="16">
        <f>D67</f>
        <v>1</v>
      </c>
      <c r="I67" s="12" t="s">
        <v>11</v>
      </c>
      <c r="J67" s="11">
        <f>F67</f>
        <v>562500</v>
      </c>
      <c r="K67" s="11">
        <f>H67*J67</f>
        <v>562500</v>
      </c>
      <c r="L67" s="11">
        <f t="shared" si="2"/>
        <v>0</v>
      </c>
      <c r="M67" s="11">
        <f t="shared" si="3"/>
        <v>0</v>
      </c>
    </row>
    <row r="68" spans="2:13" outlineLevel="1" x14ac:dyDescent="0.3">
      <c r="H68" s="16"/>
      <c r="L68" s="11">
        <f t="shared" si="2"/>
        <v>0</v>
      </c>
      <c r="M68" s="11">
        <f t="shared" si="3"/>
        <v>0</v>
      </c>
    </row>
    <row r="69" spans="2:13" ht="31" outlineLevel="1" x14ac:dyDescent="0.3">
      <c r="B69" s="8">
        <v>230</v>
      </c>
      <c r="C69" s="9" t="s">
        <v>86</v>
      </c>
      <c r="D69" s="8">
        <v>1</v>
      </c>
      <c r="E69" s="10" t="s">
        <v>11</v>
      </c>
      <c r="F69" s="22">
        <v>2125000</v>
      </c>
      <c r="G69" s="11">
        <f>D69*F69</f>
        <v>2125000</v>
      </c>
      <c r="H69" s="16">
        <f>D69</f>
        <v>1</v>
      </c>
      <c r="I69" s="12" t="s">
        <v>11</v>
      </c>
      <c r="J69" s="11">
        <f>F69</f>
        <v>2125000</v>
      </c>
      <c r="K69" s="11">
        <f>H69*J69</f>
        <v>2125000</v>
      </c>
      <c r="L69" s="11">
        <f t="shared" si="2"/>
        <v>0</v>
      </c>
      <c r="M69" s="11">
        <f t="shared" si="3"/>
        <v>0</v>
      </c>
    </row>
    <row r="70" spans="2:13" outlineLevel="1" x14ac:dyDescent="0.3">
      <c r="H70" s="16"/>
      <c r="L70" s="11">
        <f t="shared" si="2"/>
        <v>0</v>
      </c>
      <c r="M70" s="11">
        <f t="shared" si="3"/>
        <v>0</v>
      </c>
    </row>
    <row r="71" spans="2:13" outlineLevel="1" x14ac:dyDescent="0.3">
      <c r="B71" s="8">
        <v>231</v>
      </c>
      <c r="C71" s="9" t="s">
        <v>87</v>
      </c>
      <c r="D71" s="8">
        <v>1</v>
      </c>
      <c r="E71" s="10" t="s">
        <v>11</v>
      </c>
      <c r="F71" s="22">
        <v>4200000</v>
      </c>
      <c r="G71" s="11">
        <f>D71*F71</f>
        <v>4200000</v>
      </c>
      <c r="H71" s="16">
        <f>D71</f>
        <v>1</v>
      </c>
      <c r="I71" s="12" t="s">
        <v>11</v>
      </c>
      <c r="J71" s="11">
        <f>F71</f>
        <v>4200000</v>
      </c>
      <c r="K71" s="11">
        <f>H71*J71</f>
        <v>4200000</v>
      </c>
      <c r="L71" s="11">
        <f t="shared" si="2"/>
        <v>0</v>
      </c>
      <c r="M71" s="11">
        <f t="shared" si="3"/>
        <v>0</v>
      </c>
    </row>
    <row r="72" spans="2:13" outlineLevel="1" x14ac:dyDescent="0.3">
      <c r="H72" s="16"/>
      <c r="L72" s="11">
        <f t="shared" ref="L72:L137" si="4">IF(K72&gt;G72,K72-G72,0)</f>
        <v>0</v>
      </c>
      <c r="M72" s="11">
        <f t="shared" ref="M72:M137" si="5">IF(K72&lt;G72,G72-K72,0)</f>
        <v>0</v>
      </c>
    </row>
    <row r="73" spans="2:13" outlineLevel="1" x14ac:dyDescent="0.3">
      <c r="B73" s="8">
        <v>232</v>
      </c>
      <c r="C73" s="9" t="s">
        <v>88</v>
      </c>
      <c r="D73" s="8">
        <v>1</v>
      </c>
      <c r="E73" s="10" t="s">
        <v>11</v>
      </c>
      <c r="F73" s="22">
        <v>43750</v>
      </c>
      <c r="G73" s="11">
        <f>D73*F73</f>
        <v>43750</v>
      </c>
      <c r="H73" s="16">
        <f>D73</f>
        <v>1</v>
      </c>
      <c r="I73" s="12" t="s">
        <v>11</v>
      </c>
      <c r="J73" s="11">
        <f>F73</f>
        <v>43750</v>
      </c>
      <c r="K73" s="11">
        <f>H73*J73</f>
        <v>43750</v>
      </c>
      <c r="L73" s="11">
        <f t="shared" si="4"/>
        <v>0</v>
      </c>
      <c r="M73" s="11">
        <f t="shared" si="5"/>
        <v>0</v>
      </c>
    </row>
    <row r="74" spans="2:13" outlineLevel="1" x14ac:dyDescent="0.3">
      <c r="H74" s="16"/>
      <c r="L74" s="11">
        <f t="shared" si="4"/>
        <v>0</v>
      </c>
      <c r="M74" s="11">
        <f t="shared" si="5"/>
        <v>0</v>
      </c>
    </row>
    <row r="75" spans="2:13" outlineLevel="1" x14ac:dyDescent="0.3">
      <c r="B75" s="8">
        <v>233</v>
      </c>
      <c r="C75" s="9" t="s">
        <v>89</v>
      </c>
      <c r="D75" s="8">
        <v>1</v>
      </c>
      <c r="E75" s="10" t="s">
        <v>11</v>
      </c>
      <c r="F75" s="22">
        <v>81250</v>
      </c>
      <c r="G75" s="11">
        <f>D75*F75</f>
        <v>81250</v>
      </c>
      <c r="H75" s="16">
        <f>D75</f>
        <v>1</v>
      </c>
      <c r="I75" s="12" t="s">
        <v>11</v>
      </c>
      <c r="J75" s="11">
        <f>F75</f>
        <v>81250</v>
      </c>
      <c r="K75" s="11">
        <f>H75*J75</f>
        <v>81250</v>
      </c>
      <c r="L75" s="11">
        <f t="shared" si="4"/>
        <v>0</v>
      </c>
      <c r="M75" s="11">
        <f t="shared" si="5"/>
        <v>0</v>
      </c>
    </row>
    <row r="76" spans="2:13" outlineLevel="1" x14ac:dyDescent="0.3">
      <c r="H76" s="16"/>
      <c r="L76" s="11">
        <f t="shared" si="4"/>
        <v>0</v>
      </c>
      <c r="M76" s="11">
        <f t="shared" si="5"/>
        <v>0</v>
      </c>
    </row>
    <row r="77" spans="2:13" outlineLevel="1" x14ac:dyDescent="0.3">
      <c r="B77" s="8">
        <v>234</v>
      </c>
      <c r="C77" s="9" t="s">
        <v>90</v>
      </c>
      <c r="D77" s="8">
        <v>1</v>
      </c>
      <c r="E77" s="10" t="s">
        <v>11</v>
      </c>
      <c r="F77" s="22">
        <v>1</v>
      </c>
      <c r="G77" s="11">
        <f>D77*F77</f>
        <v>1</v>
      </c>
      <c r="H77" s="16">
        <f>D77</f>
        <v>1</v>
      </c>
      <c r="I77" s="12" t="s">
        <v>11</v>
      </c>
      <c r="J77" s="11">
        <f>F77</f>
        <v>1</v>
      </c>
      <c r="K77" s="11">
        <f>H77*J77</f>
        <v>1</v>
      </c>
      <c r="L77" s="11">
        <f t="shared" si="4"/>
        <v>0</v>
      </c>
      <c r="M77" s="11">
        <f t="shared" si="5"/>
        <v>0</v>
      </c>
    </row>
    <row r="78" spans="2:13" outlineLevel="1" x14ac:dyDescent="0.3">
      <c r="H78" s="16"/>
      <c r="L78" s="11">
        <f t="shared" si="4"/>
        <v>0</v>
      </c>
      <c r="M78" s="11">
        <f t="shared" si="5"/>
        <v>0</v>
      </c>
    </row>
    <row r="79" spans="2:13" outlineLevel="1" x14ac:dyDescent="0.3">
      <c r="B79" s="8">
        <v>235</v>
      </c>
      <c r="C79" s="9" t="s">
        <v>91</v>
      </c>
      <c r="D79" s="8">
        <v>2</v>
      </c>
      <c r="E79" s="10" t="s">
        <v>11</v>
      </c>
      <c r="F79" s="22">
        <v>115000</v>
      </c>
      <c r="G79" s="11">
        <f>D79*F79</f>
        <v>230000</v>
      </c>
      <c r="H79" s="16">
        <f>D79</f>
        <v>2</v>
      </c>
      <c r="I79" s="12" t="s">
        <v>11</v>
      </c>
      <c r="J79" s="11">
        <f>F79</f>
        <v>115000</v>
      </c>
      <c r="K79" s="11">
        <f>H79*J79</f>
        <v>230000</v>
      </c>
      <c r="L79" s="11">
        <f t="shared" si="4"/>
        <v>0</v>
      </c>
      <c r="M79" s="11">
        <f t="shared" si="5"/>
        <v>0</v>
      </c>
    </row>
    <row r="80" spans="2:13" outlineLevel="1" x14ac:dyDescent="0.3">
      <c r="H80" s="16"/>
      <c r="L80" s="11">
        <f t="shared" si="4"/>
        <v>0</v>
      </c>
      <c r="M80" s="11">
        <f t="shared" si="5"/>
        <v>0</v>
      </c>
    </row>
    <row r="81" spans="2:13" outlineLevel="1" x14ac:dyDescent="0.3">
      <c r="B81" s="8">
        <v>236</v>
      </c>
      <c r="C81" s="9" t="s">
        <v>92</v>
      </c>
      <c r="D81" s="8">
        <v>1</v>
      </c>
      <c r="E81" s="10" t="s">
        <v>11</v>
      </c>
      <c r="F81" s="22">
        <v>110000</v>
      </c>
      <c r="G81" s="11">
        <f>D81*F81</f>
        <v>110000</v>
      </c>
      <c r="H81" s="16">
        <f>D81</f>
        <v>1</v>
      </c>
      <c r="I81" s="12" t="s">
        <v>11</v>
      </c>
      <c r="J81" s="11">
        <f>F81</f>
        <v>110000</v>
      </c>
      <c r="K81" s="11">
        <f>H81*J81</f>
        <v>110000</v>
      </c>
      <c r="L81" s="11">
        <f t="shared" si="4"/>
        <v>0</v>
      </c>
      <c r="M81" s="11">
        <f t="shared" si="5"/>
        <v>0</v>
      </c>
    </row>
    <row r="82" spans="2:13" outlineLevel="1" x14ac:dyDescent="0.3">
      <c r="H82" s="16"/>
      <c r="L82" s="11">
        <f t="shared" si="4"/>
        <v>0</v>
      </c>
      <c r="M82" s="11">
        <f t="shared" si="5"/>
        <v>0</v>
      </c>
    </row>
    <row r="83" spans="2:13" outlineLevel="1" x14ac:dyDescent="0.3">
      <c r="B83" s="8">
        <v>237</v>
      </c>
      <c r="C83" s="9" t="s">
        <v>93</v>
      </c>
      <c r="D83" s="8">
        <v>2</v>
      </c>
      <c r="E83" s="10" t="s">
        <v>11</v>
      </c>
      <c r="F83" s="22">
        <v>34500</v>
      </c>
      <c r="G83" s="11">
        <f>D83*F83</f>
        <v>69000</v>
      </c>
      <c r="H83" s="16">
        <f>D83</f>
        <v>2</v>
      </c>
      <c r="I83" s="12" t="s">
        <v>11</v>
      </c>
      <c r="J83" s="11">
        <f>F83</f>
        <v>34500</v>
      </c>
      <c r="K83" s="11">
        <f>H83*J83</f>
        <v>69000</v>
      </c>
      <c r="L83" s="11">
        <f t="shared" si="4"/>
        <v>0</v>
      </c>
      <c r="M83" s="11">
        <f t="shared" si="5"/>
        <v>0</v>
      </c>
    </row>
    <row r="84" spans="2:13" outlineLevel="1" x14ac:dyDescent="0.3">
      <c r="H84" s="16"/>
      <c r="L84" s="11">
        <f t="shared" si="4"/>
        <v>0</v>
      </c>
      <c r="M84" s="11">
        <f t="shared" si="5"/>
        <v>0</v>
      </c>
    </row>
    <row r="85" spans="2:13" outlineLevel="1" x14ac:dyDescent="0.3">
      <c r="B85" s="8">
        <v>238</v>
      </c>
      <c r="C85" s="9" t="s">
        <v>94</v>
      </c>
      <c r="D85" s="8">
        <v>2</v>
      </c>
      <c r="E85" s="10" t="s">
        <v>11</v>
      </c>
      <c r="F85" s="22">
        <v>34500</v>
      </c>
      <c r="G85" s="11">
        <f>D85*F85</f>
        <v>69000</v>
      </c>
      <c r="H85" s="16">
        <f>D85</f>
        <v>2</v>
      </c>
      <c r="I85" s="12" t="s">
        <v>11</v>
      </c>
      <c r="J85" s="11">
        <f>F85</f>
        <v>34500</v>
      </c>
      <c r="K85" s="11">
        <f>H85*J85</f>
        <v>69000</v>
      </c>
      <c r="L85" s="11">
        <f t="shared" si="4"/>
        <v>0</v>
      </c>
      <c r="M85" s="11">
        <f t="shared" si="5"/>
        <v>0</v>
      </c>
    </row>
    <row r="86" spans="2:13" outlineLevel="1" x14ac:dyDescent="0.3">
      <c r="H86" s="16"/>
      <c r="L86" s="11">
        <f t="shared" si="4"/>
        <v>0</v>
      </c>
      <c r="M86" s="11">
        <f t="shared" si="5"/>
        <v>0</v>
      </c>
    </row>
    <row r="87" spans="2:13" outlineLevel="1" x14ac:dyDescent="0.3">
      <c r="B87" s="8">
        <v>239</v>
      </c>
      <c r="C87" s="9" t="s">
        <v>95</v>
      </c>
      <c r="D87" s="8">
        <v>3</v>
      </c>
      <c r="E87" s="10" t="s">
        <v>11</v>
      </c>
      <c r="F87" s="22">
        <v>38500</v>
      </c>
      <c r="G87" s="11">
        <f>D87*F87</f>
        <v>115500</v>
      </c>
      <c r="H87" s="16">
        <f>D87</f>
        <v>3</v>
      </c>
      <c r="I87" s="12" t="s">
        <v>11</v>
      </c>
      <c r="J87" s="11">
        <f>F87</f>
        <v>38500</v>
      </c>
      <c r="K87" s="11">
        <f>H87*J87</f>
        <v>115500</v>
      </c>
      <c r="L87" s="11">
        <f t="shared" si="4"/>
        <v>0</v>
      </c>
      <c r="M87" s="11">
        <f t="shared" si="5"/>
        <v>0</v>
      </c>
    </row>
    <row r="88" spans="2:13" outlineLevel="1" x14ac:dyDescent="0.3">
      <c r="H88" s="16"/>
      <c r="L88" s="11">
        <f t="shared" si="4"/>
        <v>0</v>
      </c>
      <c r="M88" s="11">
        <f t="shared" si="5"/>
        <v>0</v>
      </c>
    </row>
    <row r="89" spans="2:13" outlineLevel="1" x14ac:dyDescent="0.3">
      <c r="B89" s="8">
        <v>240</v>
      </c>
      <c r="C89" s="9" t="s">
        <v>96</v>
      </c>
      <c r="D89" s="8">
        <v>3</v>
      </c>
      <c r="E89" s="10" t="s">
        <v>11</v>
      </c>
      <c r="F89" s="22">
        <v>20000</v>
      </c>
      <c r="G89" s="11">
        <f>D89*F89</f>
        <v>60000</v>
      </c>
      <c r="H89" s="16">
        <f>D89</f>
        <v>3</v>
      </c>
      <c r="I89" s="12" t="s">
        <v>11</v>
      </c>
      <c r="J89" s="11">
        <f>F89</f>
        <v>20000</v>
      </c>
      <c r="K89" s="11">
        <f>H89*J89</f>
        <v>60000</v>
      </c>
      <c r="L89" s="11">
        <f t="shared" si="4"/>
        <v>0</v>
      </c>
      <c r="M89" s="11">
        <f t="shared" si="5"/>
        <v>0</v>
      </c>
    </row>
    <row r="90" spans="2:13" outlineLevel="1" x14ac:dyDescent="0.3">
      <c r="H90" s="16"/>
      <c r="L90" s="11">
        <f t="shared" si="4"/>
        <v>0</v>
      </c>
      <c r="M90" s="11">
        <f t="shared" si="5"/>
        <v>0</v>
      </c>
    </row>
    <row r="91" spans="2:13" outlineLevel="1" x14ac:dyDescent="0.3">
      <c r="B91" s="8">
        <v>241</v>
      </c>
      <c r="C91" s="9" t="s">
        <v>97</v>
      </c>
      <c r="D91" s="8">
        <v>6</v>
      </c>
      <c r="E91" s="10" t="s">
        <v>11</v>
      </c>
      <c r="F91" s="22">
        <v>13750</v>
      </c>
      <c r="G91" s="11">
        <f>D91*F91</f>
        <v>82500</v>
      </c>
      <c r="H91" s="16">
        <f>D91</f>
        <v>6</v>
      </c>
      <c r="I91" s="12" t="s">
        <v>11</v>
      </c>
      <c r="J91" s="11">
        <f>F91</f>
        <v>13750</v>
      </c>
      <c r="K91" s="11">
        <f>H91*J91</f>
        <v>82500</v>
      </c>
      <c r="L91" s="11">
        <f t="shared" si="4"/>
        <v>0</v>
      </c>
      <c r="M91" s="11">
        <f t="shared" si="5"/>
        <v>0</v>
      </c>
    </row>
    <row r="92" spans="2:13" outlineLevel="1" x14ac:dyDescent="0.3">
      <c r="H92" s="16"/>
      <c r="L92" s="11">
        <f t="shared" si="4"/>
        <v>0</v>
      </c>
      <c r="M92" s="11">
        <f t="shared" si="5"/>
        <v>0</v>
      </c>
    </row>
    <row r="93" spans="2:13" outlineLevel="1" x14ac:dyDescent="0.3">
      <c r="B93" s="8">
        <v>242</v>
      </c>
      <c r="C93" s="9" t="s">
        <v>98</v>
      </c>
      <c r="D93" s="8">
        <v>3</v>
      </c>
      <c r="E93" s="10" t="s">
        <v>11</v>
      </c>
      <c r="F93" s="22">
        <v>39200</v>
      </c>
      <c r="G93" s="11">
        <f>D93*F93</f>
        <v>117600</v>
      </c>
      <c r="H93" s="16">
        <f>D93</f>
        <v>3</v>
      </c>
      <c r="I93" s="12" t="s">
        <v>11</v>
      </c>
      <c r="J93" s="11">
        <f>F93</f>
        <v>39200</v>
      </c>
      <c r="K93" s="11">
        <f>H93*J93</f>
        <v>117600</v>
      </c>
      <c r="L93" s="11">
        <f t="shared" si="4"/>
        <v>0</v>
      </c>
      <c r="M93" s="11">
        <f t="shared" si="5"/>
        <v>0</v>
      </c>
    </row>
    <row r="94" spans="2:13" outlineLevel="1" x14ac:dyDescent="0.3">
      <c r="H94" s="16"/>
      <c r="L94" s="11">
        <f t="shared" si="4"/>
        <v>0</v>
      </c>
      <c r="M94" s="11">
        <f t="shared" si="5"/>
        <v>0</v>
      </c>
    </row>
    <row r="95" spans="2:13" outlineLevel="1" x14ac:dyDescent="0.3">
      <c r="B95" s="8">
        <v>243</v>
      </c>
      <c r="C95" s="9" t="s">
        <v>99</v>
      </c>
      <c r="D95" s="8">
        <v>3</v>
      </c>
      <c r="E95" s="10" t="s">
        <v>11</v>
      </c>
      <c r="F95" s="22">
        <v>62500</v>
      </c>
      <c r="G95" s="11">
        <f>D95*F95</f>
        <v>187500</v>
      </c>
      <c r="H95" s="16">
        <f>D95</f>
        <v>3</v>
      </c>
      <c r="I95" s="12" t="s">
        <v>11</v>
      </c>
      <c r="J95" s="11">
        <f>F95</f>
        <v>62500</v>
      </c>
      <c r="K95" s="11">
        <f>H95*J95</f>
        <v>187500</v>
      </c>
      <c r="L95" s="11">
        <f t="shared" si="4"/>
        <v>0</v>
      </c>
      <c r="M95" s="11">
        <f t="shared" si="5"/>
        <v>0</v>
      </c>
    </row>
    <row r="96" spans="2:13" outlineLevel="1" x14ac:dyDescent="0.3">
      <c r="H96" s="16"/>
      <c r="L96" s="11">
        <f t="shared" si="4"/>
        <v>0</v>
      </c>
      <c r="M96" s="11">
        <f t="shared" si="5"/>
        <v>0</v>
      </c>
    </row>
    <row r="97" spans="2:13" outlineLevel="1" x14ac:dyDescent="0.3">
      <c r="B97" s="8">
        <v>244</v>
      </c>
      <c r="C97" s="9" t="s">
        <v>100</v>
      </c>
      <c r="D97" s="8">
        <v>8</v>
      </c>
      <c r="E97" s="10" t="s">
        <v>11</v>
      </c>
      <c r="F97" s="22">
        <v>17500</v>
      </c>
      <c r="G97" s="11">
        <f>D97*F97</f>
        <v>140000</v>
      </c>
      <c r="H97" s="16">
        <f>D97</f>
        <v>8</v>
      </c>
      <c r="I97" s="12" t="s">
        <v>11</v>
      </c>
      <c r="J97" s="11">
        <f>F97</f>
        <v>17500</v>
      </c>
      <c r="K97" s="11">
        <f>H97*J97</f>
        <v>140000</v>
      </c>
      <c r="L97" s="11">
        <f t="shared" si="4"/>
        <v>0</v>
      </c>
      <c r="M97" s="11">
        <f t="shared" si="5"/>
        <v>0</v>
      </c>
    </row>
    <row r="98" spans="2:13" outlineLevel="1" x14ac:dyDescent="0.3">
      <c r="H98" s="16"/>
      <c r="L98" s="11">
        <f t="shared" si="4"/>
        <v>0</v>
      </c>
      <c r="M98" s="11">
        <f t="shared" si="5"/>
        <v>0</v>
      </c>
    </row>
    <row r="99" spans="2:13" outlineLevel="1" x14ac:dyDescent="0.3">
      <c r="B99" s="8">
        <v>245</v>
      </c>
      <c r="C99" s="9" t="s">
        <v>101</v>
      </c>
      <c r="D99" s="8">
        <v>3</v>
      </c>
      <c r="E99" s="10" t="s">
        <v>11</v>
      </c>
      <c r="F99" s="22">
        <v>20000</v>
      </c>
      <c r="G99" s="11">
        <f>D99*F99</f>
        <v>60000</v>
      </c>
      <c r="H99" s="16">
        <f>D99</f>
        <v>3</v>
      </c>
      <c r="I99" s="12" t="s">
        <v>11</v>
      </c>
      <c r="J99" s="11">
        <f>F99</f>
        <v>20000</v>
      </c>
      <c r="K99" s="11">
        <f>H99*J99</f>
        <v>60000</v>
      </c>
      <c r="L99" s="11">
        <f t="shared" si="4"/>
        <v>0</v>
      </c>
      <c r="M99" s="11">
        <f t="shared" si="5"/>
        <v>0</v>
      </c>
    </row>
    <row r="100" spans="2:13" outlineLevel="1" x14ac:dyDescent="0.3">
      <c r="H100" s="16"/>
      <c r="L100" s="11">
        <f t="shared" si="4"/>
        <v>0</v>
      </c>
      <c r="M100" s="11">
        <f t="shared" si="5"/>
        <v>0</v>
      </c>
    </row>
    <row r="101" spans="2:13" ht="31" outlineLevel="1" x14ac:dyDescent="0.3">
      <c r="B101" s="8">
        <v>246</v>
      </c>
      <c r="C101" s="9" t="s">
        <v>102</v>
      </c>
      <c r="D101" s="8">
        <v>1</v>
      </c>
      <c r="E101" s="10" t="s">
        <v>12</v>
      </c>
      <c r="F101" s="22"/>
      <c r="G101" s="11">
        <f>D101*F101</f>
        <v>0</v>
      </c>
      <c r="H101" s="16">
        <f>D101</f>
        <v>1</v>
      </c>
      <c r="I101" s="12" t="s">
        <v>12</v>
      </c>
      <c r="J101" s="11">
        <f>F101</f>
        <v>0</v>
      </c>
      <c r="K101" s="11">
        <f>H101*J101</f>
        <v>0</v>
      </c>
      <c r="L101" s="11">
        <f t="shared" si="4"/>
        <v>0</v>
      </c>
      <c r="M101" s="11">
        <f t="shared" si="5"/>
        <v>0</v>
      </c>
    </row>
    <row r="102" spans="2:13" outlineLevel="1" x14ac:dyDescent="0.3">
      <c r="H102" s="16"/>
      <c r="L102" s="11">
        <f t="shared" si="4"/>
        <v>0</v>
      </c>
      <c r="M102" s="11">
        <f t="shared" si="5"/>
        <v>0</v>
      </c>
    </row>
    <row r="103" spans="2:13" ht="20" customHeight="1" x14ac:dyDescent="0.3">
      <c r="H103" s="16"/>
      <c r="J103" s="25" t="s">
        <v>44</v>
      </c>
      <c r="K103" s="26">
        <f>SUM(K7:K102)</f>
        <v>26020476</v>
      </c>
      <c r="L103" s="26">
        <f t="shared" ref="L103:M103" si="6">SUM(L7:L102)</f>
        <v>0</v>
      </c>
      <c r="M103" s="26">
        <f t="shared" si="6"/>
        <v>0</v>
      </c>
    </row>
    <row r="104" spans="2:13" ht="20" customHeight="1" x14ac:dyDescent="0.3">
      <c r="C104" s="14" t="s">
        <v>45</v>
      </c>
      <c r="H104" s="16"/>
      <c r="L104" s="11"/>
      <c r="M104" s="11"/>
    </row>
    <row r="105" spans="2:13" ht="93" outlineLevel="1" x14ac:dyDescent="0.3">
      <c r="B105" s="8">
        <v>247</v>
      </c>
      <c r="C105" s="9" t="s">
        <v>103</v>
      </c>
      <c r="D105" s="8">
        <v>80</v>
      </c>
      <c r="E105" s="10" t="s">
        <v>13</v>
      </c>
      <c r="F105" s="22">
        <v>398</v>
      </c>
      <c r="G105" s="11">
        <f>D105*F105</f>
        <v>31840</v>
      </c>
      <c r="H105" s="16">
        <f>D105</f>
        <v>80</v>
      </c>
      <c r="I105" s="12" t="s">
        <v>13</v>
      </c>
      <c r="J105" s="11">
        <f>F105</f>
        <v>398</v>
      </c>
      <c r="K105" s="11">
        <f>H105*J105</f>
        <v>31840</v>
      </c>
      <c r="L105" s="11">
        <f t="shared" si="4"/>
        <v>0</v>
      </c>
      <c r="M105" s="11">
        <f t="shared" si="5"/>
        <v>0</v>
      </c>
    </row>
    <row r="106" spans="2:13" outlineLevel="1" x14ac:dyDescent="0.3">
      <c r="H106" s="16"/>
      <c r="L106" s="11">
        <f t="shared" si="4"/>
        <v>0</v>
      </c>
      <c r="M106" s="11">
        <f t="shared" si="5"/>
        <v>0</v>
      </c>
    </row>
    <row r="107" spans="2:13" ht="93" outlineLevel="1" x14ac:dyDescent="0.3">
      <c r="B107" s="8">
        <v>248</v>
      </c>
      <c r="C107" s="9" t="s">
        <v>104</v>
      </c>
      <c r="D107" s="8">
        <v>400</v>
      </c>
      <c r="E107" s="10" t="s">
        <v>14</v>
      </c>
      <c r="F107" s="22">
        <v>20</v>
      </c>
      <c r="G107" s="11">
        <f>D107*F107</f>
        <v>8000</v>
      </c>
      <c r="H107" s="16">
        <f>D107</f>
        <v>400</v>
      </c>
      <c r="I107" s="12" t="s">
        <v>14</v>
      </c>
      <c r="J107" s="11">
        <f>F107</f>
        <v>20</v>
      </c>
      <c r="K107" s="11">
        <f>H107*J107</f>
        <v>8000</v>
      </c>
      <c r="L107" s="11">
        <f t="shared" si="4"/>
        <v>0</v>
      </c>
      <c r="M107" s="11">
        <f t="shared" si="5"/>
        <v>0</v>
      </c>
    </row>
    <row r="108" spans="2:13" outlineLevel="1" x14ac:dyDescent="0.3">
      <c r="C108" s="27" t="s">
        <v>41</v>
      </c>
      <c r="H108" s="16">
        <v>87.6</v>
      </c>
      <c r="I108" s="12" t="s">
        <v>14</v>
      </c>
      <c r="J108" s="11">
        <f>F107</f>
        <v>20</v>
      </c>
      <c r="K108" s="11">
        <f>H108*J108</f>
        <v>1752</v>
      </c>
      <c r="L108" s="11">
        <f t="shared" si="4"/>
        <v>1752</v>
      </c>
      <c r="M108" s="11">
        <f t="shared" si="5"/>
        <v>0</v>
      </c>
    </row>
    <row r="109" spans="2:13" ht="95.5" customHeight="1" outlineLevel="1" x14ac:dyDescent="0.3">
      <c r="B109" s="8">
        <v>249</v>
      </c>
      <c r="C109" s="9" t="s">
        <v>105</v>
      </c>
      <c r="D109" s="8">
        <v>16</v>
      </c>
      <c r="E109" s="10" t="s">
        <v>11</v>
      </c>
      <c r="F109" s="22">
        <v>350</v>
      </c>
      <c r="G109" s="11">
        <f>D109*F109</f>
        <v>5600</v>
      </c>
      <c r="H109" s="16">
        <f>D109</f>
        <v>16</v>
      </c>
      <c r="I109" s="12" t="s">
        <v>11</v>
      </c>
      <c r="J109" s="11">
        <f>F109</f>
        <v>350</v>
      </c>
      <c r="K109" s="11">
        <f>H109*J109</f>
        <v>5600</v>
      </c>
      <c r="L109" s="11">
        <f t="shared" si="4"/>
        <v>0</v>
      </c>
      <c r="M109" s="11">
        <f t="shared" si="5"/>
        <v>0</v>
      </c>
    </row>
    <row r="110" spans="2:13" outlineLevel="1" x14ac:dyDescent="0.3">
      <c r="C110" s="27" t="s">
        <v>41</v>
      </c>
      <c r="H110" s="16">
        <v>16</v>
      </c>
      <c r="I110" s="12" t="s">
        <v>11</v>
      </c>
      <c r="J110" s="11">
        <f>F109</f>
        <v>350</v>
      </c>
      <c r="K110" s="11">
        <f>H110*J110</f>
        <v>5600</v>
      </c>
      <c r="L110" s="11">
        <f t="shared" si="4"/>
        <v>5600</v>
      </c>
      <c r="M110" s="11">
        <f t="shared" si="5"/>
        <v>0</v>
      </c>
    </row>
    <row r="111" spans="2:13" ht="96.5" customHeight="1" outlineLevel="1" x14ac:dyDescent="0.3">
      <c r="B111" s="8">
        <v>250</v>
      </c>
      <c r="C111" s="9" t="s">
        <v>22</v>
      </c>
      <c r="D111" s="8">
        <v>5</v>
      </c>
      <c r="E111" s="10" t="s">
        <v>11</v>
      </c>
      <c r="F111" s="22">
        <v>468</v>
      </c>
      <c r="G111" s="11">
        <f>D111*F111</f>
        <v>2340</v>
      </c>
      <c r="H111" s="16">
        <f>D111</f>
        <v>5</v>
      </c>
      <c r="I111" s="12" t="s">
        <v>11</v>
      </c>
      <c r="J111" s="11">
        <f>F111</f>
        <v>468</v>
      </c>
      <c r="K111" s="11">
        <f>H111*J111</f>
        <v>2340</v>
      </c>
      <c r="L111" s="11">
        <f t="shared" si="4"/>
        <v>0</v>
      </c>
      <c r="M111" s="11">
        <f t="shared" si="5"/>
        <v>0</v>
      </c>
    </row>
    <row r="112" spans="2:13" outlineLevel="1" x14ac:dyDescent="0.3">
      <c r="C112" s="27" t="s">
        <v>41</v>
      </c>
      <c r="H112" s="16">
        <v>27</v>
      </c>
      <c r="I112" s="12" t="s">
        <v>11</v>
      </c>
      <c r="J112" s="11">
        <f>F111</f>
        <v>468</v>
      </c>
      <c r="L112" s="11">
        <f t="shared" si="4"/>
        <v>0</v>
      </c>
      <c r="M112" s="11">
        <f t="shared" si="5"/>
        <v>0</v>
      </c>
    </row>
    <row r="113" spans="2:13" ht="62.5" customHeight="1" outlineLevel="1" x14ac:dyDescent="0.3">
      <c r="B113" s="8">
        <v>251</v>
      </c>
      <c r="C113" s="9" t="s">
        <v>40</v>
      </c>
      <c r="D113" s="8">
        <v>120</v>
      </c>
      <c r="E113" s="10" t="s">
        <v>13</v>
      </c>
      <c r="F113" s="22">
        <v>455</v>
      </c>
      <c r="G113" s="11">
        <f>D113*F113</f>
        <v>54600</v>
      </c>
      <c r="H113" s="16">
        <f>D113</f>
        <v>120</v>
      </c>
      <c r="I113" s="12" t="s">
        <v>13</v>
      </c>
      <c r="J113" s="11">
        <f>F113</f>
        <v>455</v>
      </c>
      <c r="K113" s="11">
        <f>H113*J113</f>
        <v>54600</v>
      </c>
      <c r="L113" s="11">
        <f t="shared" si="4"/>
        <v>0</v>
      </c>
      <c r="M113" s="11">
        <f t="shared" si="5"/>
        <v>0</v>
      </c>
    </row>
    <row r="114" spans="2:13" outlineLevel="1" x14ac:dyDescent="0.3">
      <c r="H114" s="16"/>
      <c r="L114" s="11">
        <f t="shared" si="4"/>
        <v>0</v>
      </c>
      <c r="M114" s="11">
        <f t="shared" si="5"/>
        <v>0</v>
      </c>
    </row>
    <row r="115" spans="2:13" ht="172.5" customHeight="1" outlineLevel="1" x14ac:dyDescent="0.3">
      <c r="B115" s="8">
        <v>252</v>
      </c>
      <c r="C115" s="9" t="s">
        <v>106</v>
      </c>
      <c r="D115" s="15">
        <v>10.5</v>
      </c>
      <c r="E115" s="10" t="s">
        <v>13</v>
      </c>
      <c r="F115" s="22">
        <v>14558</v>
      </c>
      <c r="G115" s="11">
        <f>D115*F115</f>
        <v>152859</v>
      </c>
      <c r="H115" s="16">
        <f>D115</f>
        <v>10.5</v>
      </c>
      <c r="I115" s="12" t="s">
        <v>13</v>
      </c>
      <c r="J115" s="11">
        <f>F115</f>
        <v>14558</v>
      </c>
      <c r="K115" s="11">
        <f>H115*J115</f>
        <v>152859</v>
      </c>
      <c r="L115" s="11">
        <f t="shared" si="4"/>
        <v>0</v>
      </c>
      <c r="M115" s="11">
        <f t="shared" si="5"/>
        <v>0</v>
      </c>
    </row>
    <row r="116" spans="2:13" outlineLevel="1" x14ac:dyDescent="0.3">
      <c r="H116" s="16"/>
      <c r="L116" s="11">
        <f t="shared" si="4"/>
        <v>0</v>
      </c>
      <c r="M116" s="11">
        <f t="shared" si="5"/>
        <v>0</v>
      </c>
    </row>
    <row r="117" spans="2:13" ht="204.5" customHeight="1" outlineLevel="1" x14ac:dyDescent="0.3">
      <c r="B117" s="8">
        <v>253</v>
      </c>
      <c r="C117" s="9" t="s">
        <v>23</v>
      </c>
      <c r="D117" s="8">
        <v>215</v>
      </c>
      <c r="E117" s="10" t="s">
        <v>14</v>
      </c>
      <c r="F117" s="22">
        <v>1716</v>
      </c>
      <c r="G117" s="11">
        <f>D117*F117</f>
        <v>368940</v>
      </c>
      <c r="H117" s="16">
        <f>D117</f>
        <v>215</v>
      </c>
      <c r="I117" s="12" t="s">
        <v>14</v>
      </c>
      <c r="J117" s="11">
        <f>F117</f>
        <v>1716</v>
      </c>
      <c r="K117" s="11">
        <f>H117*J117</f>
        <v>368940</v>
      </c>
      <c r="L117" s="11">
        <f t="shared" si="4"/>
        <v>0</v>
      </c>
      <c r="M117" s="11">
        <f t="shared" si="5"/>
        <v>0</v>
      </c>
    </row>
    <row r="118" spans="2:13" outlineLevel="1" x14ac:dyDescent="0.3">
      <c r="H118" s="16"/>
      <c r="L118" s="11">
        <f t="shared" si="4"/>
        <v>0</v>
      </c>
      <c r="M118" s="11">
        <f t="shared" si="5"/>
        <v>0</v>
      </c>
    </row>
    <row r="119" spans="2:13" ht="232.5" outlineLevel="1" x14ac:dyDescent="0.3">
      <c r="B119" s="8">
        <v>254</v>
      </c>
      <c r="C119" s="9" t="s">
        <v>107</v>
      </c>
      <c r="D119" s="15">
        <v>0.9</v>
      </c>
      <c r="E119" s="10" t="s">
        <v>15</v>
      </c>
      <c r="F119" s="22">
        <v>116500</v>
      </c>
      <c r="G119" s="11">
        <f>D119*F119</f>
        <v>104850</v>
      </c>
      <c r="H119" s="16">
        <f>D119</f>
        <v>0.9</v>
      </c>
      <c r="I119" s="12" t="s">
        <v>15</v>
      </c>
      <c r="J119" s="11">
        <f>F119</f>
        <v>116500</v>
      </c>
      <c r="K119" s="11">
        <f>H119*J119</f>
        <v>104850</v>
      </c>
      <c r="L119" s="11">
        <f t="shared" si="4"/>
        <v>0</v>
      </c>
      <c r="M119" s="11">
        <f t="shared" si="5"/>
        <v>0</v>
      </c>
    </row>
    <row r="120" spans="2:13" outlineLevel="1" x14ac:dyDescent="0.3">
      <c r="H120" s="16"/>
      <c r="L120" s="11">
        <f t="shared" si="4"/>
        <v>0</v>
      </c>
      <c r="M120" s="11">
        <f t="shared" si="5"/>
        <v>0</v>
      </c>
    </row>
    <row r="121" spans="2:13" ht="173.5" customHeight="1" outlineLevel="1" x14ac:dyDescent="0.3">
      <c r="B121" s="8">
        <v>255</v>
      </c>
      <c r="C121" s="9" t="s">
        <v>108</v>
      </c>
      <c r="D121" s="8">
        <v>45</v>
      </c>
      <c r="E121" s="10" t="s">
        <v>14</v>
      </c>
      <c r="F121" s="22">
        <v>945</v>
      </c>
      <c r="G121" s="11">
        <f>D121*F121</f>
        <v>42525</v>
      </c>
      <c r="H121" s="16">
        <f>D121</f>
        <v>45</v>
      </c>
      <c r="I121" s="12" t="s">
        <v>14</v>
      </c>
      <c r="J121" s="11">
        <f>F121</f>
        <v>945</v>
      </c>
      <c r="K121" s="11">
        <f>H121*J121</f>
        <v>42525</v>
      </c>
      <c r="L121" s="11">
        <f t="shared" si="4"/>
        <v>0</v>
      </c>
      <c r="M121" s="11">
        <f t="shared" si="5"/>
        <v>0</v>
      </c>
    </row>
    <row r="122" spans="2:13" outlineLevel="1" x14ac:dyDescent="0.3">
      <c r="H122" s="16"/>
      <c r="L122" s="11">
        <f t="shared" si="4"/>
        <v>0</v>
      </c>
      <c r="M122" s="11">
        <f t="shared" si="5"/>
        <v>0</v>
      </c>
    </row>
    <row r="123" spans="2:13" ht="186" outlineLevel="1" x14ac:dyDescent="0.3">
      <c r="B123" s="8">
        <v>256</v>
      </c>
      <c r="C123" s="9" t="s">
        <v>109</v>
      </c>
      <c r="D123" s="8">
        <v>430</v>
      </c>
      <c r="E123" s="10" t="s">
        <v>14</v>
      </c>
      <c r="F123" s="22">
        <v>906</v>
      </c>
      <c r="G123" s="11">
        <f>D123*F123</f>
        <v>389580</v>
      </c>
      <c r="H123" s="16">
        <f>D123</f>
        <v>430</v>
      </c>
      <c r="I123" s="12" t="s">
        <v>14</v>
      </c>
      <c r="J123" s="11">
        <f>F123</f>
        <v>906</v>
      </c>
      <c r="K123" s="11">
        <f>H123*J123</f>
        <v>389580</v>
      </c>
      <c r="L123" s="11">
        <f t="shared" si="4"/>
        <v>0</v>
      </c>
      <c r="M123" s="11">
        <f t="shared" si="5"/>
        <v>0</v>
      </c>
    </row>
    <row r="124" spans="2:13" outlineLevel="1" x14ac:dyDescent="0.3">
      <c r="H124" s="16"/>
      <c r="L124" s="11">
        <f t="shared" si="4"/>
        <v>0</v>
      </c>
      <c r="M124" s="11">
        <f t="shared" si="5"/>
        <v>0</v>
      </c>
    </row>
    <row r="125" spans="2:13" ht="93" outlineLevel="1" x14ac:dyDescent="0.3">
      <c r="B125" s="8">
        <v>257</v>
      </c>
      <c r="C125" s="9" t="s">
        <v>9</v>
      </c>
      <c r="D125" s="8">
        <v>20</v>
      </c>
      <c r="E125" s="10" t="s">
        <v>14</v>
      </c>
      <c r="F125" s="22">
        <v>4670</v>
      </c>
      <c r="G125" s="11">
        <f>D125*F125</f>
        <v>93400</v>
      </c>
      <c r="H125" s="16">
        <f>D125</f>
        <v>20</v>
      </c>
      <c r="I125" s="12" t="s">
        <v>14</v>
      </c>
      <c r="J125" s="11">
        <f>F125</f>
        <v>4670</v>
      </c>
      <c r="K125" s="11">
        <f>H125*J125</f>
        <v>93400</v>
      </c>
      <c r="L125" s="11">
        <f t="shared" si="4"/>
        <v>0</v>
      </c>
      <c r="M125" s="11">
        <f t="shared" si="5"/>
        <v>0</v>
      </c>
    </row>
    <row r="126" spans="2:13" outlineLevel="1" x14ac:dyDescent="0.3">
      <c r="H126" s="16"/>
      <c r="L126" s="11">
        <f t="shared" si="4"/>
        <v>0</v>
      </c>
      <c r="M126" s="11">
        <f t="shared" si="5"/>
        <v>0</v>
      </c>
    </row>
    <row r="127" spans="2:13" ht="337.5" customHeight="1" outlineLevel="1" x14ac:dyDescent="0.3">
      <c r="B127" s="8">
        <v>258</v>
      </c>
      <c r="C127" s="9" t="s">
        <v>10</v>
      </c>
      <c r="D127" s="8">
        <v>5</v>
      </c>
      <c r="E127" s="10" t="s">
        <v>14</v>
      </c>
      <c r="F127" s="22">
        <v>13713</v>
      </c>
      <c r="G127" s="11">
        <f>D127*F127</f>
        <v>68565</v>
      </c>
      <c r="H127" s="16">
        <v>0</v>
      </c>
      <c r="I127" s="12" t="s">
        <v>14</v>
      </c>
      <c r="J127" s="11">
        <f>F127</f>
        <v>13713</v>
      </c>
      <c r="K127" s="11">
        <f>H127*J127</f>
        <v>0</v>
      </c>
      <c r="L127" s="11">
        <f t="shared" si="4"/>
        <v>0</v>
      </c>
      <c r="M127" s="11">
        <f t="shared" si="5"/>
        <v>68565</v>
      </c>
    </row>
    <row r="128" spans="2:13" outlineLevel="1" x14ac:dyDescent="0.3">
      <c r="H128" s="16"/>
      <c r="L128" s="11">
        <f t="shared" si="4"/>
        <v>0</v>
      </c>
      <c r="M128" s="11">
        <f t="shared" si="5"/>
        <v>0</v>
      </c>
    </row>
    <row r="129" spans="2:13" ht="377.5" customHeight="1" outlineLevel="1" x14ac:dyDescent="0.3">
      <c r="B129" s="8">
        <v>259</v>
      </c>
      <c r="C129" s="9" t="s">
        <v>227</v>
      </c>
      <c r="D129" s="8">
        <v>15</v>
      </c>
      <c r="E129" s="10" t="s">
        <v>14</v>
      </c>
      <c r="F129" s="22">
        <v>9517</v>
      </c>
      <c r="G129" s="11">
        <f>D129*F129</f>
        <v>142755</v>
      </c>
      <c r="H129" s="16">
        <f>D129</f>
        <v>15</v>
      </c>
      <c r="I129" s="12" t="s">
        <v>14</v>
      </c>
      <c r="J129" s="11">
        <f>F129</f>
        <v>9517</v>
      </c>
      <c r="K129" s="11">
        <f>H129*J129</f>
        <v>142755</v>
      </c>
      <c r="L129" s="11">
        <f t="shared" si="4"/>
        <v>0</v>
      </c>
      <c r="M129" s="11">
        <f t="shared" si="5"/>
        <v>0</v>
      </c>
    </row>
    <row r="130" spans="2:13" outlineLevel="1" x14ac:dyDescent="0.3">
      <c r="C130" s="27" t="s">
        <v>41</v>
      </c>
      <c r="H130" s="16">
        <v>43.14</v>
      </c>
      <c r="I130" s="12" t="s">
        <v>14</v>
      </c>
      <c r="J130" s="11">
        <f>F129</f>
        <v>9517</v>
      </c>
      <c r="K130" s="11">
        <f>H130*J130</f>
        <v>410563.38</v>
      </c>
      <c r="L130" s="11">
        <f t="shared" si="4"/>
        <v>410563.38</v>
      </c>
      <c r="M130" s="11">
        <f t="shared" si="5"/>
        <v>0</v>
      </c>
    </row>
    <row r="131" spans="2:13" ht="298" customHeight="1" outlineLevel="1" x14ac:dyDescent="0.3">
      <c r="B131" s="8">
        <v>260</v>
      </c>
      <c r="C131" s="9" t="s">
        <v>228</v>
      </c>
      <c r="D131" s="8">
        <v>5</v>
      </c>
      <c r="E131" s="10" t="s">
        <v>14</v>
      </c>
      <c r="F131" s="22">
        <v>8564</v>
      </c>
      <c r="G131" s="11">
        <f>D131*F131</f>
        <v>42820</v>
      </c>
      <c r="H131" s="16">
        <v>2.16</v>
      </c>
      <c r="I131" s="12" t="s">
        <v>14</v>
      </c>
      <c r="J131" s="11">
        <f>F131</f>
        <v>8564</v>
      </c>
      <c r="K131" s="11">
        <f>H131*J131</f>
        <v>18498.240000000002</v>
      </c>
      <c r="L131" s="11">
        <f t="shared" si="4"/>
        <v>0</v>
      </c>
      <c r="M131" s="11">
        <f t="shared" si="5"/>
        <v>24321.759999999998</v>
      </c>
    </row>
    <row r="132" spans="2:13" outlineLevel="1" x14ac:dyDescent="0.3">
      <c r="H132" s="16"/>
      <c r="L132" s="11">
        <f t="shared" si="4"/>
        <v>0</v>
      </c>
      <c r="M132" s="11">
        <f t="shared" si="5"/>
        <v>0</v>
      </c>
    </row>
    <row r="133" spans="2:13" ht="298.5" customHeight="1" outlineLevel="1" x14ac:dyDescent="0.3">
      <c r="B133" s="8">
        <v>261</v>
      </c>
      <c r="C133" s="9" t="s">
        <v>110</v>
      </c>
      <c r="D133" s="8">
        <v>35</v>
      </c>
      <c r="E133" s="10" t="s">
        <v>14</v>
      </c>
      <c r="F133" s="22">
        <v>5593</v>
      </c>
      <c r="G133" s="11">
        <f>D133*F133</f>
        <v>195755</v>
      </c>
      <c r="H133" s="16">
        <v>0</v>
      </c>
      <c r="I133" s="12" t="s">
        <v>14</v>
      </c>
      <c r="J133" s="11">
        <f>F133</f>
        <v>5593</v>
      </c>
      <c r="K133" s="11">
        <f>H133*J133</f>
        <v>0</v>
      </c>
      <c r="L133" s="11">
        <f t="shared" si="4"/>
        <v>0</v>
      </c>
      <c r="M133" s="11">
        <f t="shared" si="5"/>
        <v>195755</v>
      </c>
    </row>
    <row r="134" spans="2:13" outlineLevel="1" x14ac:dyDescent="0.3">
      <c r="H134" s="16"/>
      <c r="L134" s="11">
        <f t="shared" si="4"/>
        <v>0</v>
      </c>
      <c r="M134" s="11">
        <f t="shared" si="5"/>
        <v>0</v>
      </c>
    </row>
    <row r="135" spans="2:13" ht="346" customHeight="1" outlineLevel="1" x14ac:dyDescent="0.3">
      <c r="B135" s="8">
        <v>262</v>
      </c>
      <c r="C135" s="9" t="s">
        <v>229</v>
      </c>
      <c r="D135" s="8">
        <v>10</v>
      </c>
      <c r="E135" s="10" t="s">
        <v>14</v>
      </c>
      <c r="F135" s="22">
        <v>6502</v>
      </c>
      <c r="G135" s="11">
        <f>D135*F135</f>
        <v>65020</v>
      </c>
      <c r="H135" s="16">
        <v>0</v>
      </c>
      <c r="I135" s="12" t="s">
        <v>14</v>
      </c>
      <c r="J135" s="11">
        <f>F135</f>
        <v>6502</v>
      </c>
      <c r="K135" s="11">
        <f>H135*J135</f>
        <v>0</v>
      </c>
      <c r="L135" s="11">
        <f t="shared" si="4"/>
        <v>0</v>
      </c>
      <c r="M135" s="11">
        <f t="shared" si="5"/>
        <v>65020</v>
      </c>
    </row>
    <row r="136" spans="2:13" outlineLevel="1" x14ac:dyDescent="0.3">
      <c r="H136" s="16"/>
      <c r="L136" s="11">
        <f t="shared" si="4"/>
        <v>0</v>
      </c>
      <c r="M136" s="11">
        <f t="shared" si="5"/>
        <v>0</v>
      </c>
    </row>
    <row r="137" spans="2:13" ht="310" outlineLevel="1" x14ac:dyDescent="0.3">
      <c r="B137" s="8">
        <v>263</v>
      </c>
      <c r="C137" s="9" t="s">
        <v>111</v>
      </c>
      <c r="D137" s="8">
        <v>360</v>
      </c>
      <c r="E137" s="10" t="s">
        <v>14</v>
      </c>
      <c r="F137" s="22">
        <v>1593</v>
      </c>
      <c r="G137" s="11">
        <f>D137*F137</f>
        <v>573480</v>
      </c>
      <c r="H137" s="16">
        <f>D137</f>
        <v>360</v>
      </c>
      <c r="I137" s="12" t="s">
        <v>14</v>
      </c>
      <c r="J137" s="11">
        <f>F137</f>
        <v>1593</v>
      </c>
      <c r="K137" s="11">
        <f t="shared" ref="K137:K143" si="7">H137*J137</f>
        <v>573480</v>
      </c>
      <c r="L137" s="11">
        <f t="shared" si="4"/>
        <v>0</v>
      </c>
      <c r="M137" s="11">
        <f t="shared" si="5"/>
        <v>0</v>
      </c>
    </row>
    <row r="138" spans="2:13" outlineLevel="1" x14ac:dyDescent="0.3">
      <c r="C138" s="27" t="s">
        <v>41</v>
      </c>
      <c r="H138" s="16">
        <v>130</v>
      </c>
      <c r="I138" s="12" t="s">
        <v>14</v>
      </c>
      <c r="J138" s="11">
        <f>F137</f>
        <v>1593</v>
      </c>
      <c r="K138" s="11">
        <f t="shared" si="7"/>
        <v>207090</v>
      </c>
      <c r="L138" s="11">
        <f t="shared" ref="L138:L205" si="8">IF(K138&gt;G138,K138-G138,0)</f>
        <v>207090</v>
      </c>
      <c r="M138" s="11">
        <f t="shared" ref="M138:M205" si="9">IF(K138&lt;G138,G138-K138,0)</f>
        <v>0</v>
      </c>
    </row>
    <row r="139" spans="2:13" ht="221" customHeight="1" outlineLevel="1" x14ac:dyDescent="0.3">
      <c r="B139" s="8">
        <v>264</v>
      </c>
      <c r="C139" s="9" t="s">
        <v>112</v>
      </c>
      <c r="D139" s="8">
        <v>12</v>
      </c>
      <c r="E139" s="10" t="s">
        <v>14</v>
      </c>
      <c r="F139" s="22">
        <v>1395</v>
      </c>
      <c r="G139" s="11">
        <f>D139*F139</f>
        <v>16740</v>
      </c>
      <c r="H139" s="16">
        <f>D139</f>
        <v>12</v>
      </c>
      <c r="I139" s="12" t="s">
        <v>14</v>
      </c>
      <c r="J139" s="11">
        <f>F139</f>
        <v>1395</v>
      </c>
      <c r="K139" s="11">
        <f t="shared" si="7"/>
        <v>16740</v>
      </c>
      <c r="L139" s="11">
        <f t="shared" si="8"/>
        <v>0</v>
      </c>
      <c r="M139" s="11">
        <f t="shared" si="9"/>
        <v>0</v>
      </c>
    </row>
    <row r="140" spans="2:13" outlineLevel="1" x14ac:dyDescent="0.3">
      <c r="C140" s="27" t="s">
        <v>41</v>
      </c>
      <c r="H140" s="16">
        <v>1.02</v>
      </c>
      <c r="I140" s="12" t="s">
        <v>14</v>
      </c>
      <c r="J140" s="11">
        <f>F139</f>
        <v>1395</v>
      </c>
      <c r="K140" s="11">
        <f t="shared" si="7"/>
        <v>1422.9</v>
      </c>
      <c r="L140" s="11">
        <f t="shared" si="8"/>
        <v>1422.9</v>
      </c>
      <c r="M140" s="11">
        <f t="shared" si="9"/>
        <v>0</v>
      </c>
    </row>
    <row r="141" spans="2:13" ht="284" customHeight="1" outlineLevel="1" x14ac:dyDescent="0.3">
      <c r="B141" s="8">
        <v>265</v>
      </c>
      <c r="C141" s="9" t="s">
        <v>230</v>
      </c>
      <c r="D141" s="8">
        <v>300</v>
      </c>
      <c r="E141" s="10" t="s">
        <v>14</v>
      </c>
      <c r="F141" s="22">
        <v>1636</v>
      </c>
      <c r="G141" s="11">
        <f>D141*F141</f>
        <v>490800</v>
      </c>
      <c r="H141" s="16">
        <f>D141</f>
        <v>300</v>
      </c>
      <c r="I141" s="12" t="s">
        <v>14</v>
      </c>
      <c r="J141" s="11">
        <f>F141</f>
        <v>1636</v>
      </c>
      <c r="K141" s="11">
        <f t="shared" si="7"/>
        <v>490800</v>
      </c>
      <c r="L141" s="11">
        <f t="shared" si="8"/>
        <v>0</v>
      </c>
      <c r="M141" s="11">
        <f t="shared" si="9"/>
        <v>0</v>
      </c>
    </row>
    <row r="142" spans="2:13" outlineLevel="1" x14ac:dyDescent="0.3">
      <c r="C142" s="27" t="s">
        <v>41</v>
      </c>
      <c r="H142" s="16">
        <v>95.04</v>
      </c>
      <c r="I142" s="12" t="s">
        <v>14</v>
      </c>
      <c r="J142" s="11">
        <f>F141</f>
        <v>1636</v>
      </c>
      <c r="K142" s="11">
        <f t="shared" si="7"/>
        <v>155485.44</v>
      </c>
      <c r="L142" s="11">
        <f t="shared" si="8"/>
        <v>155485.44</v>
      </c>
      <c r="M142" s="11">
        <f t="shared" si="9"/>
        <v>0</v>
      </c>
    </row>
    <row r="143" spans="2:13" ht="232.5" outlineLevel="1" x14ac:dyDescent="0.3">
      <c r="B143" s="8">
        <v>266</v>
      </c>
      <c r="C143" s="9" t="s">
        <v>33</v>
      </c>
      <c r="D143" s="8">
        <v>30</v>
      </c>
      <c r="E143" s="10" t="s">
        <v>14</v>
      </c>
      <c r="F143" s="22">
        <v>1391</v>
      </c>
      <c r="G143" s="11">
        <f>D143*F143</f>
        <v>41730</v>
      </c>
      <c r="H143" s="16">
        <f>D143</f>
        <v>30</v>
      </c>
      <c r="I143" s="12" t="s">
        <v>14</v>
      </c>
      <c r="J143" s="11">
        <f>F143</f>
        <v>1391</v>
      </c>
      <c r="K143" s="11">
        <f t="shared" si="7"/>
        <v>41730</v>
      </c>
      <c r="L143" s="11">
        <f t="shared" si="8"/>
        <v>0</v>
      </c>
      <c r="M143" s="11">
        <f t="shared" si="9"/>
        <v>0</v>
      </c>
    </row>
    <row r="144" spans="2:13" outlineLevel="1" x14ac:dyDescent="0.3">
      <c r="H144" s="16"/>
      <c r="L144" s="11">
        <f t="shared" si="8"/>
        <v>0</v>
      </c>
      <c r="M144" s="11">
        <f t="shared" si="9"/>
        <v>0</v>
      </c>
    </row>
    <row r="145" spans="2:13" ht="205.5" customHeight="1" outlineLevel="1" x14ac:dyDescent="0.3">
      <c r="B145" s="8">
        <v>267</v>
      </c>
      <c r="C145" s="9" t="s">
        <v>113</v>
      </c>
      <c r="D145" s="8">
        <v>975</v>
      </c>
      <c r="E145" s="10" t="s">
        <v>14</v>
      </c>
      <c r="F145" s="22">
        <v>315</v>
      </c>
      <c r="G145" s="11">
        <f>D145*F145</f>
        <v>307125</v>
      </c>
      <c r="H145" s="16">
        <f>D145</f>
        <v>975</v>
      </c>
      <c r="I145" s="12" t="s">
        <v>14</v>
      </c>
      <c r="J145" s="11">
        <f>F145</f>
        <v>315</v>
      </c>
      <c r="K145" s="11">
        <f>H145*J145</f>
        <v>307125</v>
      </c>
      <c r="L145" s="11">
        <f t="shared" si="8"/>
        <v>0</v>
      </c>
      <c r="M145" s="11">
        <f t="shared" si="9"/>
        <v>0</v>
      </c>
    </row>
    <row r="146" spans="2:13" outlineLevel="1" x14ac:dyDescent="0.3">
      <c r="H146" s="16"/>
      <c r="L146" s="11">
        <f t="shared" si="8"/>
        <v>0</v>
      </c>
      <c r="M146" s="11">
        <f t="shared" si="9"/>
        <v>0</v>
      </c>
    </row>
    <row r="147" spans="2:13" ht="158" customHeight="1" outlineLevel="1" x14ac:dyDescent="0.3">
      <c r="B147" s="8">
        <v>268</v>
      </c>
      <c r="C147" s="9" t="s">
        <v>32</v>
      </c>
      <c r="D147" s="8">
        <v>80</v>
      </c>
      <c r="E147" s="10" t="s">
        <v>14</v>
      </c>
      <c r="F147" s="22">
        <v>281</v>
      </c>
      <c r="G147" s="11">
        <f>D147*F147</f>
        <v>22480</v>
      </c>
      <c r="H147" s="16">
        <v>0</v>
      </c>
      <c r="I147" s="12" t="s">
        <v>14</v>
      </c>
      <c r="J147" s="11">
        <f>F147</f>
        <v>281</v>
      </c>
      <c r="K147" s="11">
        <f>H147*J147</f>
        <v>0</v>
      </c>
      <c r="L147" s="11">
        <f t="shared" si="8"/>
        <v>0</v>
      </c>
      <c r="M147" s="11">
        <f t="shared" si="9"/>
        <v>22480</v>
      </c>
    </row>
    <row r="148" spans="2:13" outlineLevel="1" x14ac:dyDescent="0.3">
      <c r="H148" s="16"/>
      <c r="L148" s="11">
        <f t="shared" si="8"/>
        <v>0</v>
      </c>
      <c r="M148" s="11">
        <f t="shared" si="9"/>
        <v>0</v>
      </c>
    </row>
    <row r="149" spans="2:13" ht="128.5" customHeight="1" outlineLevel="1" x14ac:dyDescent="0.3">
      <c r="B149" s="8">
        <v>269</v>
      </c>
      <c r="C149" s="9" t="s">
        <v>114</v>
      </c>
      <c r="D149" s="8">
        <v>975</v>
      </c>
      <c r="E149" s="10" t="s">
        <v>14</v>
      </c>
      <c r="F149" s="22">
        <v>259</v>
      </c>
      <c r="G149" s="11">
        <f>D149*F149</f>
        <v>252525</v>
      </c>
      <c r="H149" s="16">
        <f>D149</f>
        <v>975</v>
      </c>
      <c r="I149" s="12" t="s">
        <v>14</v>
      </c>
      <c r="J149" s="11">
        <f>F149</f>
        <v>259</v>
      </c>
      <c r="K149" s="11">
        <f>H149*J149</f>
        <v>252525</v>
      </c>
      <c r="L149" s="11">
        <f t="shared" si="8"/>
        <v>0</v>
      </c>
      <c r="M149" s="11">
        <f t="shared" si="9"/>
        <v>0</v>
      </c>
    </row>
    <row r="150" spans="2:13" outlineLevel="1" x14ac:dyDescent="0.3">
      <c r="H150" s="16"/>
      <c r="L150" s="11">
        <f t="shared" si="8"/>
        <v>0</v>
      </c>
      <c r="M150" s="11">
        <f t="shared" si="9"/>
        <v>0</v>
      </c>
    </row>
    <row r="151" spans="2:13" ht="142.5" customHeight="1" outlineLevel="1" x14ac:dyDescent="0.3">
      <c r="B151" s="8">
        <v>270</v>
      </c>
      <c r="C151" s="9" t="s">
        <v>115</v>
      </c>
      <c r="D151" s="8">
        <v>100</v>
      </c>
      <c r="E151" s="10" t="s">
        <v>14</v>
      </c>
      <c r="F151" s="22">
        <v>229</v>
      </c>
      <c r="G151" s="11">
        <f>D151*F151</f>
        <v>22900</v>
      </c>
      <c r="H151" s="16">
        <f>D151</f>
        <v>100</v>
      </c>
      <c r="I151" s="12" t="s">
        <v>14</v>
      </c>
      <c r="J151" s="11">
        <f>F151</f>
        <v>229</v>
      </c>
      <c r="K151" s="11">
        <f>H151*J151</f>
        <v>22900</v>
      </c>
      <c r="L151" s="11">
        <f t="shared" si="8"/>
        <v>0</v>
      </c>
      <c r="M151" s="11">
        <f t="shared" si="9"/>
        <v>0</v>
      </c>
    </row>
    <row r="152" spans="2:13" outlineLevel="1" x14ac:dyDescent="0.3">
      <c r="B152" s="8"/>
      <c r="C152" s="9"/>
      <c r="D152" s="8"/>
      <c r="E152" s="10"/>
      <c r="F152" s="22"/>
      <c r="G152" s="11"/>
      <c r="H152" s="16"/>
      <c r="J152" s="11"/>
      <c r="K152" s="11"/>
      <c r="L152" s="11"/>
      <c r="M152" s="11"/>
    </row>
    <row r="153" spans="2:13" ht="173.5" customHeight="1" outlineLevel="1" x14ac:dyDescent="0.3">
      <c r="B153" s="8">
        <v>285</v>
      </c>
      <c r="C153" s="9" t="s">
        <v>116</v>
      </c>
      <c r="D153" s="8">
        <v>125</v>
      </c>
      <c r="E153" s="10" t="s">
        <v>17</v>
      </c>
      <c r="F153" s="22">
        <v>5620</v>
      </c>
      <c r="G153" s="11">
        <f>D153*F153</f>
        <v>702500</v>
      </c>
      <c r="H153" s="16">
        <v>115</v>
      </c>
      <c r="I153" s="12" t="s">
        <v>17</v>
      </c>
      <c r="J153" s="11">
        <f>F153</f>
        <v>5620</v>
      </c>
      <c r="K153" s="11">
        <f>H153*J153</f>
        <v>646300</v>
      </c>
      <c r="L153" s="11">
        <f t="shared" ref="L153:L167" si="10">IF(K153&gt;G153,K153-G153,0)</f>
        <v>0</v>
      </c>
      <c r="M153" s="11">
        <f t="shared" ref="M153:M167" si="11">IF(K153&lt;G153,G153-K153,0)</f>
        <v>56200</v>
      </c>
    </row>
    <row r="154" spans="2:13" outlineLevel="1" x14ac:dyDescent="0.3">
      <c r="H154" s="16"/>
      <c r="L154" s="11">
        <f t="shared" si="10"/>
        <v>0</v>
      </c>
      <c r="M154" s="11">
        <f t="shared" si="11"/>
        <v>0</v>
      </c>
    </row>
    <row r="155" spans="2:13" ht="186" outlineLevel="1" x14ac:dyDescent="0.3">
      <c r="B155" s="8">
        <v>286</v>
      </c>
      <c r="C155" s="9" t="s">
        <v>31</v>
      </c>
      <c r="D155" s="8">
        <v>60</v>
      </c>
      <c r="E155" s="10" t="s">
        <v>17</v>
      </c>
      <c r="F155" s="22">
        <v>5135</v>
      </c>
      <c r="G155" s="11">
        <f>D155*F155</f>
        <v>308100</v>
      </c>
      <c r="H155" s="16">
        <f>D155</f>
        <v>60</v>
      </c>
      <c r="I155" s="12" t="s">
        <v>17</v>
      </c>
      <c r="J155" s="11">
        <f>F155</f>
        <v>5135</v>
      </c>
      <c r="K155" s="11">
        <f t="shared" ref="K155:K161" si="12">H155*J155</f>
        <v>308100</v>
      </c>
      <c r="L155" s="11">
        <f t="shared" si="10"/>
        <v>0</v>
      </c>
      <c r="M155" s="11">
        <f t="shared" si="11"/>
        <v>0</v>
      </c>
    </row>
    <row r="156" spans="2:13" outlineLevel="1" x14ac:dyDescent="0.3">
      <c r="C156" s="27" t="s">
        <v>41</v>
      </c>
      <c r="H156" s="16">
        <v>7.54</v>
      </c>
      <c r="I156" s="12" t="s">
        <v>17</v>
      </c>
      <c r="J156" s="11">
        <f>F155</f>
        <v>5135</v>
      </c>
      <c r="K156" s="11">
        <f t="shared" si="12"/>
        <v>38717.9</v>
      </c>
      <c r="L156" s="11">
        <f t="shared" si="10"/>
        <v>38717.9</v>
      </c>
      <c r="M156" s="11">
        <f t="shared" si="11"/>
        <v>0</v>
      </c>
    </row>
    <row r="157" spans="2:13" ht="220.5" customHeight="1" outlineLevel="1" x14ac:dyDescent="0.3">
      <c r="B157" s="8">
        <v>287</v>
      </c>
      <c r="C157" s="9" t="s">
        <v>117</v>
      </c>
      <c r="D157" s="8">
        <v>4</v>
      </c>
      <c r="E157" s="10" t="s">
        <v>11</v>
      </c>
      <c r="F157" s="22">
        <v>46000</v>
      </c>
      <c r="G157" s="11">
        <f>D157*F157</f>
        <v>184000</v>
      </c>
      <c r="H157" s="16">
        <f>D157</f>
        <v>4</v>
      </c>
      <c r="I157" s="12" t="s">
        <v>11</v>
      </c>
      <c r="J157" s="11">
        <f>F157</f>
        <v>46000</v>
      </c>
      <c r="K157" s="11">
        <f t="shared" si="12"/>
        <v>184000</v>
      </c>
      <c r="L157" s="11">
        <f t="shared" si="10"/>
        <v>0</v>
      </c>
      <c r="M157" s="11">
        <f t="shared" si="11"/>
        <v>0</v>
      </c>
    </row>
    <row r="158" spans="2:13" outlineLevel="1" x14ac:dyDescent="0.3">
      <c r="C158" s="27" t="s">
        <v>41</v>
      </c>
      <c r="H158" s="16">
        <v>2</v>
      </c>
      <c r="I158" s="12" t="s">
        <v>11</v>
      </c>
      <c r="J158" s="11">
        <f>F157</f>
        <v>46000</v>
      </c>
      <c r="K158" s="11">
        <f t="shared" si="12"/>
        <v>92000</v>
      </c>
      <c r="L158" s="11">
        <f t="shared" si="10"/>
        <v>92000</v>
      </c>
      <c r="M158" s="11">
        <f t="shared" si="11"/>
        <v>0</v>
      </c>
    </row>
    <row r="159" spans="2:13" ht="217" outlineLevel="1" x14ac:dyDescent="0.3">
      <c r="B159" s="8">
        <v>288</v>
      </c>
      <c r="C159" s="9" t="s">
        <v>118</v>
      </c>
      <c r="D159" s="8">
        <v>2</v>
      </c>
      <c r="E159" s="10" t="s">
        <v>11</v>
      </c>
      <c r="F159" s="22">
        <v>28700</v>
      </c>
      <c r="G159" s="11">
        <f>D159*F159</f>
        <v>57400</v>
      </c>
      <c r="H159" s="16">
        <f>D159</f>
        <v>2</v>
      </c>
      <c r="I159" s="12" t="s">
        <v>11</v>
      </c>
      <c r="J159" s="11">
        <f>F159</f>
        <v>28700</v>
      </c>
      <c r="K159" s="11">
        <f t="shared" si="12"/>
        <v>57400</v>
      </c>
      <c r="L159" s="11">
        <f t="shared" si="10"/>
        <v>0</v>
      </c>
      <c r="M159" s="11">
        <f t="shared" si="11"/>
        <v>0</v>
      </c>
    </row>
    <row r="160" spans="2:13" outlineLevel="1" x14ac:dyDescent="0.3">
      <c r="C160" s="27" t="s">
        <v>41</v>
      </c>
      <c r="H160" s="16">
        <v>3</v>
      </c>
      <c r="I160" s="12" t="s">
        <v>11</v>
      </c>
      <c r="J160" s="11">
        <f>F159</f>
        <v>28700</v>
      </c>
      <c r="K160" s="11">
        <f t="shared" si="12"/>
        <v>86100</v>
      </c>
      <c r="L160" s="11">
        <f t="shared" si="10"/>
        <v>86100</v>
      </c>
      <c r="M160" s="11">
        <f t="shared" si="11"/>
        <v>0</v>
      </c>
    </row>
    <row r="161" spans="2:13" ht="31" outlineLevel="1" x14ac:dyDescent="0.3">
      <c r="B161" s="8">
        <v>289</v>
      </c>
      <c r="C161" s="9" t="s">
        <v>119</v>
      </c>
      <c r="D161" s="8">
        <v>100</v>
      </c>
      <c r="E161" s="10" t="s">
        <v>16</v>
      </c>
      <c r="F161" s="22">
        <v>585</v>
      </c>
      <c r="G161" s="11">
        <f>D161*F161</f>
        <v>58500</v>
      </c>
      <c r="H161" s="16">
        <f>D161</f>
        <v>100</v>
      </c>
      <c r="I161" s="12" t="s">
        <v>16</v>
      </c>
      <c r="J161" s="11">
        <f>F161</f>
        <v>585</v>
      </c>
      <c r="K161" s="11">
        <f t="shared" si="12"/>
        <v>58500</v>
      </c>
      <c r="L161" s="11">
        <f t="shared" si="10"/>
        <v>0</v>
      </c>
      <c r="M161" s="11">
        <f t="shared" si="11"/>
        <v>0</v>
      </c>
    </row>
    <row r="162" spans="2:13" outlineLevel="1" x14ac:dyDescent="0.3">
      <c r="H162" s="16"/>
      <c r="L162" s="11">
        <f t="shared" si="10"/>
        <v>0</v>
      </c>
      <c r="M162" s="11">
        <f t="shared" si="11"/>
        <v>0</v>
      </c>
    </row>
    <row r="163" spans="2:13" ht="114" customHeight="1" outlineLevel="1" x14ac:dyDescent="0.3">
      <c r="B163" s="8">
        <v>290</v>
      </c>
      <c r="C163" s="9" t="s">
        <v>120</v>
      </c>
      <c r="D163" s="8">
        <v>140</v>
      </c>
      <c r="E163" s="10" t="s">
        <v>14</v>
      </c>
      <c r="F163" s="22">
        <v>4070</v>
      </c>
      <c r="G163" s="11">
        <f>D163*F163</f>
        <v>569800</v>
      </c>
      <c r="H163" s="16">
        <f>D163</f>
        <v>140</v>
      </c>
      <c r="I163" s="12" t="s">
        <v>14</v>
      </c>
      <c r="J163" s="11">
        <f>F163</f>
        <v>4070</v>
      </c>
      <c r="K163" s="11">
        <f>H163*J163</f>
        <v>569800</v>
      </c>
      <c r="L163" s="11">
        <f t="shared" si="10"/>
        <v>0</v>
      </c>
      <c r="M163" s="11">
        <f t="shared" si="11"/>
        <v>0</v>
      </c>
    </row>
    <row r="164" spans="2:13" outlineLevel="1" x14ac:dyDescent="0.3">
      <c r="C164" s="27" t="s">
        <v>41</v>
      </c>
      <c r="H164" s="16">
        <v>28.88</v>
      </c>
      <c r="I164" s="12" t="s">
        <v>14</v>
      </c>
      <c r="J164" s="11">
        <f>F163</f>
        <v>4070</v>
      </c>
      <c r="K164" s="11">
        <f>H164*J164</f>
        <v>117541.59999999999</v>
      </c>
      <c r="L164" s="11">
        <f t="shared" si="10"/>
        <v>117541.59999999999</v>
      </c>
      <c r="M164" s="11">
        <f t="shared" si="11"/>
        <v>0</v>
      </c>
    </row>
    <row r="165" spans="2:13" ht="46.5" outlineLevel="1" x14ac:dyDescent="0.3">
      <c r="B165" s="8">
        <v>291</v>
      </c>
      <c r="C165" s="9" t="s">
        <v>121</v>
      </c>
      <c r="D165" s="8">
        <v>1</v>
      </c>
      <c r="E165" s="10" t="s">
        <v>11</v>
      </c>
      <c r="F165" s="22">
        <v>355000</v>
      </c>
      <c r="G165" s="11">
        <f>D165*F165</f>
        <v>355000</v>
      </c>
      <c r="H165" s="16">
        <f>D165</f>
        <v>1</v>
      </c>
      <c r="I165" s="12" t="s">
        <v>11</v>
      </c>
      <c r="J165" s="11">
        <f>F165</f>
        <v>355000</v>
      </c>
      <c r="K165" s="11">
        <f>H165*J165</f>
        <v>355000</v>
      </c>
      <c r="L165" s="11">
        <f t="shared" si="10"/>
        <v>0</v>
      </c>
      <c r="M165" s="11">
        <f t="shared" si="11"/>
        <v>0</v>
      </c>
    </row>
    <row r="166" spans="2:13" outlineLevel="1" x14ac:dyDescent="0.3">
      <c r="H166" s="16"/>
      <c r="L166" s="11">
        <f t="shared" si="10"/>
        <v>0</v>
      </c>
      <c r="M166" s="11">
        <f t="shared" si="11"/>
        <v>0</v>
      </c>
    </row>
    <row r="167" spans="2:13" ht="77.5" outlineLevel="1" x14ac:dyDescent="0.3">
      <c r="B167" s="8">
        <v>292</v>
      </c>
      <c r="C167" s="9" t="s">
        <v>122</v>
      </c>
      <c r="D167" s="8">
        <v>3</v>
      </c>
      <c r="E167" s="10" t="s">
        <v>11</v>
      </c>
      <c r="F167" s="22">
        <v>61000</v>
      </c>
      <c r="G167" s="11">
        <f>D167*F167</f>
        <v>183000</v>
      </c>
      <c r="H167" s="16">
        <f>D167</f>
        <v>3</v>
      </c>
      <c r="I167" s="12" t="s">
        <v>11</v>
      </c>
      <c r="J167" s="11">
        <f>F167</f>
        <v>61000</v>
      </c>
      <c r="K167" s="11">
        <f>H167*J167</f>
        <v>183000</v>
      </c>
      <c r="L167" s="11">
        <f t="shared" si="10"/>
        <v>0</v>
      </c>
      <c r="M167" s="11">
        <f t="shared" si="11"/>
        <v>0</v>
      </c>
    </row>
    <row r="168" spans="2:13" outlineLevel="1" x14ac:dyDescent="0.3">
      <c r="B168" s="8"/>
      <c r="C168" s="9"/>
      <c r="D168" s="8"/>
      <c r="E168" s="10"/>
      <c r="F168" s="22"/>
      <c r="G168" s="11"/>
      <c r="H168" s="16"/>
      <c r="J168" s="11"/>
      <c r="K168" s="11"/>
      <c r="L168" s="11"/>
      <c r="M168" s="11"/>
    </row>
    <row r="169" spans="2:13" ht="20" customHeight="1" x14ac:dyDescent="0.3">
      <c r="B169" s="8"/>
      <c r="C169" s="9"/>
      <c r="D169" s="8"/>
      <c r="E169" s="10"/>
      <c r="F169" s="22"/>
      <c r="G169" s="11"/>
      <c r="H169" s="16"/>
      <c r="J169" s="26" t="s">
        <v>44</v>
      </c>
      <c r="K169" s="26">
        <f>SUM(K105:K168)</f>
        <v>6599460.46</v>
      </c>
      <c r="L169" s="26">
        <f t="shared" ref="L169:M169" si="13">SUM(L105:L168)</f>
        <v>1116273.22</v>
      </c>
      <c r="M169" s="26">
        <f t="shared" si="13"/>
        <v>432341.76000000001</v>
      </c>
    </row>
    <row r="170" spans="2:13" x14ac:dyDescent="0.3">
      <c r="C170" s="14" t="s">
        <v>47</v>
      </c>
      <c r="H170" s="16"/>
      <c r="L170" s="11">
        <f t="shared" si="8"/>
        <v>0</v>
      </c>
      <c r="M170" s="11">
        <f t="shared" si="9"/>
        <v>0</v>
      </c>
    </row>
    <row r="171" spans="2:13" ht="126" customHeight="1" outlineLevel="1" x14ac:dyDescent="0.3">
      <c r="B171" s="8">
        <v>271</v>
      </c>
      <c r="C171" s="9" t="s">
        <v>39</v>
      </c>
      <c r="D171" s="8">
        <v>2</v>
      </c>
      <c r="E171" s="10" t="s">
        <v>11</v>
      </c>
      <c r="F171" s="22">
        <v>881</v>
      </c>
      <c r="G171" s="11">
        <f>D171*F171</f>
        <v>1762</v>
      </c>
      <c r="H171" s="16">
        <v>0</v>
      </c>
      <c r="I171" s="12" t="s">
        <v>11</v>
      </c>
      <c r="J171" s="11">
        <f>F171</f>
        <v>881</v>
      </c>
      <c r="K171" s="11">
        <f>H171*J171</f>
        <v>0</v>
      </c>
      <c r="L171" s="11">
        <f t="shared" si="8"/>
        <v>0</v>
      </c>
      <c r="M171" s="11">
        <f t="shared" si="9"/>
        <v>1762</v>
      </c>
    </row>
    <row r="172" spans="2:13" outlineLevel="1" x14ac:dyDescent="0.3">
      <c r="H172" s="16"/>
      <c r="L172" s="11">
        <f t="shared" si="8"/>
        <v>0</v>
      </c>
      <c r="M172" s="11">
        <f t="shared" si="9"/>
        <v>0</v>
      </c>
    </row>
    <row r="173" spans="2:13" ht="124" outlineLevel="1" x14ac:dyDescent="0.3">
      <c r="B173" s="8">
        <v>272</v>
      </c>
      <c r="C173" s="9" t="s">
        <v>123</v>
      </c>
      <c r="D173" s="8">
        <v>60</v>
      </c>
      <c r="E173" s="10" t="s">
        <v>16</v>
      </c>
      <c r="F173" s="22">
        <v>199</v>
      </c>
      <c r="G173" s="11">
        <f>D173*F173</f>
        <v>11940</v>
      </c>
      <c r="H173" s="16">
        <f>D173</f>
        <v>60</v>
      </c>
      <c r="I173" s="12" t="s">
        <v>16</v>
      </c>
      <c r="J173" s="11">
        <f>F173</f>
        <v>199</v>
      </c>
      <c r="K173" s="11">
        <f>H173*J173</f>
        <v>11940</v>
      </c>
      <c r="L173" s="11">
        <f t="shared" si="8"/>
        <v>0</v>
      </c>
      <c r="M173" s="11">
        <f t="shared" si="9"/>
        <v>0</v>
      </c>
    </row>
    <row r="174" spans="2:13" outlineLevel="1" x14ac:dyDescent="0.3">
      <c r="H174" s="16"/>
      <c r="L174" s="11">
        <f t="shared" si="8"/>
        <v>0</v>
      </c>
      <c r="M174" s="11">
        <f t="shared" si="9"/>
        <v>0</v>
      </c>
    </row>
    <row r="175" spans="2:13" ht="124" outlineLevel="1" x14ac:dyDescent="0.3">
      <c r="B175" s="8">
        <v>273</v>
      </c>
      <c r="C175" s="9" t="s">
        <v>124</v>
      </c>
      <c r="D175" s="8">
        <v>60</v>
      </c>
      <c r="E175" s="10" t="s">
        <v>16</v>
      </c>
      <c r="F175" s="22">
        <v>229</v>
      </c>
      <c r="G175" s="11">
        <f>D175*F175</f>
        <v>13740</v>
      </c>
      <c r="H175" s="16">
        <f>D175</f>
        <v>60</v>
      </c>
      <c r="I175" s="12" t="s">
        <v>16</v>
      </c>
      <c r="J175" s="11">
        <f>F175</f>
        <v>229</v>
      </c>
      <c r="K175" s="11">
        <f>H175*J175</f>
        <v>13740</v>
      </c>
      <c r="L175" s="11">
        <f t="shared" si="8"/>
        <v>0</v>
      </c>
      <c r="M175" s="11">
        <f t="shared" si="9"/>
        <v>0</v>
      </c>
    </row>
    <row r="176" spans="2:13" outlineLevel="1" x14ac:dyDescent="0.3">
      <c r="H176" s="16"/>
      <c r="L176" s="11">
        <f t="shared" si="8"/>
        <v>0</v>
      </c>
      <c r="M176" s="11">
        <f t="shared" si="9"/>
        <v>0</v>
      </c>
    </row>
    <row r="177" spans="2:13" ht="145" customHeight="1" outlineLevel="1" x14ac:dyDescent="0.3">
      <c r="B177" s="8">
        <v>274</v>
      </c>
      <c r="C177" s="9" t="s">
        <v>125</v>
      </c>
      <c r="D177" s="8">
        <v>90</v>
      </c>
      <c r="E177" s="10" t="s">
        <v>16</v>
      </c>
      <c r="F177" s="22">
        <v>327</v>
      </c>
      <c r="G177" s="11">
        <f>D177*F177</f>
        <v>29430</v>
      </c>
      <c r="H177" s="16">
        <f>D177</f>
        <v>90</v>
      </c>
      <c r="I177" s="12" t="s">
        <v>16</v>
      </c>
      <c r="J177" s="11">
        <f>F177</f>
        <v>327</v>
      </c>
      <c r="K177" s="11">
        <f>H177*J177</f>
        <v>29430</v>
      </c>
      <c r="L177" s="11">
        <f t="shared" si="8"/>
        <v>0</v>
      </c>
      <c r="M177" s="11">
        <f t="shared" si="9"/>
        <v>0</v>
      </c>
    </row>
    <row r="178" spans="2:13" outlineLevel="1" x14ac:dyDescent="0.3">
      <c r="H178" s="16"/>
      <c r="L178" s="11">
        <f t="shared" si="8"/>
        <v>0</v>
      </c>
      <c r="M178" s="11">
        <f t="shared" si="9"/>
        <v>0</v>
      </c>
    </row>
    <row r="179" spans="2:13" ht="139.5" outlineLevel="1" x14ac:dyDescent="0.3">
      <c r="B179" s="8">
        <v>275</v>
      </c>
      <c r="C179" s="9" t="s">
        <v>126</v>
      </c>
      <c r="D179" s="8">
        <v>75</v>
      </c>
      <c r="E179" s="10" t="s">
        <v>16</v>
      </c>
      <c r="F179" s="22">
        <v>444</v>
      </c>
      <c r="G179" s="11">
        <f>D179*F179</f>
        <v>33300</v>
      </c>
      <c r="H179" s="16">
        <f>D179</f>
        <v>75</v>
      </c>
      <c r="I179" s="12" t="s">
        <v>16</v>
      </c>
      <c r="J179" s="11">
        <f>F179</f>
        <v>444</v>
      </c>
      <c r="K179" s="11">
        <f>H179*J179</f>
        <v>33300</v>
      </c>
      <c r="L179" s="11">
        <f t="shared" si="8"/>
        <v>0</v>
      </c>
      <c r="M179" s="11">
        <f t="shared" si="9"/>
        <v>0</v>
      </c>
    </row>
    <row r="180" spans="2:13" outlineLevel="1" x14ac:dyDescent="0.3">
      <c r="H180" s="16"/>
      <c r="L180" s="11">
        <f t="shared" si="8"/>
        <v>0</v>
      </c>
      <c r="M180" s="11">
        <f t="shared" si="9"/>
        <v>0</v>
      </c>
    </row>
    <row r="181" spans="2:13" ht="77.5" outlineLevel="1" x14ac:dyDescent="0.3">
      <c r="B181" s="8">
        <v>276</v>
      </c>
      <c r="C181" s="9" t="s">
        <v>127</v>
      </c>
      <c r="D181" s="8">
        <v>6</v>
      </c>
      <c r="E181" s="10" t="s">
        <v>11</v>
      </c>
      <c r="F181" s="22">
        <v>1746</v>
      </c>
      <c r="G181" s="11">
        <f>D181*F181</f>
        <v>10476</v>
      </c>
      <c r="H181" s="16">
        <f>D181</f>
        <v>6</v>
      </c>
      <c r="I181" s="12" t="s">
        <v>11</v>
      </c>
      <c r="J181" s="11">
        <f>F181</f>
        <v>1746</v>
      </c>
      <c r="K181" s="11">
        <f>H181*J181</f>
        <v>10476</v>
      </c>
      <c r="L181" s="11">
        <f t="shared" si="8"/>
        <v>0</v>
      </c>
      <c r="M181" s="11">
        <f t="shared" si="9"/>
        <v>0</v>
      </c>
    </row>
    <row r="182" spans="2:13" outlineLevel="1" x14ac:dyDescent="0.3">
      <c r="H182" s="16"/>
      <c r="L182" s="11">
        <f t="shared" si="8"/>
        <v>0</v>
      </c>
      <c r="M182" s="11">
        <f t="shared" si="9"/>
        <v>0</v>
      </c>
    </row>
    <row r="183" spans="2:13" ht="96.5" customHeight="1" outlineLevel="1" x14ac:dyDescent="0.3">
      <c r="B183" s="8">
        <v>277</v>
      </c>
      <c r="C183" s="9" t="s">
        <v>38</v>
      </c>
      <c r="D183" s="8">
        <v>6</v>
      </c>
      <c r="E183" s="10" t="s">
        <v>11</v>
      </c>
      <c r="F183" s="22">
        <v>220</v>
      </c>
      <c r="G183" s="11">
        <f>D183*F183</f>
        <v>1320</v>
      </c>
      <c r="H183" s="16">
        <f>D183</f>
        <v>6</v>
      </c>
      <c r="I183" s="12" t="s">
        <v>11</v>
      </c>
      <c r="J183" s="11">
        <f>F183</f>
        <v>220</v>
      </c>
      <c r="K183" s="11">
        <f>H183*J183</f>
        <v>1320</v>
      </c>
      <c r="L183" s="11">
        <f t="shared" si="8"/>
        <v>0</v>
      </c>
      <c r="M183" s="11">
        <f t="shared" si="9"/>
        <v>0</v>
      </c>
    </row>
    <row r="184" spans="2:13" outlineLevel="1" x14ac:dyDescent="0.3">
      <c r="H184" s="16"/>
      <c r="L184" s="11">
        <f t="shared" si="8"/>
        <v>0</v>
      </c>
      <c r="M184" s="11">
        <f t="shared" si="9"/>
        <v>0</v>
      </c>
    </row>
    <row r="185" spans="2:13" ht="206.5" customHeight="1" outlineLevel="1" x14ac:dyDescent="0.3">
      <c r="B185" s="8">
        <v>278</v>
      </c>
      <c r="C185" s="17" t="s">
        <v>128</v>
      </c>
      <c r="D185" s="8">
        <v>6</v>
      </c>
      <c r="E185" s="10" t="s">
        <v>11</v>
      </c>
      <c r="F185" s="22">
        <v>3800</v>
      </c>
      <c r="G185" s="11">
        <f>D185*F185</f>
        <v>22800</v>
      </c>
      <c r="H185" s="16">
        <f>D185</f>
        <v>6</v>
      </c>
      <c r="I185" s="12" t="s">
        <v>11</v>
      </c>
      <c r="J185" s="11">
        <f>F185</f>
        <v>3800</v>
      </c>
      <c r="K185" s="11">
        <f>H185*J185</f>
        <v>22800</v>
      </c>
      <c r="L185" s="11">
        <f t="shared" si="8"/>
        <v>0</v>
      </c>
      <c r="M185" s="11">
        <f t="shared" si="9"/>
        <v>0</v>
      </c>
    </row>
    <row r="186" spans="2:13" outlineLevel="1" x14ac:dyDescent="0.3">
      <c r="H186" s="16"/>
      <c r="L186" s="11">
        <f t="shared" si="8"/>
        <v>0</v>
      </c>
      <c r="M186" s="11">
        <f t="shared" si="9"/>
        <v>0</v>
      </c>
    </row>
    <row r="187" spans="2:13" ht="155" outlineLevel="1" x14ac:dyDescent="0.3">
      <c r="B187" s="8">
        <v>279</v>
      </c>
      <c r="C187" s="9" t="s">
        <v>129</v>
      </c>
      <c r="D187" s="8">
        <v>6</v>
      </c>
      <c r="E187" s="10" t="s">
        <v>11</v>
      </c>
      <c r="F187" s="22">
        <v>7590</v>
      </c>
      <c r="G187" s="11">
        <f>D187*F187</f>
        <v>45540</v>
      </c>
      <c r="H187" s="16">
        <f>D187</f>
        <v>6</v>
      </c>
      <c r="I187" s="12" t="s">
        <v>11</v>
      </c>
      <c r="J187" s="11">
        <f>F187</f>
        <v>7590</v>
      </c>
      <c r="K187" s="11">
        <f>H187*J187</f>
        <v>45540</v>
      </c>
      <c r="L187" s="11">
        <f t="shared" si="8"/>
        <v>0</v>
      </c>
      <c r="M187" s="11">
        <f t="shared" si="9"/>
        <v>0</v>
      </c>
    </row>
    <row r="188" spans="2:13" outlineLevel="1" x14ac:dyDescent="0.3">
      <c r="H188" s="16"/>
      <c r="L188" s="11">
        <f t="shared" si="8"/>
        <v>0</v>
      </c>
      <c r="M188" s="11">
        <f t="shared" si="9"/>
        <v>0</v>
      </c>
    </row>
    <row r="189" spans="2:13" ht="93" outlineLevel="1" x14ac:dyDescent="0.3">
      <c r="B189" s="8">
        <v>280</v>
      </c>
      <c r="C189" s="9" t="s">
        <v>130</v>
      </c>
      <c r="D189" s="8">
        <v>6</v>
      </c>
      <c r="E189" s="10" t="s">
        <v>11</v>
      </c>
      <c r="F189" s="22">
        <v>4579</v>
      </c>
      <c r="G189" s="11">
        <f>D189*F189</f>
        <v>27474</v>
      </c>
      <c r="H189" s="16">
        <f>D189</f>
        <v>6</v>
      </c>
      <c r="I189" s="12" t="s">
        <v>11</v>
      </c>
      <c r="J189" s="11">
        <f>F189</f>
        <v>4579</v>
      </c>
      <c r="K189" s="11">
        <f>H189*J189</f>
        <v>27474</v>
      </c>
      <c r="L189" s="11">
        <f t="shared" si="8"/>
        <v>0</v>
      </c>
      <c r="M189" s="11">
        <f t="shared" si="9"/>
        <v>0</v>
      </c>
    </row>
    <row r="190" spans="2:13" outlineLevel="1" x14ac:dyDescent="0.3">
      <c r="H190" s="16"/>
      <c r="L190" s="11">
        <f t="shared" si="8"/>
        <v>0</v>
      </c>
      <c r="M190" s="11">
        <f t="shared" si="9"/>
        <v>0</v>
      </c>
    </row>
    <row r="191" spans="2:13" ht="62" outlineLevel="1" x14ac:dyDescent="0.3">
      <c r="B191" s="8">
        <v>281</v>
      </c>
      <c r="C191" s="9" t="s">
        <v>131</v>
      </c>
      <c r="D191" s="8">
        <v>6</v>
      </c>
      <c r="E191" s="10" t="s">
        <v>11</v>
      </c>
      <c r="F191" s="22">
        <v>872</v>
      </c>
      <c r="G191" s="11">
        <f>D191*F191</f>
        <v>5232</v>
      </c>
      <c r="H191" s="16">
        <f>D191</f>
        <v>6</v>
      </c>
      <c r="I191" s="12" t="s">
        <v>11</v>
      </c>
      <c r="J191" s="11">
        <f>F191</f>
        <v>872</v>
      </c>
      <c r="K191" s="11">
        <f>H191*J191</f>
        <v>5232</v>
      </c>
      <c r="L191" s="11">
        <f t="shared" si="8"/>
        <v>0</v>
      </c>
      <c r="M191" s="11">
        <f t="shared" si="9"/>
        <v>0</v>
      </c>
    </row>
    <row r="192" spans="2:13" outlineLevel="1" x14ac:dyDescent="0.3">
      <c r="H192" s="16"/>
      <c r="L192" s="11">
        <f t="shared" si="8"/>
        <v>0</v>
      </c>
      <c r="M192" s="11">
        <f t="shared" si="9"/>
        <v>0</v>
      </c>
    </row>
    <row r="193" spans="2:13" ht="77.5" outlineLevel="1" x14ac:dyDescent="0.3">
      <c r="B193" s="8">
        <v>282</v>
      </c>
      <c r="C193" s="9" t="s">
        <v>132</v>
      </c>
      <c r="D193" s="8">
        <v>6</v>
      </c>
      <c r="E193" s="10" t="s">
        <v>11</v>
      </c>
      <c r="F193" s="22">
        <v>727</v>
      </c>
      <c r="G193" s="11">
        <f>D193*F193</f>
        <v>4362</v>
      </c>
      <c r="H193" s="16">
        <f>D193</f>
        <v>6</v>
      </c>
      <c r="I193" s="12" t="s">
        <v>11</v>
      </c>
      <c r="J193" s="11">
        <f>F193</f>
        <v>727</v>
      </c>
      <c r="K193" s="11">
        <f>H193*J193</f>
        <v>4362</v>
      </c>
      <c r="L193" s="11">
        <f t="shared" si="8"/>
        <v>0</v>
      </c>
      <c r="M193" s="11">
        <f t="shared" si="9"/>
        <v>0</v>
      </c>
    </row>
    <row r="194" spans="2:13" outlineLevel="1" x14ac:dyDescent="0.3">
      <c r="H194" s="16"/>
      <c r="L194" s="11">
        <f t="shared" si="8"/>
        <v>0</v>
      </c>
      <c r="M194" s="11">
        <f t="shared" si="9"/>
        <v>0</v>
      </c>
    </row>
    <row r="195" spans="2:13" ht="31" outlineLevel="1" x14ac:dyDescent="0.3">
      <c r="B195" s="8">
        <v>283</v>
      </c>
      <c r="C195" s="9" t="s">
        <v>133</v>
      </c>
      <c r="D195" s="8">
        <v>6</v>
      </c>
      <c r="E195" s="10" t="s">
        <v>11</v>
      </c>
      <c r="F195" s="22">
        <v>873</v>
      </c>
      <c r="G195" s="11">
        <f>D195*F195</f>
        <v>5238</v>
      </c>
      <c r="H195" s="16">
        <f>D195</f>
        <v>6</v>
      </c>
      <c r="I195" s="12" t="s">
        <v>11</v>
      </c>
      <c r="J195" s="11">
        <f>F195</f>
        <v>873</v>
      </c>
      <c r="K195" s="11">
        <f>H195*J195</f>
        <v>5238</v>
      </c>
      <c r="L195" s="11">
        <f t="shared" si="8"/>
        <v>0</v>
      </c>
      <c r="M195" s="11">
        <f t="shared" si="9"/>
        <v>0</v>
      </c>
    </row>
    <row r="196" spans="2:13" outlineLevel="1" x14ac:dyDescent="0.3">
      <c r="H196" s="16"/>
      <c r="L196" s="11">
        <f t="shared" si="8"/>
        <v>0</v>
      </c>
      <c r="M196" s="11">
        <f t="shared" si="9"/>
        <v>0</v>
      </c>
    </row>
    <row r="197" spans="2:13" ht="77.5" outlineLevel="1" x14ac:dyDescent="0.3">
      <c r="B197" s="8">
        <v>284</v>
      </c>
      <c r="C197" s="9" t="s">
        <v>134</v>
      </c>
      <c r="D197" s="8">
        <v>6</v>
      </c>
      <c r="E197" s="10" t="s">
        <v>11</v>
      </c>
      <c r="F197" s="22">
        <v>418</v>
      </c>
      <c r="G197" s="11">
        <f>D197*F197</f>
        <v>2508</v>
      </c>
      <c r="H197" s="16">
        <f>D197</f>
        <v>6</v>
      </c>
      <c r="I197" s="12" t="s">
        <v>11</v>
      </c>
      <c r="J197" s="11">
        <f>F197</f>
        <v>418</v>
      </c>
      <c r="K197" s="11">
        <f>H197*J197</f>
        <v>2508</v>
      </c>
      <c r="L197" s="11">
        <f t="shared" si="8"/>
        <v>0</v>
      </c>
      <c r="M197" s="11">
        <f t="shared" si="9"/>
        <v>0</v>
      </c>
    </row>
    <row r="198" spans="2:13" outlineLevel="1" x14ac:dyDescent="0.3">
      <c r="H198" s="16"/>
      <c r="L198" s="11">
        <f t="shared" si="8"/>
        <v>0</v>
      </c>
      <c r="M198" s="11">
        <f t="shared" si="9"/>
        <v>0</v>
      </c>
    </row>
    <row r="199" spans="2:13" ht="20" customHeight="1" x14ac:dyDescent="0.3">
      <c r="H199" s="16"/>
      <c r="J199" s="25" t="s">
        <v>44</v>
      </c>
      <c r="K199" s="26">
        <f>SUM(K171:K198)</f>
        <v>213360</v>
      </c>
      <c r="L199" s="26">
        <f t="shared" ref="L199:M199" si="14">SUM(L171:L198)</f>
        <v>0</v>
      </c>
      <c r="M199" s="26">
        <f t="shared" si="14"/>
        <v>1762</v>
      </c>
    </row>
    <row r="200" spans="2:13" ht="20" customHeight="1" x14ac:dyDescent="0.3">
      <c r="C200" s="14" t="s">
        <v>46</v>
      </c>
      <c r="H200" s="16"/>
      <c r="L200" s="11"/>
      <c r="M200" s="11"/>
    </row>
    <row r="201" spans="2:13" ht="80.5" customHeight="1" outlineLevel="1" x14ac:dyDescent="0.3">
      <c r="B201" s="8">
        <v>293</v>
      </c>
      <c r="C201" s="9" t="s">
        <v>37</v>
      </c>
      <c r="D201" s="8">
        <v>200</v>
      </c>
      <c r="E201" s="10" t="s">
        <v>16</v>
      </c>
      <c r="F201" s="22">
        <v>116</v>
      </c>
      <c r="G201" s="11">
        <f>D201*F201</f>
        <v>23200</v>
      </c>
      <c r="H201" s="16">
        <f>D201</f>
        <v>200</v>
      </c>
      <c r="I201" s="12" t="s">
        <v>16</v>
      </c>
      <c r="J201" s="11">
        <f>F201</f>
        <v>116</v>
      </c>
      <c r="K201" s="11">
        <f>H201*J201</f>
        <v>23200</v>
      </c>
      <c r="L201" s="11">
        <f t="shared" si="8"/>
        <v>0</v>
      </c>
      <c r="M201" s="11">
        <f t="shared" si="9"/>
        <v>0</v>
      </c>
    </row>
    <row r="202" spans="2:13" outlineLevel="1" x14ac:dyDescent="0.3">
      <c r="H202" s="16"/>
      <c r="L202" s="11">
        <f t="shared" si="8"/>
        <v>0</v>
      </c>
      <c r="M202" s="11">
        <f t="shared" si="9"/>
        <v>0</v>
      </c>
    </row>
    <row r="203" spans="2:13" ht="80.5" customHeight="1" outlineLevel="1" x14ac:dyDescent="0.3">
      <c r="B203" s="8">
        <v>294</v>
      </c>
      <c r="C203" s="9" t="s">
        <v>36</v>
      </c>
      <c r="D203" s="8">
        <v>450</v>
      </c>
      <c r="E203" s="10" t="s">
        <v>16</v>
      </c>
      <c r="F203" s="22">
        <v>107</v>
      </c>
      <c r="G203" s="11">
        <f>D203*F203</f>
        <v>48150</v>
      </c>
      <c r="H203" s="16">
        <f>D203</f>
        <v>450</v>
      </c>
      <c r="I203" s="12" t="s">
        <v>16</v>
      </c>
      <c r="J203" s="11">
        <f>F203</f>
        <v>107</v>
      </c>
      <c r="K203" s="11">
        <f>H203*J203</f>
        <v>48150</v>
      </c>
      <c r="L203" s="11">
        <f t="shared" si="8"/>
        <v>0</v>
      </c>
      <c r="M203" s="11">
        <f t="shared" si="9"/>
        <v>0</v>
      </c>
    </row>
    <row r="204" spans="2:13" outlineLevel="1" x14ac:dyDescent="0.3">
      <c r="H204" s="16"/>
      <c r="L204" s="11">
        <f t="shared" si="8"/>
        <v>0</v>
      </c>
      <c r="M204" s="11">
        <f t="shared" si="9"/>
        <v>0</v>
      </c>
    </row>
    <row r="205" spans="2:13" ht="143" customHeight="1" outlineLevel="1" x14ac:dyDescent="0.3">
      <c r="B205" s="8">
        <v>295</v>
      </c>
      <c r="C205" s="9" t="s">
        <v>35</v>
      </c>
      <c r="D205" s="8">
        <v>100</v>
      </c>
      <c r="E205" s="10" t="s">
        <v>18</v>
      </c>
      <c r="F205" s="22">
        <v>945</v>
      </c>
      <c r="G205" s="11">
        <f>D205*F205</f>
        <v>94500</v>
      </c>
      <c r="H205" s="16">
        <f>D205</f>
        <v>100</v>
      </c>
      <c r="I205" s="12" t="s">
        <v>18</v>
      </c>
      <c r="J205" s="11">
        <f>F205</f>
        <v>945</v>
      </c>
      <c r="K205" s="11">
        <f>H205*J205</f>
        <v>94500</v>
      </c>
      <c r="L205" s="11">
        <f t="shared" si="8"/>
        <v>0</v>
      </c>
      <c r="M205" s="11">
        <f t="shared" si="9"/>
        <v>0</v>
      </c>
    </row>
    <row r="206" spans="2:13" outlineLevel="1" x14ac:dyDescent="0.3">
      <c r="H206" s="16"/>
      <c r="L206" s="11">
        <f t="shared" ref="L206:L269" si="15">IF(K206&gt;G206,K206-G206,0)</f>
        <v>0</v>
      </c>
      <c r="M206" s="11">
        <f t="shared" ref="M206:M269" si="16">IF(K206&lt;G206,G206-K206,0)</f>
        <v>0</v>
      </c>
    </row>
    <row r="207" spans="2:13" ht="124" outlineLevel="1" x14ac:dyDescent="0.3">
      <c r="B207" s="8">
        <v>296</v>
      </c>
      <c r="C207" s="9" t="s">
        <v>135</v>
      </c>
      <c r="D207" s="8">
        <v>12</v>
      </c>
      <c r="E207" s="10" t="s">
        <v>11</v>
      </c>
      <c r="F207" s="22">
        <v>675</v>
      </c>
      <c r="G207" s="11">
        <f>D207*F207</f>
        <v>8100</v>
      </c>
      <c r="H207" s="16">
        <f>D207</f>
        <v>12</v>
      </c>
      <c r="I207" s="12" t="s">
        <v>11</v>
      </c>
      <c r="J207" s="11">
        <f>F207</f>
        <v>675</v>
      </c>
      <c r="K207" s="11">
        <f>H207*J207</f>
        <v>8100</v>
      </c>
      <c r="L207" s="11">
        <f t="shared" si="15"/>
        <v>0</v>
      </c>
      <c r="M207" s="11">
        <f t="shared" si="16"/>
        <v>0</v>
      </c>
    </row>
    <row r="208" spans="2:13" outlineLevel="1" x14ac:dyDescent="0.3">
      <c r="H208" s="16"/>
      <c r="L208" s="11">
        <f t="shared" si="15"/>
        <v>0</v>
      </c>
      <c r="M208" s="11">
        <f t="shared" si="16"/>
        <v>0</v>
      </c>
    </row>
    <row r="209" spans="2:13" ht="94.5" customHeight="1" outlineLevel="1" x14ac:dyDescent="0.3">
      <c r="B209" s="8">
        <v>297</v>
      </c>
      <c r="C209" s="9" t="s">
        <v>136</v>
      </c>
      <c r="D209" s="8">
        <v>40</v>
      </c>
      <c r="E209" s="10" t="s">
        <v>11</v>
      </c>
      <c r="F209" s="22">
        <v>1040</v>
      </c>
      <c r="G209" s="11">
        <f>D209*F209</f>
        <v>41600</v>
      </c>
      <c r="H209" s="16">
        <f>D209</f>
        <v>40</v>
      </c>
      <c r="I209" s="12" t="s">
        <v>11</v>
      </c>
      <c r="J209" s="11">
        <f>F209</f>
        <v>1040</v>
      </c>
      <c r="K209" s="11">
        <f>H209*J209</f>
        <v>41600</v>
      </c>
      <c r="L209" s="11">
        <f t="shared" si="15"/>
        <v>0</v>
      </c>
      <c r="M209" s="11">
        <f t="shared" si="16"/>
        <v>0</v>
      </c>
    </row>
    <row r="210" spans="2:13" ht="16.25" customHeight="1" outlineLevel="1" x14ac:dyDescent="0.3">
      <c r="H210" s="16"/>
      <c r="L210" s="11">
        <f t="shared" si="15"/>
        <v>0</v>
      </c>
      <c r="M210" s="11">
        <f t="shared" si="16"/>
        <v>0</v>
      </c>
    </row>
    <row r="211" spans="2:13" ht="96" customHeight="1" outlineLevel="1" x14ac:dyDescent="0.3">
      <c r="B211" s="8">
        <v>298</v>
      </c>
      <c r="C211" s="9" t="s">
        <v>137</v>
      </c>
      <c r="D211" s="8">
        <v>60</v>
      </c>
      <c r="E211" s="10" t="s">
        <v>11</v>
      </c>
      <c r="F211" s="22">
        <v>1755</v>
      </c>
      <c r="G211" s="11">
        <f>D211*F211</f>
        <v>105300</v>
      </c>
      <c r="H211" s="16">
        <f>D211</f>
        <v>60</v>
      </c>
      <c r="I211" s="12" t="s">
        <v>11</v>
      </c>
      <c r="J211" s="11">
        <f>F211</f>
        <v>1755</v>
      </c>
      <c r="K211" s="11">
        <f>H211*J211</f>
        <v>105300</v>
      </c>
      <c r="L211" s="11">
        <f t="shared" si="15"/>
        <v>0</v>
      </c>
      <c r="M211" s="11">
        <f t="shared" si="16"/>
        <v>0</v>
      </c>
    </row>
    <row r="212" spans="2:13" outlineLevel="1" x14ac:dyDescent="0.3">
      <c r="H212" s="16"/>
      <c r="L212" s="11">
        <f t="shared" si="15"/>
        <v>0</v>
      </c>
      <c r="M212" s="11">
        <f t="shared" si="16"/>
        <v>0</v>
      </c>
    </row>
    <row r="213" spans="2:13" ht="94" customHeight="1" outlineLevel="1" x14ac:dyDescent="0.3">
      <c r="B213" s="8">
        <v>299</v>
      </c>
      <c r="C213" s="9" t="s">
        <v>138</v>
      </c>
      <c r="D213" s="8">
        <v>10</v>
      </c>
      <c r="E213" s="10" t="s">
        <v>11</v>
      </c>
      <c r="F213" s="22">
        <v>3092</v>
      </c>
      <c r="G213" s="11">
        <f>D213*F213</f>
        <v>30920</v>
      </c>
      <c r="H213" s="16">
        <f>D213</f>
        <v>10</v>
      </c>
      <c r="I213" s="12" t="s">
        <v>11</v>
      </c>
      <c r="J213" s="11">
        <f>F213</f>
        <v>3092</v>
      </c>
      <c r="K213" s="11">
        <f>H213*J213</f>
        <v>30920</v>
      </c>
      <c r="L213" s="11">
        <f t="shared" si="15"/>
        <v>0</v>
      </c>
      <c r="M213" s="11">
        <f t="shared" si="16"/>
        <v>0</v>
      </c>
    </row>
    <row r="214" spans="2:13" outlineLevel="1" x14ac:dyDescent="0.3">
      <c r="H214" s="16"/>
      <c r="L214" s="11">
        <f t="shared" si="15"/>
        <v>0</v>
      </c>
      <c r="M214" s="11">
        <f t="shared" si="16"/>
        <v>0</v>
      </c>
    </row>
    <row r="215" spans="2:13" ht="77.5" outlineLevel="1" x14ac:dyDescent="0.3">
      <c r="B215" s="8">
        <v>300</v>
      </c>
      <c r="C215" s="9" t="s">
        <v>139</v>
      </c>
      <c r="D215" s="8">
        <v>350</v>
      </c>
      <c r="E215" s="10" t="s">
        <v>16</v>
      </c>
      <c r="F215" s="22">
        <v>40</v>
      </c>
      <c r="G215" s="11">
        <f>D215*F215</f>
        <v>14000</v>
      </c>
      <c r="H215" s="16">
        <f>D215</f>
        <v>350</v>
      </c>
      <c r="I215" s="12" t="s">
        <v>16</v>
      </c>
      <c r="J215" s="11">
        <f>F215</f>
        <v>40</v>
      </c>
      <c r="K215" s="11">
        <f>H215*J215</f>
        <v>14000</v>
      </c>
      <c r="L215" s="11">
        <f t="shared" si="15"/>
        <v>0</v>
      </c>
      <c r="M215" s="11">
        <f t="shared" si="16"/>
        <v>0</v>
      </c>
    </row>
    <row r="216" spans="2:13" outlineLevel="1" x14ac:dyDescent="0.3">
      <c r="H216" s="16"/>
      <c r="L216" s="11">
        <f t="shared" si="15"/>
        <v>0</v>
      </c>
      <c r="M216" s="11">
        <f t="shared" si="16"/>
        <v>0</v>
      </c>
    </row>
    <row r="217" spans="2:13" ht="93" outlineLevel="1" x14ac:dyDescent="0.3">
      <c r="B217" s="8">
        <v>301</v>
      </c>
      <c r="C217" s="9" t="s">
        <v>34</v>
      </c>
      <c r="D217" s="8">
        <v>600</v>
      </c>
      <c r="E217" s="10" t="s">
        <v>16</v>
      </c>
      <c r="F217" s="22">
        <v>177</v>
      </c>
      <c r="G217" s="11">
        <f>D217*F217</f>
        <v>106200</v>
      </c>
      <c r="H217" s="16">
        <f>D217</f>
        <v>600</v>
      </c>
      <c r="I217" s="12" t="s">
        <v>16</v>
      </c>
      <c r="J217" s="11">
        <f>F217</f>
        <v>177</v>
      </c>
      <c r="K217" s="11">
        <f>H217*J217</f>
        <v>106200</v>
      </c>
      <c r="L217" s="11">
        <f t="shared" si="15"/>
        <v>0</v>
      </c>
      <c r="M217" s="11">
        <f t="shared" si="16"/>
        <v>0</v>
      </c>
    </row>
    <row r="218" spans="2:13" outlineLevel="1" x14ac:dyDescent="0.3">
      <c r="H218" s="16"/>
      <c r="L218" s="11">
        <f t="shared" si="15"/>
        <v>0</v>
      </c>
      <c r="M218" s="11">
        <f t="shared" si="16"/>
        <v>0</v>
      </c>
    </row>
    <row r="219" spans="2:13" ht="81" customHeight="1" outlineLevel="1" x14ac:dyDescent="0.3">
      <c r="B219" s="8">
        <v>302</v>
      </c>
      <c r="C219" s="9" t="s">
        <v>140</v>
      </c>
      <c r="D219" s="8">
        <v>1200</v>
      </c>
      <c r="E219" s="10" t="s">
        <v>16</v>
      </c>
      <c r="F219" s="22">
        <v>255</v>
      </c>
      <c r="G219" s="11">
        <f>D219*F219</f>
        <v>306000</v>
      </c>
      <c r="H219" s="16">
        <f>D219</f>
        <v>1200</v>
      </c>
      <c r="I219" s="12" t="s">
        <v>16</v>
      </c>
      <c r="J219" s="11">
        <f>F219</f>
        <v>255</v>
      </c>
      <c r="K219" s="11">
        <f>H219*J219</f>
        <v>306000</v>
      </c>
      <c r="L219" s="11">
        <f t="shared" si="15"/>
        <v>0</v>
      </c>
      <c r="M219" s="11">
        <f t="shared" si="16"/>
        <v>0</v>
      </c>
    </row>
    <row r="220" spans="2:13" outlineLevel="1" x14ac:dyDescent="0.3">
      <c r="H220" s="16"/>
      <c r="L220" s="11">
        <f t="shared" si="15"/>
        <v>0</v>
      </c>
      <c r="M220" s="11">
        <f t="shared" si="16"/>
        <v>0</v>
      </c>
    </row>
    <row r="221" spans="2:13" ht="108.5" outlineLevel="1" x14ac:dyDescent="0.3">
      <c r="B221" s="8">
        <v>303</v>
      </c>
      <c r="C221" s="9" t="s">
        <v>141</v>
      </c>
      <c r="D221" s="8">
        <v>60</v>
      </c>
      <c r="E221" s="10" t="s">
        <v>16</v>
      </c>
      <c r="F221" s="22">
        <v>606</v>
      </c>
      <c r="G221" s="11">
        <f>D221*F221</f>
        <v>36360</v>
      </c>
      <c r="H221" s="16">
        <f>D221</f>
        <v>60</v>
      </c>
      <c r="I221" s="12" t="s">
        <v>16</v>
      </c>
      <c r="J221" s="11">
        <f>F221</f>
        <v>606</v>
      </c>
      <c r="K221" s="11">
        <f>H221*J221</f>
        <v>36360</v>
      </c>
      <c r="L221" s="11">
        <f t="shared" si="15"/>
        <v>0</v>
      </c>
      <c r="M221" s="11">
        <f t="shared" si="16"/>
        <v>0</v>
      </c>
    </row>
    <row r="222" spans="2:13" outlineLevel="1" x14ac:dyDescent="0.3">
      <c r="H222" s="16"/>
      <c r="L222" s="11">
        <f t="shared" si="15"/>
        <v>0</v>
      </c>
      <c r="M222" s="11">
        <f t="shared" si="16"/>
        <v>0</v>
      </c>
    </row>
    <row r="223" spans="2:13" ht="108.5" outlineLevel="1" x14ac:dyDescent="0.3">
      <c r="B223" s="8">
        <v>304</v>
      </c>
      <c r="C223" s="9" t="s">
        <v>142</v>
      </c>
      <c r="D223" s="8">
        <v>40</v>
      </c>
      <c r="E223" s="10" t="s">
        <v>16</v>
      </c>
      <c r="F223" s="22">
        <v>967</v>
      </c>
      <c r="G223" s="11">
        <f>D223*F223</f>
        <v>38680</v>
      </c>
      <c r="H223" s="16">
        <f>D223</f>
        <v>40</v>
      </c>
      <c r="I223" s="12" t="s">
        <v>16</v>
      </c>
      <c r="J223" s="11">
        <f>F223</f>
        <v>967</v>
      </c>
      <c r="K223" s="11">
        <f>H223*J223</f>
        <v>38680</v>
      </c>
      <c r="L223" s="11">
        <f t="shared" si="15"/>
        <v>0</v>
      </c>
      <c r="M223" s="11">
        <f t="shared" si="16"/>
        <v>0</v>
      </c>
    </row>
    <row r="224" spans="2:13" outlineLevel="1" x14ac:dyDescent="0.3">
      <c r="H224" s="16"/>
      <c r="L224" s="11">
        <f t="shared" si="15"/>
        <v>0</v>
      </c>
      <c r="M224" s="11">
        <f t="shared" si="16"/>
        <v>0</v>
      </c>
    </row>
    <row r="225" spans="2:13" ht="81" customHeight="1" outlineLevel="1" x14ac:dyDescent="0.3">
      <c r="B225" s="8">
        <v>305</v>
      </c>
      <c r="C225" s="9" t="s">
        <v>143</v>
      </c>
      <c r="D225" s="8">
        <v>5</v>
      </c>
      <c r="E225" s="10" t="s">
        <v>11</v>
      </c>
      <c r="F225" s="22">
        <v>2562</v>
      </c>
      <c r="G225" s="11">
        <f>D225*F225</f>
        <v>12810</v>
      </c>
      <c r="H225" s="16">
        <f>D225</f>
        <v>5</v>
      </c>
      <c r="I225" s="12" t="s">
        <v>11</v>
      </c>
      <c r="J225" s="11">
        <f>F225</f>
        <v>2562</v>
      </c>
      <c r="K225" s="11">
        <f>H225*J225</f>
        <v>12810</v>
      </c>
      <c r="L225" s="11">
        <f t="shared" si="15"/>
        <v>0</v>
      </c>
      <c r="M225" s="11">
        <f t="shared" si="16"/>
        <v>0</v>
      </c>
    </row>
    <row r="226" spans="2:13" outlineLevel="1" x14ac:dyDescent="0.3">
      <c r="H226" s="16"/>
      <c r="L226" s="11">
        <f t="shared" si="15"/>
        <v>0</v>
      </c>
      <c r="M226" s="11">
        <f t="shared" si="16"/>
        <v>0</v>
      </c>
    </row>
    <row r="227" spans="2:13" ht="127.5" customHeight="1" outlineLevel="1" x14ac:dyDescent="0.3">
      <c r="B227" s="8">
        <v>306</v>
      </c>
      <c r="C227" s="9" t="s">
        <v>144</v>
      </c>
      <c r="D227" s="8">
        <v>3</v>
      </c>
      <c r="E227" s="10" t="s">
        <v>11</v>
      </c>
      <c r="F227" s="22">
        <v>18325</v>
      </c>
      <c r="G227" s="11">
        <f>D227*F227</f>
        <v>54975</v>
      </c>
      <c r="H227" s="16">
        <f>D227</f>
        <v>3</v>
      </c>
      <c r="I227" s="12" t="s">
        <v>11</v>
      </c>
      <c r="J227" s="11">
        <f>F227</f>
        <v>18325</v>
      </c>
      <c r="K227" s="11">
        <f>H227*J227</f>
        <v>54975</v>
      </c>
      <c r="L227" s="11">
        <f t="shared" si="15"/>
        <v>0</v>
      </c>
      <c r="M227" s="11">
        <f t="shared" si="16"/>
        <v>0</v>
      </c>
    </row>
    <row r="228" spans="2:13" outlineLevel="1" x14ac:dyDescent="0.3">
      <c r="H228" s="16"/>
      <c r="L228" s="11">
        <f t="shared" si="15"/>
        <v>0</v>
      </c>
      <c r="M228" s="11">
        <f t="shared" si="16"/>
        <v>0</v>
      </c>
    </row>
    <row r="229" spans="2:13" ht="125.5" customHeight="1" outlineLevel="1" x14ac:dyDescent="0.3">
      <c r="B229" s="8">
        <v>307</v>
      </c>
      <c r="C229" s="9" t="s">
        <v>145</v>
      </c>
      <c r="D229" s="8">
        <v>2</v>
      </c>
      <c r="E229" s="10" t="s">
        <v>11</v>
      </c>
      <c r="F229" s="22">
        <v>28460</v>
      </c>
      <c r="G229" s="11">
        <f>D229*F229</f>
        <v>56920</v>
      </c>
      <c r="H229" s="16">
        <f>D229</f>
        <v>2</v>
      </c>
      <c r="I229" s="12" t="s">
        <v>11</v>
      </c>
      <c r="J229" s="11">
        <f>F229</f>
        <v>28460</v>
      </c>
      <c r="K229" s="11">
        <f>H229*J229</f>
        <v>56920</v>
      </c>
      <c r="L229" s="11">
        <f t="shared" si="15"/>
        <v>0</v>
      </c>
      <c r="M229" s="11">
        <f t="shared" si="16"/>
        <v>0</v>
      </c>
    </row>
    <row r="230" spans="2:13" outlineLevel="1" x14ac:dyDescent="0.3">
      <c r="H230" s="16"/>
      <c r="L230" s="11">
        <f t="shared" si="15"/>
        <v>0</v>
      </c>
      <c r="M230" s="11">
        <f t="shared" si="16"/>
        <v>0</v>
      </c>
    </row>
    <row r="231" spans="2:13" ht="124" outlineLevel="1" x14ac:dyDescent="0.3">
      <c r="B231" s="8">
        <v>308</v>
      </c>
      <c r="C231" s="9" t="s">
        <v>146</v>
      </c>
      <c r="D231" s="8">
        <v>1</v>
      </c>
      <c r="E231" s="10" t="s">
        <v>11</v>
      </c>
      <c r="F231" s="22">
        <v>64067</v>
      </c>
      <c r="G231" s="11">
        <f>D231*F231</f>
        <v>64067</v>
      </c>
      <c r="H231" s="16">
        <f>D231</f>
        <v>1</v>
      </c>
      <c r="I231" s="12" t="s">
        <v>11</v>
      </c>
      <c r="J231" s="11">
        <f>F231</f>
        <v>64067</v>
      </c>
      <c r="K231" s="11">
        <f>H231*J231</f>
        <v>64067</v>
      </c>
      <c r="L231" s="11">
        <f t="shared" si="15"/>
        <v>0</v>
      </c>
      <c r="M231" s="11">
        <f t="shared" si="16"/>
        <v>0</v>
      </c>
    </row>
    <row r="232" spans="2:13" outlineLevel="1" x14ac:dyDescent="0.3">
      <c r="H232" s="16"/>
      <c r="L232" s="11">
        <f t="shared" si="15"/>
        <v>0</v>
      </c>
      <c r="M232" s="11">
        <f t="shared" si="16"/>
        <v>0</v>
      </c>
    </row>
    <row r="233" spans="2:13" ht="127.5" customHeight="1" outlineLevel="1" x14ac:dyDescent="0.3">
      <c r="B233" s="8">
        <v>309</v>
      </c>
      <c r="C233" s="9" t="s">
        <v>147</v>
      </c>
      <c r="D233" s="8">
        <v>1</v>
      </c>
      <c r="E233" s="10" t="s">
        <v>11</v>
      </c>
      <c r="F233" s="22">
        <v>28883</v>
      </c>
      <c r="G233" s="11">
        <f>D233*F233</f>
        <v>28883</v>
      </c>
      <c r="H233" s="16">
        <f>D233</f>
        <v>1</v>
      </c>
      <c r="I233" s="12" t="s">
        <v>11</v>
      </c>
      <c r="J233" s="11">
        <f>F233</f>
        <v>28883</v>
      </c>
      <c r="K233" s="11">
        <f>H233*J233</f>
        <v>28883</v>
      </c>
      <c r="L233" s="11">
        <f t="shared" si="15"/>
        <v>0</v>
      </c>
      <c r="M233" s="11">
        <f t="shared" si="16"/>
        <v>0</v>
      </c>
    </row>
    <row r="234" spans="2:13" outlineLevel="1" x14ac:dyDescent="0.3">
      <c r="H234" s="16"/>
      <c r="L234" s="11">
        <f t="shared" si="15"/>
        <v>0</v>
      </c>
      <c r="M234" s="11">
        <f t="shared" si="16"/>
        <v>0</v>
      </c>
    </row>
    <row r="235" spans="2:13" ht="62" outlineLevel="1" x14ac:dyDescent="0.3">
      <c r="B235" s="8">
        <v>310</v>
      </c>
      <c r="C235" s="9" t="s">
        <v>148</v>
      </c>
      <c r="D235" s="8">
        <v>2</v>
      </c>
      <c r="E235" s="10" t="s">
        <v>11</v>
      </c>
      <c r="F235" s="22">
        <v>3260</v>
      </c>
      <c r="G235" s="11">
        <f>D235*F235</f>
        <v>6520</v>
      </c>
      <c r="H235" s="16">
        <f>D235</f>
        <v>2</v>
      </c>
      <c r="I235" s="12" t="s">
        <v>11</v>
      </c>
      <c r="J235" s="11">
        <f>F235</f>
        <v>3260</v>
      </c>
      <c r="K235" s="11">
        <f>H235*J235</f>
        <v>6520</v>
      </c>
      <c r="L235" s="11">
        <f t="shared" si="15"/>
        <v>0</v>
      </c>
      <c r="M235" s="11">
        <f t="shared" si="16"/>
        <v>0</v>
      </c>
    </row>
    <row r="236" spans="2:13" outlineLevel="1" x14ac:dyDescent="0.3">
      <c r="H236" s="16"/>
      <c r="L236" s="11">
        <f t="shared" si="15"/>
        <v>0</v>
      </c>
      <c r="M236" s="11">
        <f t="shared" si="16"/>
        <v>0</v>
      </c>
    </row>
    <row r="237" spans="2:13" ht="174.5" customHeight="1" outlineLevel="1" x14ac:dyDescent="0.3">
      <c r="B237" s="8">
        <v>311</v>
      </c>
      <c r="C237" s="9" t="s">
        <v>149</v>
      </c>
      <c r="D237" s="8">
        <v>50</v>
      </c>
      <c r="E237" s="10" t="s">
        <v>11</v>
      </c>
      <c r="F237" s="22">
        <v>2652</v>
      </c>
      <c r="G237" s="11">
        <f>D237*F237</f>
        <v>132600</v>
      </c>
      <c r="H237" s="16">
        <f>D237</f>
        <v>50</v>
      </c>
      <c r="I237" s="12" t="s">
        <v>11</v>
      </c>
      <c r="J237" s="11">
        <f>F237</f>
        <v>2652</v>
      </c>
      <c r="K237" s="11">
        <f>H237*J237</f>
        <v>132600</v>
      </c>
      <c r="L237" s="11">
        <f t="shared" si="15"/>
        <v>0</v>
      </c>
      <c r="M237" s="11">
        <f t="shared" si="16"/>
        <v>0</v>
      </c>
    </row>
    <row r="238" spans="2:13" outlineLevel="1" x14ac:dyDescent="0.3">
      <c r="H238" s="16"/>
      <c r="L238" s="11">
        <f t="shared" si="15"/>
        <v>0</v>
      </c>
      <c r="M238" s="11">
        <f t="shared" si="16"/>
        <v>0</v>
      </c>
    </row>
    <row r="239" spans="2:13" ht="170.5" outlineLevel="1" x14ac:dyDescent="0.3">
      <c r="B239" s="8">
        <v>312</v>
      </c>
      <c r="C239" s="9" t="s">
        <v>150</v>
      </c>
      <c r="D239" s="8">
        <v>30</v>
      </c>
      <c r="E239" s="10" t="s">
        <v>11</v>
      </c>
      <c r="F239" s="22">
        <v>4350</v>
      </c>
      <c r="G239" s="11">
        <f>D239*F239</f>
        <v>130500</v>
      </c>
      <c r="H239" s="16">
        <f>D239</f>
        <v>30</v>
      </c>
      <c r="I239" s="12" t="s">
        <v>11</v>
      </c>
      <c r="J239" s="11">
        <f>F239</f>
        <v>4350</v>
      </c>
      <c r="K239" s="11">
        <f>H239*J239</f>
        <v>130500</v>
      </c>
      <c r="L239" s="11">
        <f t="shared" si="15"/>
        <v>0</v>
      </c>
      <c r="M239" s="11">
        <f t="shared" si="16"/>
        <v>0</v>
      </c>
    </row>
    <row r="240" spans="2:13" outlineLevel="1" x14ac:dyDescent="0.3">
      <c r="H240" s="16"/>
      <c r="L240" s="11">
        <f t="shared" si="15"/>
        <v>0</v>
      </c>
      <c r="M240" s="11">
        <f t="shared" si="16"/>
        <v>0</v>
      </c>
    </row>
    <row r="241" spans="2:13" ht="170.5" outlineLevel="1" x14ac:dyDescent="0.3">
      <c r="B241" s="8">
        <v>313</v>
      </c>
      <c r="C241" s="9" t="s">
        <v>151</v>
      </c>
      <c r="D241" s="8">
        <v>12</v>
      </c>
      <c r="E241" s="10" t="s">
        <v>11</v>
      </c>
      <c r="F241" s="22">
        <v>4762</v>
      </c>
      <c r="G241" s="11">
        <f>D241*F241</f>
        <v>57144</v>
      </c>
      <c r="H241" s="16">
        <f>D241</f>
        <v>12</v>
      </c>
      <c r="I241" s="12" t="s">
        <v>11</v>
      </c>
      <c r="J241" s="11">
        <f>F241</f>
        <v>4762</v>
      </c>
      <c r="K241" s="11">
        <f>H241*J241</f>
        <v>57144</v>
      </c>
      <c r="L241" s="11">
        <f t="shared" si="15"/>
        <v>0</v>
      </c>
      <c r="M241" s="11">
        <f t="shared" si="16"/>
        <v>0</v>
      </c>
    </row>
    <row r="242" spans="2:13" outlineLevel="1" x14ac:dyDescent="0.3">
      <c r="H242" s="16"/>
      <c r="L242" s="11">
        <f t="shared" si="15"/>
        <v>0</v>
      </c>
      <c r="M242" s="11">
        <f t="shared" si="16"/>
        <v>0</v>
      </c>
    </row>
    <row r="243" spans="2:13" ht="80" customHeight="1" outlineLevel="1" x14ac:dyDescent="0.3">
      <c r="B243" s="8">
        <v>314</v>
      </c>
      <c r="C243" s="9" t="s">
        <v>42</v>
      </c>
      <c r="D243" s="8">
        <v>5</v>
      </c>
      <c r="E243" s="10" t="s">
        <v>11</v>
      </c>
      <c r="F243" s="22">
        <v>184</v>
      </c>
      <c r="G243" s="11">
        <f>D243*F243</f>
        <v>920</v>
      </c>
      <c r="H243" s="16">
        <f>D243</f>
        <v>5</v>
      </c>
      <c r="I243" s="12" t="s">
        <v>11</v>
      </c>
      <c r="J243" s="11">
        <f>F243</f>
        <v>184</v>
      </c>
      <c r="K243" s="11">
        <f>H243*J243</f>
        <v>920</v>
      </c>
      <c r="L243" s="11">
        <f t="shared" si="15"/>
        <v>0</v>
      </c>
      <c r="M243" s="11">
        <f t="shared" si="16"/>
        <v>0</v>
      </c>
    </row>
    <row r="244" spans="2:13" outlineLevel="1" x14ac:dyDescent="0.3">
      <c r="H244" s="16"/>
      <c r="L244" s="11">
        <f t="shared" si="15"/>
        <v>0</v>
      </c>
      <c r="M244" s="11">
        <f t="shared" si="16"/>
        <v>0</v>
      </c>
    </row>
    <row r="245" spans="2:13" ht="251.5" customHeight="1" outlineLevel="1" x14ac:dyDescent="0.3">
      <c r="B245" s="8">
        <v>315</v>
      </c>
      <c r="C245" s="9" t="s">
        <v>152</v>
      </c>
      <c r="D245" s="8">
        <v>12</v>
      </c>
      <c r="E245" s="10" t="s">
        <v>11</v>
      </c>
      <c r="F245" s="22">
        <v>4090</v>
      </c>
      <c r="G245" s="11">
        <f>D245*F245</f>
        <v>49080</v>
      </c>
      <c r="H245" s="16">
        <f>D245</f>
        <v>12</v>
      </c>
      <c r="I245" s="12" t="s">
        <v>11</v>
      </c>
      <c r="J245" s="11">
        <f>F245</f>
        <v>4090</v>
      </c>
      <c r="K245" s="11">
        <f>H245*J245</f>
        <v>49080</v>
      </c>
      <c r="L245" s="11">
        <f t="shared" si="15"/>
        <v>0</v>
      </c>
      <c r="M245" s="11">
        <f t="shared" si="16"/>
        <v>0</v>
      </c>
    </row>
    <row r="246" spans="2:13" outlineLevel="1" x14ac:dyDescent="0.3">
      <c r="H246" s="16"/>
      <c r="L246" s="11">
        <f t="shared" si="15"/>
        <v>0</v>
      </c>
      <c r="M246" s="11">
        <f t="shared" si="16"/>
        <v>0</v>
      </c>
    </row>
    <row r="247" spans="2:13" ht="93" outlineLevel="1" x14ac:dyDescent="0.3">
      <c r="B247" s="8">
        <v>316</v>
      </c>
      <c r="C247" s="9" t="s">
        <v>153</v>
      </c>
      <c r="D247" s="8">
        <v>12</v>
      </c>
      <c r="E247" s="10" t="s">
        <v>11</v>
      </c>
      <c r="F247" s="22">
        <v>827</v>
      </c>
      <c r="G247" s="11">
        <f>D247*F247</f>
        <v>9924</v>
      </c>
      <c r="H247" s="16">
        <f>D247</f>
        <v>12</v>
      </c>
      <c r="I247" s="12" t="s">
        <v>11</v>
      </c>
      <c r="J247" s="11">
        <f>F247</f>
        <v>827</v>
      </c>
      <c r="K247" s="11">
        <f>H247*J247</f>
        <v>9924</v>
      </c>
      <c r="L247" s="11">
        <f t="shared" si="15"/>
        <v>0</v>
      </c>
      <c r="M247" s="11">
        <f t="shared" si="16"/>
        <v>0</v>
      </c>
    </row>
    <row r="248" spans="2:13" outlineLevel="1" x14ac:dyDescent="0.3">
      <c r="H248" s="16"/>
      <c r="L248" s="11">
        <f t="shared" si="15"/>
        <v>0</v>
      </c>
      <c r="M248" s="11">
        <f t="shared" si="16"/>
        <v>0</v>
      </c>
    </row>
    <row r="249" spans="2:13" ht="46.5" outlineLevel="1" x14ac:dyDescent="0.3">
      <c r="B249" s="8">
        <v>317</v>
      </c>
      <c r="C249" s="9" t="s">
        <v>154</v>
      </c>
      <c r="D249" s="8">
        <v>6</v>
      </c>
      <c r="E249" s="10" t="s">
        <v>11</v>
      </c>
      <c r="F249" s="22">
        <v>2203</v>
      </c>
      <c r="G249" s="11">
        <f>D249*F249</f>
        <v>13218</v>
      </c>
      <c r="H249" s="16">
        <f>D249</f>
        <v>6</v>
      </c>
      <c r="I249" s="12" t="s">
        <v>11</v>
      </c>
      <c r="J249" s="11">
        <f>F249</f>
        <v>2203</v>
      </c>
      <c r="K249" s="11">
        <f>H249*J249</f>
        <v>13218</v>
      </c>
      <c r="L249" s="11">
        <f t="shared" si="15"/>
        <v>0</v>
      </c>
      <c r="M249" s="11">
        <f t="shared" si="16"/>
        <v>0</v>
      </c>
    </row>
    <row r="250" spans="2:13" outlineLevel="1" x14ac:dyDescent="0.3">
      <c r="H250" s="16"/>
      <c r="L250" s="11">
        <f t="shared" si="15"/>
        <v>0</v>
      </c>
      <c r="M250" s="11">
        <f t="shared" si="16"/>
        <v>0</v>
      </c>
    </row>
    <row r="251" spans="2:13" ht="93" outlineLevel="1" x14ac:dyDescent="0.3">
      <c r="B251" s="8">
        <v>318</v>
      </c>
      <c r="C251" s="9" t="s">
        <v>155</v>
      </c>
      <c r="D251" s="8">
        <v>70</v>
      </c>
      <c r="E251" s="10" t="s">
        <v>16</v>
      </c>
      <c r="F251" s="22">
        <v>429</v>
      </c>
      <c r="G251" s="11">
        <f>D251*F251</f>
        <v>30030</v>
      </c>
      <c r="H251" s="16">
        <f>D251</f>
        <v>70</v>
      </c>
      <c r="I251" s="12" t="s">
        <v>16</v>
      </c>
      <c r="J251" s="11">
        <f>F251</f>
        <v>429</v>
      </c>
      <c r="K251" s="11">
        <f>H251*J251</f>
        <v>30030</v>
      </c>
      <c r="L251" s="11">
        <f t="shared" si="15"/>
        <v>0</v>
      </c>
      <c r="M251" s="11">
        <f t="shared" si="16"/>
        <v>0</v>
      </c>
    </row>
    <row r="252" spans="2:13" outlineLevel="1" x14ac:dyDescent="0.3">
      <c r="H252" s="16"/>
      <c r="L252" s="11">
        <f t="shared" si="15"/>
        <v>0</v>
      </c>
      <c r="M252" s="11">
        <f t="shared" si="16"/>
        <v>0</v>
      </c>
    </row>
    <row r="253" spans="2:13" ht="96.5" customHeight="1" outlineLevel="1" x14ac:dyDescent="0.3">
      <c r="B253" s="8">
        <v>319</v>
      </c>
      <c r="C253" s="9" t="s">
        <v>156</v>
      </c>
      <c r="D253" s="8">
        <v>80</v>
      </c>
      <c r="E253" s="10" t="s">
        <v>16</v>
      </c>
      <c r="F253" s="22">
        <v>1310</v>
      </c>
      <c r="G253" s="11">
        <f>D253*F253</f>
        <v>104800</v>
      </c>
      <c r="H253" s="16">
        <f>D253</f>
        <v>80</v>
      </c>
      <c r="I253" s="12" t="s">
        <v>16</v>
      </c>
      <c r="J253" s="11">
        <f>F253</f>
        <v>1310</v>
      </c>
      <c r="K253" s="11">
        <f>H253*J253</f>
        <v>104800</v>
      </c>
      <c r="L253" s="11">
        <f t="shared" si="15"/>
        <v>0</v>
      </c>
      <c r="M253" s="11">
        <f t="shared" si="16"/>
        <v>0</v>
      </c>
    </row>
    <row r="254" spans="2:13" outlineLevel="1" x14ac:dyDescent="0.3">
      <c r="H254" s="16"/>
      <c r="L254" s="11">
        <f t="shared" si="15"/>
        <v>0</v>
      </c>
      <c r="M254" s="11">
        <f t="shared" si="16"/>
        <v>0</v>
      </c>
    </row>
    <row r="255" spans="2:13" ht="144.5" customHeight="1" outlineLevel="1" x14ac:dyDescent="0.3">
      <c r="B255" s="8">
        <v>320</v>
      </c>
      <c r="C255" s="9" t="s">
        <v>157</v>
      </c>
      <c r="D255" s="8">
        <v>1</v>
      </c>
      <c r="E255" s="10" t="s">
        <v>11</v>
      </c>
      <c r="F255" s="22">
        <v>305000</v>
      </c>
      <c r="G255" s="11">
        <f>D255*F255</f>
        <v>305000</v>
      </c>
      <c r="H255" s="16">
        <f>D255</f>
        <v>1</v>
      </c>
      <c r="I255" s="12" t="s">
        <v>11</v>
      </c>
      <c r="J255" s="11">
        <f>F255</f>
        <v>305000</v>
      </c>
      <c r="K255" s="11">
        <f>H255*J255</f>
        <v>305000</v>
      </c>
      <c r="L255" s="11">
        <f t="shared" si="15"/>
        <v>0</v>
      </c>
      <c r="M255" s="11">
        <f t="shared" si="16"/>
        <v>0</v>
      </c>
    </row>
    <row r="256" spans="2:13" outlineLevel="1" x14ac:dyDescent="0.3">
      <c r="H256" s="16"/>
      <c r="L256" s="11">
        <f t="shared" si="15"/>
        <v>0</v>
      </c>
      <c r="M256" s="11">
        <f t="shared" si="16"/>
        <v>0</v>
      </c>
    </row>
    <row r="257" spans="2:13" ht="31" outlineLevel="1" x14ac:dyDescent="0.3">
      <c r="B257" s="8">
        <v>321</v>
      </c>
      <c r="C257" s="9" t="s">
        <v>158</v>
      </c>
      <c r="D257" s="8">
        <v>20</v>
      </c>
      <c r="E257" s="10" t="s">
        <v>11</v>
      </c>
      <c r="F257" s="22">
        <v>20584</v>
      </c>
      <c r="G257" s="11">
        <f>D257*F257</f>
        <v>411680</v>
      </c>
      <c r="H257" s="16">
        <f>D257</f>
        <v>20</v>
      </c>
      <c r="I257" s="12" t="s">
        <v>11</v>
      </c>
      <c r="J257" s="11">
        <f>F257</f>
        <v>20584</v>
      </c>
      <c r="K257" s="11">
        <f>H257*J257</f>
        <v>411680</v>
      </c>
      <c r="L257" s="11">
        <f t="shared" si="15"/>
        <v>0</v>
      </c>
      <c r="M257" s="11">
        <f t="shared" si="16"/>
        <v>0</v>
      </c>
    </row>
    <row r="258" spans="2:13" outlineLevel="1" x14ac:dyDescent="0.3">
      <c r="C258" s="27" t="s">
        <v>41</v>
      </c>
      <c r="H258" s="16">
        <v>12</v>
      </c>
      <c r="I258" s="12" t="s">
        <v>11</v>
      </c>
      <c r="J258" s="11">
        <f>F257</f>
        <v>20584</v>
      </c>
      <c r="K258" s="11">
        <f>H258*J258</f>
        <v>247008</v>
      </c>
      <c r="L258" s="11">
        <f t="shared" si="15"/>
        <v>247008</v>
      </c>
      <c r="M258" s="11">
        <f t="shared" si="16"/>
        <v>0</v>
      </c>
    </row>
    <row r="259" spans="2:13" ht="31" outlineLevel="1" x14ac:dyDescent="0.3">
      <c r="B259" s="8">
        <v>322</v>
      </c>
      <c r="C259" s="9" t="s">
        <v>159</v>
      </c>
      <c r="D259" s="8">
        <v>1</v>
      </c>
      <c r="E259" s="10" t="s">
        <v>11</v>
      </c>
      <c r="F259" s="22">
        <v>6764</v>
      </c>
      <c r="G259" s="11">
        <f>D259*F259</f>
        <v>6764</v>
      </c>
      <c r="H259" s="16">
        <f>D259</f>
        <v>1</v>
      </c>
      <c r="I259" s="12" t="s">
        <v>11</v>
      </c>
      <c r="J259" s="11">
        <f>F259</f>
        <v>6764</v>
      </c>
      <c r="K259" s="11">
        <f>H259*J259</f>
        <v>6764</v>
      </c>
      <c r="L259" s="11">
        <f t="shared" si="15"/>
        <v>0</v>
      </c>
      <c r="M259" s="11">
        <f t="shared" si="16"/>
        <v>0</v>
      </c>
    </row>
    <row r="260" spans="2:13" outlineLevel="1" x14ac:dyDescent="0.3">
      <c r="H260" s="16"/>
      <c r="L260" s="11">
        <f t="shared" si="15"/>
        <v>0</v>
      </c>
      <c r="M260" s="11">
        <f t="shared" si="16"/>
        <v>0</v>
      </c>
    </row>
    <row r="261" spans="2:13" ht="139.5" outlineLevel="1" x14ac:dyDescent="0.3">
      <c r="B261" s="8">
        <v>323</v>
      </c>
      <c r="C261" s="9" t="s">
        <v>30</v>
      </c>
      <c r="D261" s="8">
        <v>2</v>
      </c>
      <c r="E261" s="10" t="s">
        <v>11</v>
      </c>
      <c r="F261" s="22">
        <v>8500</v>
      </c>
      <c r="G261" s="11">
        <f>D261*F261</f>
        <v>17000</v>
      </c>
      <c r="H261" s="16">
        <f>D261</f>
        <v>2</v>
      </c>
      <c r="I261" s="12" t="s">
        <v>11</v>
      </c>
      <c r="J261" s="11">
        <f>F261</f>
        <v>8500</v>
      </c>
      <c r="K261" s="11">
        <f>H261*J261</f>
        <v>17000</v>
      </c>
      <c r="L261" s="11">
        <f t="shared" si="15"/>
        <v>0</v>
      </c>
      <c r="M261" s="11">
        <f t="shared" si="16"/>
        <v>0</v>
      </c>
    </row>
    <row r="262" spans="2:13" outlineLevel="1" x14ac:dyDescent="0.3">
      <c r="H262" s="16"/>
      <c r="L262" s="11">
        <f t="shared" si="15"/>
        <v>0</v>
      </c>
      <c r="M262" s="11">
        <f t="shared" si="16"/>
        <v>0</v>
      </c>
    </row>
    <row r="263" spans="2:13" ht="140" customHeight="1" outlineLevel="1" x14ac:dyDescent="0.3">
      <c r="B263" s="8">
        <v>324</v>
      </c>
      <c r="C263" s="9" t="s">
        <v>231</v>
      </c>
      <c r="D263" s="8">
        <v>2</v>
      </c>
      <c r="E263" s="10" t="s">
        <v>11</v>
      </c>
      <c r="F263" s="22">
        <v>22283</v>
      </c>
      <c r="G263" s="11">
        <f>D263*F263</f>
        <v>44566</v>
      </c>
      <c r="H263" s="16">
        <f>D263</f>
        <v>2</v>
      </c>
      <c r="I263" s="12" t="s">
        <v>11</v>
      </c>
      <c r="J263" s="11">
        <f>F263</f>
        <v>22283</v>
      </c>
      <c r="K263" s="11">
        <f>H263*J263</f>
        <v>44566</v>
      </c>
      <c r="L263" s="11">
        <f t="shared" si="15"/>
        <v>0</v>
      </c>
      <c r="M263" s="11">
        <f t="shared" si="16"/>
        <v>0</v>
      </c>
    </row>
    <row r="264" spans="2:13" outlineLevel="1" x14ac:dyDescent="0.3">
      <c r="H264" s="16"/>
      <c r="L264" s="11">
        <f t="shared" si="15"/>
        <v>0</v>
      </c>
      <c r="M264" s="11">
        <f t="shared" si="16"/>
        <v>0</v>
      </c>
    </row>
    <row r="265" spans="2:13" ht="46.5" outlineLevel="1" x14ac:dyDescent="0.3">
      <c r="B265" s="8">
        <v>325</v>
      </c>
      <c r="C265" s="9" t="s">
        <v>160</v>
      </c>
      <c r="D265" s="8">
        <v>200</v>
      </c>
      <c r="E265" s="10" t="s">
        <v>16</v>
      </c>
      <c r="F265" s="22">
        <v>329</v>
      </c>
      <c r="G265" s="11">
        <f>D265*F265</f>
        <v>65800</v>
      </c>
      <c r="H265" s="16">
        <f>D265</f>
        <v>200</v>
      </c>
      <c r="I265" s="12" t="s">
        <v>16</v>
      </c>
      <c r="J265" s="11">
        <f>F265</f>
        <v>329</v>
      </c>
      <c r="K265" s="11">
        <f>H265*J265</f>
        <v>65800</v>
      </c>
      <c r="L265" s="11">
        <f t="shared" si="15"/>
        <v>0</v>
      </c>
      <c r="M265" s="11">
        <f t="shared" si="16"/>
        <v>0</v>
      </c>
    </row>
    <row r="266" spans="2:13" outlineLevel="1" x14ac:dyDescent="0.3">
      <c r="H266" s="16"/>
      <c r="L266" s="11">
        <f t="shared" si="15"/>
        <v>0</v>
      </c>
      <c r="M266" s="11">
        <f t="shared" si="16"/>
        <v>0</v>
      </c>
    </row>
    <row r="267" spans="2:13" ht="46.5" outlineLevel="1" x14ac:dyDescent="0.3">
      <c r="B267" s="8">
        <v>326</v>
      </c>
      <c r="C267" s="9" t="s">
        <v>161</v>
      </c>
      <c r="D267" s="8">
        <v>100</v>
      </c>
      <c r="E267" s="10" t="s">
        <v>16</v>
      </c>
      <c r="F267" s="22">
        <v>163</v>
      </c>
      <c r="G267" s="11">
        <f>D267*F267</f>
        <v>16300</v>
      </c>
      <c r="H267" s="16">
        <f>D267</f>
        <v>100</v>
      </c>
      <c r="I267" s="12" t="s">
        <v>16</v>
      </c>
      <c r="J267" s="11">
        <f>F267</f>
        <v>163</v>
      </c>
      <c r="K267" s="11">
        <f>H267*J267</f>
        <v>16300</v>
      </c>
      <c r="L267" s="11">
        <f t="shared" si="15"/>
        <v>0</v>
      </c>
      <c r="M267" s="11">
        <f t="shared" si="16"/>
        <v>0</v>
      </c>
    </row>
    <row r="268" spans="2:13" outlineLevel="1" x14ac:dyDescent="0.3">
      <c r="H268" s="16"/>
      <c r="L268" s="11">
        <f t="shared" si="15"/>
        <v>0</v>
      </c>
      <c r="M268" s="11">
        <f t="shared" si="16"/>
        <v>0</v>
      </c>
    </row>
    <row r="269" spans="2:13" ht="46.5" outlineLevel="1" x14ac:dyDescent="0.3">
      <c r="B269" s="8">
        <v>327</v>
      </c>
      <c r="C269" s="9" t="s">
        <v>162</v>
      </c>
      <c r="D269" s="8">
        <v>200</v>
      </c>
      <c r="E269" s="10" t="s">
        <v>16</v>
      </c>
      <c r="F269" s="22">
        <v>902</v>
      </c>
      <c r="G269" s="11">
        <f>D269*F269</f>
        <v>180400</v>
      </c>
      <c r="H269" s="16">
        <f>D269</f>
        <v>200</v>
      </c>
      <c r="I269" s="12" t="s">
        <v>16</v>
      </c>
      <c r="J269" s="11">
        <f>F269</f>
        <v>902</v>
      </c>
      <c r="K269" s="11">
        <f>H269*J269</f>
        <v>180400</v>
      </c>
      <c r="L269" s="11">
        <f t="shared" si="15"/>
        <v>0</v>
      </c>
      <c r="M269" s="11">
        <f t="shared" si="16"/>
        <v>0</v>
      </c>
    </row>
    <row r="270" spans="2:13" outlineLevel="1" x14ac:dyDescent="0.3">
      <c r="H270" s="16"/>
      <c r="L270" s="11">
        <f t="shared" ref="L270:L339" si="17">IF(K270&gt;G270,K270-G270,0)</f>
        <v>0</v>
      </c>
      <c r="M270" s="11">
        <f t="shared" ref="M270:M339" si="18">IF(K270&lt;G270,G270-K270,0)</f>
        <v>0</v>
      </c>
    </row>
    <row r="271" spans="2:13" ht="31" outlineLevel="1" x14ac:dyDescent="0.3">
      <c r="B271" s="8">
        <v>328</v>
      </c>
      <c r="C271" s="9" t="s">
        <v>163</v>
      </c>
      <c r="D271" s="8">
        <v>80</v>
      </c>
      <c r="E271" s="10" t="s">
        <v>16</v>
      </c>
      <c r="F271" s="22">
        <v>83</v>
      </c>
      <c r="G271" s="11">
        <f>D271*F271</f>
        <v>6640</v>
      </c>
      <c r="H271" s="16">
        <f>D271</f>
        <v>80</v>
      </c>
      <c r="I271" s="12" t="s">
        <v>16</v>
      </c>
      <c r="J271" s="11">
        <f>F271</f>
        <v>83</v>
      </c>
      <c r="K271" s="11">
        <f>H271*J271</f>
        <v>6640</v>
      </c>
      <c r="L271" s="11">
        <f t="shared" si="17"/>
        <v>0</v>
      </c>
      <c r="M271" s="11">
        <f t="shared" si="18"/>
        <v>0</v>
      </c>
    </row>
    <row r="272" spans="2:13" outlineLevel="1" x14ac:dyDescent="0.3">
      <c r="H272" s="16"/>
      <c r="L272" s="11">
        <f t="shared" si="17"/>
        <v>0</v>
      </c>
      <c r="M272" s="11">
        <f t="shared" si="18"/>
        <v>0</v>
      </c>
    </row>
    <row r="273" spans="2:13" ht="186" outlineLevel="1" x14ac:dyDescent="0.3">
      <c r="B273" s="8">
        <v>329</v>
      </c>
      <c r="C273" s="9" t="s">
        <v>164</v>
      </c>
      <c r="D273" s="8">
        <v>120</v>
      </c>
      <c r="E273" s="10" t="s">
        <v>16</v>
      </c>
      <c r="F273" s="22">
        <v>1207</v>
      </c>
      <c r="G273" s="11">
        <f>D273*F273</f>
        <v>144840</v>
      </c>
      <c r="H273" s="16">
        <f>D273</f>
        <v>120</v>
      </c>
      <c r="I273" s="12" t="s">
        <v>16</v>
      </c>
      <c r="J273" s="11">
        <f>F273</f>
        <v>1207</v>
      </c>
      <c r="K273" s="11">
        <f>H273*J273</f>
        <v>144840</v>
      </c>
      <c r="L273" s="11">
        <f t="shared" si="17"/>
        <v>0</v>
      </c>
      <c r="M273" s="11">
        <f t="shared" si="18"/>
        <v>0</v>
      </c>
    </row>
    <row r="274" spans="2:13" outlineLevel="1" x14ac:dyDescent="0.3">
      <c r="H274" s="16"/>
      <c r="L274" s="11">
        <f t="shared" si="17"/>
        <v>0</v>
      </c>
      <c r="M274" s="11">
        <f t="shared" si="18"/>
        <v>0</v>
      </c>
    </row>
    <row r="275" spans="2:13" ht="186" outlineLevel="1" x14ac:dyDescent="0.3">
      <c r="B275" s="8">
        <v>330</v>
      </c>
      <c r="C275" s="9" t="s">
        <v>29</v>
      </c>
      <c r="D275" s="8">
        <v>70</v>
      </c>
      <c r="E275" s="10" t="s">
        <v>16</v>
      </c>
      <c r="F275" s="22">
        <v>722</v>
      </c>
      <c r="G275" s="11">
        <f>D275*F275</f>
        <v>50540</v>
      </c>
      <c r="H275" s="16">
        <f>D275</f>
        <v>70</v>
      </c>
      <c r="I275" s="12" t="s">
        <v>16</v>
      </c>
      <c r="J275" s="11">
        <f>F275</f>
        <v>722</v>
      </c>
      <c r="K275" s="11">
        <f>H275*J275</f>
        <v>50540</v>
      </c>
      <c r="L275" s="11">
        <f t="shared" si="17"/>
        <v>0</v>
      </c>
      <c r="M275" s="11">
        <f t="shared" si="18"/>
        <v>0</v>
      </c>
    </row>
    <row r="276" spans="2:13" outlineLevel="1" x14ac:dyDescent="0.3">
      <c r="H276" s="16"/>
      <c r="L276" s="11">
        <f t="shared" si="17"/>
        <v>0</v>
      </c>
      <c r="M276" s="11">
        <f t="shared" si="18"/>
        <v>0</v>
      </c>
    </row>
    <row r="277" spans="2:13" ht="170.5" outlineLevel="1" x14ac:dyDescent="0.3">
      <c r="B277" s="8">
        <v>331</v>
      </c>
      <c r="C277" s="9" t="s">
        <v>165</v>
      </c>
      <c r="D277" s="8">
        <v>100</v>
      </c>
      <c r="E277" s="10" t="s">
        <v>16</v>
      </c>
      <c r="F277" s="22">
        <v>1483</v>
      </c>
      <c r="G277" s="11">
        <f>D277*F277</f>
        <v>148300</v>
      </c>
      <c r="H277" s="16">
        <f>D277</f>
        <v>100</v>
      </c>
      <c r="I277" s="12" t="s">
        <v>16</v>
      </c>
      <c r="J277" s="11">
        <f>F277</f>
        <v>1483</v>
      </c>
      <c r="K277" s="11">
        <f>H277*J277</f>
        <v>148300</v>
      </c>
      <c r="L277" s="11">
        <f t="shared" si="17"/>
        <v>0</v>
      </c>
      <c r="M277" s="11">
        <f t="shared" si="18"/>
        <v>0</v>
      </c>
    </row>
    <row r="278" spans="2:13" outlineLevel="1" x14ac:dyDescent="0.3">
      <c r="C278" s="13" t="s">
        <v>232</v>
      </c>
      <c r="H278" s="16"/>
      <c r="L278" s="11">
        <f t="shared" si="17"/>
        <v>0</v>
      </c>
      <c r="M278" s="11">
        <f t="shared" si="18"/>
        <v>0</v>
      </c>
    </row>
    <row r="279" spans="2:13" ht="170.5" outlineLevel="1" x14ac:dyDescent="0.3">
      <c r="B279" s="8">
        <v>332</v>
      </c>
      <c r="C279" s="9" t="s">
        <v>166</v>
      </c>
      <c r="D279" s="8">
        <v>120</v>
      </c>
      <c r="E279" s="10" t="s">
        <v>16</v>
      </c>
      <c r="F279" s="22">
        <v>484</v>
      </c>
      <c r="G279" s="11">
        <f>D279*F279</f>
        <v>58080</v>
      </c>
      <c r="H279" s="16">
        <f>D279</f>
        <v>120</v>
      </c>
      <c r="I279" s="12" t="s">
        <v>16</v>
      </c>
      <c r="J279" s="11">
        <f>F279</f>
        <v>484</v>
      </c>
      <c r="K279" s="11">
        <f>H279*J279</f>
        <v>58080</v>
      </c>
      <c r="L279" s="11">
        <f t="shared" si="17"/>
        <v>0</v>
      </c>
      <c r="M279" s="11">
        <f t="shared" si="18"/>
        <v>0</v>
      </c>
    </row>
    <row r="280" spans="2:13" outlineLevel="1" x14ac:dyDescent="0.3">
      <c r="H280" s="16"/>
      <c r="L280" s="11">
        <f t="shared" si="17"/>
        <v>0</v>
      </c>
      <c r="M280" s="11">
        <f t="shared" si="18"/>
        <v>0</v>
      </c>
    </row>
    <row r="281" spans="2:13" ht="174.5" customHeight="1" outlineLevel="1" x14ac:dyDescent="0.3">
      <c r="B281" s="8">
        <v>333</v>
      </c>
      <c r="C281" s="9" t="s">
        <v>233</v>
      </c>
      <c r="D281" s="8">
        <v>80</v>
      </c>
      <c r="E281" s="10" t="s">
        <v>16</v>
      </c>
      <c r="F281" s="22">
        <v>356</v>
      </c>
      <c r="G281" s="11">
        <f>D281*F281</f>
        <v>28480</v>
      </c>
      <c r="H281" s="16">
        <f>D281</f>
        <v>80</v>
      </c>
      <c r="I281" s="12" t="s">
        <v>16</v>
      </c>
      <c r="J281" s="11">
        <f>F281</f>
        <v>356</v>
      </c>
      <c r="K281" s="11">
        <f>H281*J281</f>
        <v>28480</v>
      </c>
      <c r="L281" s="11">
        <f t="shared" si="17"/>
        <v>0</v>
      </c>
      <c r="M281" s="11">
        <f t="shared" si="18"/>
        <v>0</v>
      </c>
    </row>
    <row r="282" spans="2:13" outlineLevel="1" x14ac:dyDescent="0.3">
      <c r="H282" s="16"/>
      <c r="L282" s="11">
        <f t="shared" si="17"/>
        <v>0</v>
      </c>
      <c r="M282" s="11">
        <f t="shared" si="18"/>
        <v>0</v>
      </c>
    </row>
    <row r="283" spans="2:13" ht="310" outlineLevel="1" x14ac:dyDescent="0.3">
      <c r="B283" s="8">
        <v>334</v>
      </c>
      <c r="C283" s="9" t="s">
        <v>28</v>
      </c>
      <c r="D283" s="8">
        <v>1</v>
      </c>
      <c r="E283" s="10" t="s">
        <v>11</v>
      </c>
      <c r="F283" s="22">
        <v>355000</v>
      </c>
      <c r="G283" s="11">
        <f>D283*F283</f>
        <v>355000</v>
      </c>
      <c r="H283" s="16">
        <f>D283</f>
        <v>1</v>
      </c>
      <c r="I283" s="12" t="s">
        <v>11</v>
      </c>
      <c r="J283" s="11">
        <f>F283</f>
        <v>355000</v>
      </c>
      <c r="K283" s="11">
        <f>H283*J283</f>
        <v>355000</v>
      </c>
      <c r="L283" s="11">
        <f t="shared" si="17"/>
        <v>0</v>
      </c>
      <c r="M283" s="11">
        <f t="shared" si="18"/>
        <v>0</v>
      </c>
    </row>
    <row r="284" spans="2:13" outlineLevel="1" x14ac:dyDescent="0.3">
      <c r="H284" s="16"/>
      <c r="L284" s="11">
        <f t="shared" si="17"/>
        <v>0</v>
      </c>
      <c r="M284" s="11">
        <f t="shared" si="18"/>
        <v>0</v>
      </c>
    </row>
    <row r="285" spans="2:13" ht="310" outlineLevel="1" x14ac:dyDescent="0.3">
      <c r="B285" s="8">
        <v>335</v>
      </c>
      <c r="C285" s="9" t="s">
        <v>167</v>
      </c>
      <c r="D285" s="8">
        <v>1</v>
      </c>
      <c r="E285" s="10" t="s">
        <v>11</v>
      </c>
      <c r="F285" s="22">
        <v>270000</v>
      </c>
      <c r="G285" s="11">
        <f>D285*F285</f>
        <v>270000</v>
      </c>
      <c r="H285" s="16">
        <f>D285</f>
        <v>1</v>
      </c>
      <c r="I285" s="12" t="s">
        <v>11</v>
      </c>
      <c r="J285" s="11">
        <f>F285</f>
        <v>270000</v>
      </c>
      <c r="K285" s="11">
        <f>H285*J285</f>
        <v>270000</v>
      </c>
      <c r="L285" s="11">
        <f t="shared" si="17"/>
        <v>0</v>
      </c>
      <c r="M285" s="11">
        <f t="shared" si="18"/>
        <v>0</v>
      </c>
    </row>
    <row r="286" spans="2:13" outlineLevel="1" x14ac:dyDescent="0.3">
      <c r="H286" s="16"/>
      <c r="L286" s="11">
        <f t="shared" si="17"/>
        <v>0</v>
      </c>
      <c r="M286" s="11">
        <f t="shared" si="18"/>
        <v>0</v>
      </c>
    </row>
    <row r="287" spans="2:13" ht="62" outlineLevel="1" x14ac:dyDescent="0.3">
      <c r="B287" s="8">
        <v>336</v>
      </c>
      <c r="C287" s="9" t="s">
        <v>168</v>
      </c>
      <c r="D287" s="8">
        <v>3</v>
      </c>
      <c r="E287" s="10" t="s">
        <v>11</v>
      </c>
      <c r="F287" s="22">
        <v>1540</v>
      </c>
      <c r="G287" s="11">
        <f>D287*F287</f>
        <v>4620</v>
      </c>
      <c r="H287" s="16">
        <f>D287</f>
        <v>3</v>
      </c>
      <c r="I287" s="12" t="s">
        <v>11</v>
      </c>
      <c r="J287" s="11">
        <f>F287</f>
        <v>1540</v>
      </c>
      <c r="K287" s="11">
        <f>H287*J287</f>
        <v>4620</v>
      </c>
      <c r="L287" s="11">
        <f t="shared" si="17"/>
        <v>0</v>
      </c>
      <c r="M287" s="11">
        <f t="shared" si="18"/>
        <v>0</v>
      </c>
    </row>
    <row r="288" spans="2:13" outlineLevel="1" x14ac:dyDescent="0.3">
      <c r="H288" s="16"/>
      <c r="L288" s="11">
        <f t="shared" si="17"/>
        <v>0</v>
      </c>
      <c r="M288" s="11">
        <f t="shared" si="18"/>
        <v>0</v>
      </c>
    </row>
    <row r="289" spans="2:13" ht="20" customHeight="1" x14ac:dyDescent="0.3">
      <c r="H289" s="16"/>
      <c r="J289" s="25" t="s">
        <v>44</v>
      </c>
      <c r="K289" s="26">
        <f>SUM(K201:K288)</f>
        <v>3966419</v>
      </c>
      <c r="L289" s="26">
        <f t="shared" ref="L289:M289" si="19">SUM(L201:L288)</f>
        <v>247008</v>
      </c>
      <c r="M289" s="26">
        <f t="shared" si="19"/>
        <v>0</v>
      </c>
    </row>
    <row r="290" spans="2:13" ht="20" customHeight="1" x14ac:dyDescent="0.3">
      <c r="C290" s="14" t="s">
        <v>48</v>
      </c>
      <c r="F290" s="20" t="s">
        <v>52</v>
      </c>
      <c r="H290" s="16"/>
      <c r="L290" s="11"/>
      <c r="M290" s="11"/>
    </row>
    <row r="291" spans="2:13" ht="62" outlineLevel="1" x14ac:dyDescent="0.3">
      <c r="B291" s="8">
        <v>337</v>
      </c>
      <c r="C291" s="9" t="s">
        <v>169</v>
      </c>
      <c r="D291" s="8">
        <v>1</v>
      </c>
      <c r="E291" s="10" t="s">
        <v>19</v>
      </c>
      <c r="F291" s="22">
        <v>383000</v>
      </c>
      <c r="G291" s="11">
        <f>D291*F291</f>
        <v>383000</v>
      </c>
      <c r="H291" s="16">
        <f>D291</f>
        <v>1</v>
      </c>
      <c r="I291" s="12" t="s">
        <v>19</v>
      </c>
      <c r="J291" s="11">
        <f>F291</f>
        <v>383000</v>
      </c>
      <c r="K291" s="11">
        <f>H291*J291</f>
        <v>383000</v>
      </c>
      <c r="L291" s="11">
        <f t="shared" si="17"/>
        <v>0</v>
      </c>
      <c r="M291" s="11">
        <f t="shared" si="18"/>
        <v>0</v>
      </c>
    </row>
    <row r="292" spans="2:13" outlineLevel="1" x14ac:dyDescent="0.3">
      <c r="H292" s="16"/>
      <c r="L292" s="11">
        <f t="shared" si="17"/>
        <v>0</v>
      </c>
      <c r="M292" s="11">
        <f t="shared" si="18"/>
        <v>0</v>
      </c>
    </row>
    <row r="293" spans="2:13" ht="62" outlineLevel="1" x14ac:dyDescent="0.3">
      <c r="B293" s="8">
        <v>338</v>
      </c>
      <c r="C293" s="9" t="s">
        <v>170</v>
      </c>
      <c r="D293" s="8">
        <v>1</v>
      </c>
      <c r="E293" s="10" t="s">
        <v>19</v>
      </c>
      <c r="F293" s="22">
        <v>124000</v>
      </c>
      <c r="G293" s="11">
        <f>D293*F293</f>
        <v>124000</v>
      </c>
      <c r="H293" s="16">
        <f>D293</f>
        <v>1</v>
      </c>
      <c r="I293" s="12" t="s">
        <v>19</v>
      </c>
      <c r="J293" s="11">
        <f>F293</f>
        <v>124000</v>
      </c>
      <c r="K293" s="11">
        <f>H293*J293</f>
        <v>124000</v>
      </c>
      <c r="L293" s="11">
        <f t="shared" si="17"/>
        <v>0</v>
      </c>
      <c r="M293" s="11">
        <f t="shared" si="18"/>
        <v>0</v>
      </c>
    </row>
    <row r="294" spans="2:13" outlineLevel="1" x14ac:dyDescent="0.3">
      <c r="H294" s="16"/>
      <c r="L294" s="11">
        <f t="shared" si="17"/>
        <v>0</v>
      </c>
      <c r="M294" s="11">
        <f t="shared" si="18"/>
        <v>0</v>
      </c>
    </row>
    <row r="295" spans="2:13" ht="46.5" outlineLevel="1" x14ac:dyDescent="0.3">
      <c r="B295" s="8">
        <v>340</v>
      </c>
      <c r="C295" s="9" t="s">
        <v>171</v>
      </c>
      <c r="D295" s="8">
        <v>1</v>
      </c>
      <c r="E295" s="10" t="s">
        <v>19</v>
      </c>
      <c r="F295" s="22">
        <v>182000</v>
      </c>
      <c r="G295" s="11">
        <f>D295*F295</f>
        <v>182000</v>
      </c>
      <c r="H295" s="16">
        <f>D295</f>
        <v>1</v>
      </c>
      <c r="I295" s="12" t="s">
        <v>19</v>
      </c>
      <c r="J295" s="11">
        <f>F295</f>
        <v>182000</v>
      </c>
      <c r="K295" s="11">
        <f>H295*J295</f>
        <v>182000</v>
      </c>
      <c r="L295" s="11">
        <f t="shared" si="17"/>
        <v>0</v>
      </c>
      <c r="M295" s="11">
        <f t="shared" si="18"/>
        <v>0</v>
      </c>
    </row>
    <row r="296" spans="2:13" outlineLevel="1" x14ac:dyDescent="0.3">
      <c r="H296" s="16"/>
      <c r="L296" s="11">
        <f t="shared" si="17"/>
        <v>0</v>
      </c>
      <c r="M296" s="11">
        <f t="shared" si="18"/>
        <v>0</v>
      </c>
    </row>
    <row r="297" spans="2:13" ht="20" customHeight="1" x14ac:dyDescent="0.3">
      <c r="H297" s="16"/>
      <c r="J297" s="25" t="s">
        <v>44</v>
      </c>
      <c r="K297" s="26">
        <f>SUM(K291:K296)</f>
        <v>689000</v>
      </c>
      <c r="L297" s="26">
        <f t="shared" ref="L297:M297" si="20">SUM(L291:L296)</f>
        <v>0</v>
      </c>
      <c r="M297" s="26">
        <f t="shared" si="20"/>
        <v>0</v>
      </c>
    </row>
    <row r="298" spans="2:13" ht="20" customHeight="1" x14ac:dyDescent="0.3">
      <c r="C298" s="14" t="s">
        <v>49</v>
      </c>
      <c r="H298" s="16"/>
      <c r="J298" s="24"/>
      <c r="K298" s="28"/>
      <c r="L298" s="28"/>
      <c r="M298" s="28"/>
    </row>
    <row r="299" spans="2:13" ht="46.5" outlineLevel="1" x14ac:dyDescent="0.3">
      <c r="B299" s="8">
        <v>341</v>
      </c>
      <c r="C299" s="9" t="s">
        <v>172</v>
      </c>
      <c r="D299" s="8">
        <v>1</v>
      </c>
      <c r="E299" s="10" t="s">
        <v>19</v>
      </c>
      <c r="F299" s="22">
        <v>138000</v>
      </c>
      <c r="G299" s="11">
        <f>D299*F299</f>
        <v>138000</v>
      </c>
      <c r="H299" s="16">
        <f>D299</f>
        <v>1</v>
      </c>
      <c r="I299" s="12" t="s">
        <v>19</v>
      </c>
      <c r="J299" s="11">
        <f>F299</f>
        <v>138000</v>
      </c>
      <c r="K299" s="11">
        <f>H299*J299</f>
        <v>138000</v>
      </c>
      <c r="L299" s="11">
        <f t="shared" si="17"/>
        <v>0</v>
      </c>
      <c r="M299" s="11">
        <f t="shared" si="18"/>
        <v>0</v>
      </c>
    </row>
    <row r="300" spans="2:13" outlineLevel="1" x14ac:dyDescent="0.3">
      <c r="H300" s="16"/>
      <c r="L300" s="11">
        <f t="shared" si="17"/>
        <v>0</v>
      </c>
      <c r="M300" s="11">
        <f t="shared" si="18"/>
        <v>0</v>
      </c>
    </row>
    <row r="301" spans="2:13" ht="93" outlineLevel="1" x14ac:dyDescent="0.3">
      <c r="B301" s="8">
        <v>339</v>
      </c>
      <c r="C301" s="9" t="s">
        <v>173</v>
      </c>
      <c r="D301" s="8">
        <v>1</v>
      </c>
      <c r="E301" s="10" t="s">
        <v>19</v>
      </c>
      <c r="F301" s="22">
        <v>510000</v>
      </c>
      <c r="G301" s="11">
        <f>D301*F301</f>
        <v>510000</v>
      </c>
      <c r="H301" s="16">
        <f>D301</f>
        <v>1</v>
      </c>
      <c r="I301" s="12" t="s">
        <v>19</v>
      </c>
      <c r="J301" s="11">
        <f>F301</f>
        <v>510000</v>
      </c>
      <c r="K301" s="11">
        <f>H301*J301</f>
        <v>510000</v>
      </c>
      <c r="L301" s="11">
        <f>IF(K301&gt;G301,K301-G301,0)</f>
        <v>0</v>
      </c>
      <c r="M301" s="11">
        <f>IF(K301&lt;G301,G301-K301,0)</f>
        <v>0</v>
      </c>
    </row>
    <row r="302" spans="2:13" outlineLevel="1" x14ac:dyDescent="0.3">
      <c r="B302" s="8"/>
      <c r="C302" s="9"/>
      <c r="D302" s="8"/>
      <c r="E302" s="10"/>
      <c r="F302" s="22"/>
      <c r="G302" s="11"/>
      <c r="H302" s="16"/>
      <c r="J302" s="11"/>
      <c r="K302" s="11"/>
      <c r="L302" s="11"/>
      <c r="M302" s="11"/>
    </row>
    <row r="303" spans="2:13" ht="31" outlineLevel="1" x14ac:dyDescent="0.3">
      <c r="B303" s="8">
        <v>342</v>
      </c>
      <c r="C303" s="9" t="s">
        <v>174</v>
      </c>
      <c r="D303" s="8">
        <v>5</v>
      </c>
      <c r="E303" s="10" t="s">
        <v>11</v>
      </c>
      <c r="F303" s="22">
        <v>11225</v>
      </c>
      <c r="G303" s="11">
        <f>D303*F303</f>
        <v>56125</v>
      </c>
      <c r="H303" s="16">
        <f>D303</f>
        <v>5</v>
      </c>
      <c r="I303" s="12" t="s">
        <v>11</v>
      </c>
      <c r="J303" s="11">
        <f>F303</f>
        <v>11225</v>
      </c>
      <c r="K303" s="11">
        <f>H303*J303</f>
        <v>56125</v>
      </c>
      <c r="L303" s="11">
        <f t="shared" si="17"/>
        <v>0</v>
      </c>
      <c r="M303" s="11">
        <f t="shared" si="18"/>
        <v>0</v>
      </c>
    </row>
    <row r="304" spans="2:13" outlineLevel="1" x14ac:dyDescent="0.3">
      <c r="H304" s="16"/>
      <c r="L304" s="11">
        <f t="shared" si="17"/>
        <v>0</v>
      </c>
      <c r="M304" s="11">
        <f t="shared" si="18"/>
        <v>0</v>
      </c>
    </row>
    <row r="305" spans="2:13" ht="46.5" outlineLevel="1" x14ac:dyDescent="0.3">
      <c r="B305" s="8">
        <v>343</v>
      </c>
      <c r="C305" s="9" t="s">
        <v>175</v>
      </c>
      <c r="D305" s="8">
        <v>5</v>
      </c>
      <c r="E305" s="10" t="s">
        <v>11</v>
      </c>
      <c r="F305" s="22">
        <v>7686</v>
      </c>
      <c r="G305" s="11">
        <f>D305*F305</f>
        <v>38430</v>
      </c>
      <c r="H305" s="16">
        <f>D305</f>
        <v>5</v>
      </c>
      <c r="I305" s="12" t="s">
        <v>11</v>
      </c>
      <c r="J305" s="11">
        <f>F305</f>
        <v>7686</v>
      </c>
      <c r="K305" s="11">
        <f>H305*J305</f>
        <v>38430</v>
      </c>
      <c r="L305" s="11">
        <f t="shared" si="17"/>
        <v>0</v>
      </c>
      <c r="M305" s="11">
        <f t="shared" si="18"/>
        <v>0</v>
      </c>
    </row>
    <row r="306" spans="2:13" outlineLevel="1" x14ac:dyDescent="0.3">
      <c r="H306" s="16"/>
      <c r="L306" s="11">
        <f t="shared" si="17"/>
        <v>0</v>
      </c>
      <c r="M306" s="11">
        <f t="shared" si="18"/>
        <v>0</v>
      </c>
    </row>
    <row r="307" spans="2:13" ht="31" outlineLevel="1" x14ac:dyDescent="0.3">
      <c r="B307" s="8">
        <v>344</v>
      </c>
      <c r="C307" s="9" t="s">
        <v>176</v>
      </c>
      <c r="D307" s="8">
        <v>5</v>
      </c>
      <c r="E307" s="10" t="s">
        <v>11</v>
      </c>
      <c r="F307" s="22">
        <v>15065</v>
      </c>
      <c r="G307" s="11">
        <f>D307*F307</f>
        <v>75325</v>
      </c>
      <c r="H307" s="16">
        <f>D307</f>
        <v>5</v>
      </c>
      <c r="I307" s="12" t="s">
        <v>11</v>
      </c>
      <c r="J307" s="11">
        <f>F307</f>
        <v>15065</v>
      </c>
      <c r="K307" s="11">
        <f>H307*J307</f>
        <v>75325</v>
      </c>
      <c r="L307" s="11">
        <f t="shared" si="17"/>
        <v>0</v>
      </c>
      <c r="M307" s="11">
        <f t="shared" si="18"/>
        <v>0</v>
      </c>
    </row>
    <row r="308" spans="2:13" outlineLevel="1" x14ac:dyDescent="0.3">
      <c r="H308" s="16"/>
      <c r="L308" s="11">
        <f t="shared" si="17"/>
        <v>0</v>
      </c>
      <c r="M308" s="11">
        <f t="shared" si="18"/>
        <v>0</v>
      </c>
    </row>
    <row r="309" spans="2:13" ht="31" outlineLevel="1" x14ac:dyDescent="0.3">
      <c r="B309" s="8">
        <v>345</v>
      </c>
      <c r="C309" s="9" t="s">
        <v>177</v>
      </c>
      <c r="D309" s="8">
        <v>1</v>
      </c>
      <c r="E309" s="10" t="s">
        <v>19</v>
      </c>
      <c r="F309" s="22">
        <v>56000</v>
      </c>
      <c r="G309" s="11">
        <f>D309*F309</f>
        <v>56000</v>
      </c>
      <c r="H309" s="16">
        <f>D309</f>
        <v>1</v>
      </c>
      <c r="I309" s="12" t="s">
        <v>19</v>
      </c>
      <c r="J309" s="11">
        <f>F309</f>
        <v>56000</v>
      </c>
      <c r="K309" s="11">
        <f>H309*J309</f>
        <v>56000</v>
      </c>
      <c r="L309" s="11">
        <f t="shared" si="17"/>
        <v>0</v>
      </c>
      <c r="M309" s="11">
        <f t="shared" si="18"/>
        <v>0</v>
      </c>
    </row>
    <row r="310" spans="2:13" outlineLevel="1" x14ac:dyDescent="0.3">
      <c r="H310" s="16"/>
      <c r="L310" s="11">
        <f t="shared" si="17"/>
        <v>0</v>
      </c>
      <c r="M310" s="11">
        <f t="shared" si="18"/>
        <v>0</v>
      </c>
    </row>
    <row r="311" spans="2:13" ht="20" customHeight="1" x14ac:dyDescent="0.3">
      <c r="H311" s="16"/>
      <c r="J311" s="25" t="s">
        <v>44</v>
      </c>
      <c r="K311" s="26">
        <f>SUM(K299:K310)</f>
        <v>873880</v>
      </c>
      <c r="L311" s="26">
        <f t="shared" ref="L311:M311" si="21">SUM(L299:L310)</f>
        <v>0</v>
      </c>
      <c r="M311" s="26">
        <f t="shared" si="21"/>
        <v>0</v>
      </c>
    </row>
    <row r="312" spans="2:13" ht="20" customHeight="1" x14ac:dyDescent="0.3">
      <c r="C312" s="14" t="s">
        <v>50</v>
      </c>
      <c r="H312" s="16"/>
      <c r="L312" s="11"/>
      <c r="M312" s="11"/>
    </row>
    <row r="313" spans="2:13" ht="174.5" customHeight="1" outlineLevel="1" x14ac:dyDescent="0.3">
      <c r="B313" s="8">
        <v>346</v>
      </c>
      <c r="C313" s="9" t="s">
        <v>178</v>
      </c>
      <c r="D313" s="8">
        <v>1</v>
      </c>
      <c r="E313" s="10" t="s">
        <v>11</v>
      </c>
      <c r="F313" s="22">
        <v>48000</v>
      </c>
      <c r="G313" s="11">
        <f>D313*F313</f>
        <v>48000</v>
      </c>
      <c r="H313" s="16">
        <f>D313</f>
        <v>1</v>
      </c>
      <c r="I313" s="12" t="s">
        <v>11</v>
      </c>
      <c r="J313" s="11">
        <f>F313</f>
        <v>48000</v>
      </c>
      <c r="K313" s="11">
        <f>H313*J313</f>
        <v>48000</v>
      </c>
      <c r="L313" s="11">
        <f t="shared" si="17"/>
        <v>0</v>
      </c>
      <c r="M313" s="11">
        <f t="shared" si="18"/>
        <v>0</v>
      </c>
    </row>
    <row r="314" spans="2:13" outlineLevel="1" x14ac:dyDescent="0.3">
      <c r="C314" s="27" t="s">
        <v>41</v>
      </c>
      <c r="H314" s="16">
        <v>2</v>
      </c>
      <c r="I314" s="12" t="s">
        <v>11</v>
      </c>
      <c r="J314" s="11">
        <f>F313</f>
        <v>48000</v>
      </c>
      <c r="K314" s="11">
        <f>H314*J314</f>
        <v>96000</v>
      </c>
      <c r="L314" s="11">
        <f t="shared" si="17"/>
        <v>96000</v>
      </c>
      <c r="M314" s="11">
        <f t="shared" si="18"/>
        <v>0</v>
      </c>
    </row>
    <row r="315" spans="2:13" ht="174" customHeight="1" outlineLevel="1" x14ac:dyDescent="0.3">
      <c r="B315" s="8">
        <v>347</v>
      </c>
      <c r="C315" s="9" t="s">
        <v>43</v>
      </c>
      <c r="D315" s="8">
        <v>1</v>
      </c>
      <c r="E315" s="10" t="s">
        <v>11</v>
      </c>
      <c r="F315" s="22">
        <v>40000</v>
      </c>
      <c r="G315" s="11">
        <f>D315*F315</f>
        <v>40000</v>
      </c>
      <c r="H315" s="38">
        <v>0</v>
      </c>
      <c r="I315" s="12" t="s">
        <v>11</v>
      </c>
      <c r="J315" s="11">
        <f>F315</f>
        <v>40000</v>
      </c>
      <c r="K315" s="11">
        <f>H315*J315</f>
        <v>0</v>
      </c>
      <c r="L315" s="11">
        <f t="shared" si="17"/>
        <v>0</v>
      </c>
      <c r="M315" s="11">
        <f t="shared" si="18"/>
        <v>40000</v>
      </c>
    </row>
    <row r="316" spans="2:13" outlineLevel="1" x14ac:dyDescent="0.3">
      <c r="H316" s="16"/>
      <c r="L316" s="11">
        <f t="shared" si="17"/>
        <v>0</v>
      </c>
      <c r="M316" s="11">
        <f t="shared" si="18"/>
        <v>0</v>
      </c>
    </row>
    <row r="317" spans="2:13" ht="345" customHeight="1" outlineLevel="1" x14ac:dyDescent="0.3">
      <c r="B317" s="8">
        <v>348</v>
      </c>
      <c r="C317" s="9" t="s">
        <v>27</v>
      </c>
      <c r="D317" s="8">
        <v>1</v>
      </c>
      <c r="E317" s="10" t="s">
        <v>11</v>
      </c>
      <c r="F317" s="22">
        <v>590000</v>
      </c>
      <c r="G317" s="11">
        <f>D317*F317</f>
        <v>590000</v>
      </c>
      <c r="H317" s="37">
        <v>1</v>
      </c>
      <c r="I317" s="12" t="s">
        <v>11</v>
      </c>
      <c r="J317" s="11">
        <f>F317</f>
        <v>590000</v>
      </c>
      <c r="K317" s="11">
        <f>H317*J317</f>
        <v>590000</v>
      </c>
      <c r="L317" s="11">
        <f t="shared" si="17"/>
        <v>0</v>
      </c>
      <c r="M317" s="11">
        <f t="shared" si="18"/>
        <v>0</v>
      </c>
    </row>
    <row r="318" spans="2:13" outlineLevel="1" x14ac:dyDescent="0.3">
      <c r="H318" s="16"/>
      <c r="L318" s="11">
        <f t="shared" si="17"/>
        <v>0</v>
      </c>
      <c r="M318" s="11">
        <f t="shared" si="18"/>
        <v>0</v>
      </c>
    </row>
    <row r="319" spans="2:13" ht="159.5" customHeight="1" outlineLevel="1" x14ac:dyDescent="0.3">
      <c r="B319" s="8">
        <v>349</v>
      </c>
      <c r="C319" s="9" t="s">
        <v>179</v>
      </c>
      <c r="D319" s="8">
        <v>6</v>
      </c>
      <c r="E319" s="10" t="s">
        <v>11</v>
      </c>
      <c r="F319" s="22">
        <v>42000</v>
      </c>
      <c r="G319" s="11">
        <f>D319*F319</f>
        <v>252000</v>
      </c>
      <c r="H319" s="16">
        <f>D319</f>
        <v>6</v>
      </c>
      <c r="I319" s="12" t="s">
        <v>11</v>
      </c>
      <c r="J319" s="11">
        <f>F319</f>
        <v>42000</v>
      </c>
      <c r="K319" s="11">
        <f>H319*J319</f>
        <v>252000</v>
      </c>
      <c r="L319" s="11">
        <f t="shared" si="17"/>
        <v>0</v>
      </c>
      <c r="M319" s="11">
        <f t="shared" si="18"/>
        <v>0</v>
      </c>
    </row>
    <row r="320" spans="2:13" outlineLevel="1" x14ac:dyDescent="0.3">
      <c r="H320" s="16"/>
      <c r="L320" s="11">
        <f t="shared" si="17"/>
        <v>0</v>
      </c>
      <c r="M320" s="11">
        <f t="shared" si="18"/>
        <v>0</v>
      </c>
    </row>
    <row r="321" spans="2:13" ht="219.5" customHeight="1" outlineLevel="1" x14ac:dyDescent="0.3">
      <c r="B321" s="8">
        <v>350</v>
      </c>
      <c r="C321" s="9" t="s">
        <v>180</v>
      </c>
      <c r="D321" s="8">
        <v>1</v>
      </c>
      <c r="E321" s="10" t="s">
        <v>11</v>
      </c>
      <c r="F321" s="22">
        <v>182000</v>
      </c>
      <c r="G321" s="11">
        <f>D321*F321</f>
        <v>182000</v>
      </c>
      <c r="H321" s="37">
        <f>D321</f>
        <v>1</v>
      </c>
      <c r="I321" s="12" t="s">
        <v>11</v>
      </c>
      <c r="J321" s="11">
        <f>F321</f>
        <v>182000</v>
      </c>
      <c r="K321" s="11">
        <f>H321*J321</f>
        <v>182000</v>
      </c>
      <c r="L321" s="11">
        <f t="shared" si="17"/>
        <v>0</v>
      </c>
      <c r="M321" s="11">
        <f t="shared" si="18"/>
        <v>0</v>
      </c>
    </row>
    <row r="322" spans="2:13" outlineLevel="1" x14ac:dyDescent="0.3">
      <c r="C322" s="27" t="s">
        <v>41</v>
      </c>
      <c r="H322" s="37">
        <v>1</v>
      </c>
      <c r="I322" s="12" t="s">
        <v>11</v>
      </c>
      <c r="J322" s="11">
        <f>F321</f>
        <v>182000</v>
      </c>
      <c r="K322" s="11">
        <f>H322*J322</f>
        <v>182000</v>
      </c>
      <c r="L322" s="11">
        <f t="shared" si="17"/>
        <v>182000</v>
      </c>
      <c r="M322" s="11">
        <f t="shared" si="18"/>
        <v>0</v>
      </c>
    </row>
    <row r="323" spans="2:13" ht="201.5" outlineLevel="1" x14ac:dyDescent="0.3">
      <c r="B323" s="8">
        <v>351</v>
      </c>
      <c r="C323" s="9" t="s">
        <v>181</v>
      </c>
      <c r="D323" s="8">
        <v>1</v>
      </c>
      <c r="E323" s="10" t="s">
        <v>11</v>
      </c>
      <c r="F323" s="22">
        <v>205000</v>
      </c>
      <c r="G323" s="11">
        <f>D323*F323</f>
        <v>205000</v>
      </c>
      <c r="H323" s="16">
        <f>D323</f>
        <v>1</v>
      </c>
      <c r="I323" s="12" t="s">
        <v>11</v>
      </c>
      <c r="J323" s="11">
        <f>F323</f>
        <v>205000</v>
      </c>
      <c r="K323" s="11">
        <f>H323*J323</f>
        <v>205000</v>
      </c>
      <c r="L323" s="11">
        <f t="shared" si="17"/>
        <v>0</v>
      </c>
      <c r="M323" s="11">
        <f t="shared" si="18"/>
        <v>0</v>
      </c>
    </row>
    <row r="324" spans="2:13" outlineLevel="1" x14ac:dyDescent="0.3">
      <c r="H324" s="16"/>
      <c r="L324" s="11">
        <f t="shared" si="17"/>
        <v>0</v>
      </c>
      <c r="M324" s="11">
        <f t="shared" si="18"/>
        <v>0</v>
      </c>
    </row>
    <row r="325" spans="2:13" ht="186" outlineLevel="1" x14ac:dyDescent="0.3">
      <c r="B325" s="8">
        <v>352</v>
      </c>
      <c r="C325" s="17" t="s">
        <v>182</v>
      </c>
      <c r="D325" s="8">
        <v>20</v>
      </c>
      <c r="E325" s="10" t="s">
        <v>16</v>
      </c>
      <c r="F325" s="22">
        <v>1020</v>
      </c>
      <c r="G325" s="11">
        <f>D325*F325</f>
        <v>20400</v>
      </c>
      <c r="H325" s="36">
        <f>16+16</f>
        <v>32</v>
      </c>
      <c r="I325" s="12" t="s">
        <v>16</v>
      </c>
      <c r="J325" s="11">
        <f>F325</f>
        <v>1020</v>
      </c>
      <c r="K325" s="11">
        <f>H325*J325</f>
        <v>32640</v>
      </c>
      <c r="L325" s="11">
        <f t="shared" si="17"/>
        <v>12240</v>
      </c>
      <c r="M325" s="11">
        <f t="shared" si="18"/>
        <v>0</v>
      </c>
    </row>
    <row r="326" spans="2:13" outlineLevel="1" x14ac:dyDescent="0.3">
      <c r="H326" s="16"/>
      <c r="L326" s="11">
        <f t="shared" si="17"/>
        <v>0</v>
      </c>
      <c r="M326" s="11">
        <f t="shared" si="18"/>
        <v>0</v>
      </c>
    </row>
    <row r="327" spans="2:13" ht="186" outlineLevel="1" x14ac:dyDescent="0.3">
      <c r="B327" s="8">
        <v>353</v>
      </c>
      <c r="C327" s="17" t="s">
        <v>183</v>
      </c>
      <c r="D327" s="8">
        <v>20</v>
      </c>
      <c r="E327" s="10" t="s">
        <v>16</v>
      </c>
      <c r="F327" s="22">
        <v>1190</v>
      </c>
      <c r="G327" s="11">
        <f>D327*F327</f>
        <v>23800</v>
      </c>
      <c r="H327" s="36">
        <f>16+16</f>
        <v>32</v>
      </c>
      <c r="I327" s="12" t="s">
        <v>16</v>
      </c>
      <c r="J327" s="11">
        <f>F327</f>
        <v>1190</v>
      </c>
      <c r="K327" s="11">
        <f>H327*J327</f>
        <v>38080</v>
      </c>
      <c r="L327" s="11">
        <f t="shared" si="17"/>
        <v>14280</v>
      </c>
      <c r="M327" s="11">
        <f t="shared" si="18"/>
        <v>0</v>
      </c>
    </row>
    <row r="328" spans="2:13" outlineLevel="1" x14ac:dyDescent="0.3">
      <c r="H328" s="16"/>
      <c r="L328" s="11">
        <f t="shared" si="17"/>
        <v>0</v>
      </c>
      <c r="M328" s="11">
        <f t="shared" si="18"/>
        <v>0</v>
      </c>
    </row>
    <row r="329" spans="2:13" ht="64.5" customHeight="1" outlineLevel="1" x14ac:dyDescent="0.3">
      <c r="B329" s="8">
        <v>354</v>
      </c>
      <c r="C329" s="17" t="s">
        <v>184</v>
      </c>
      <c r="D329" s="8">
        <v>50</v>
      </c>
      <c r="E329" s="10" t="s">
        <v>16</v>
      </c>
      <c r="F329" s="22">
        <v>670</v>
      </c>
      <c r="G329" s="11">
        <f>D329*F329</f>
        <v>33500</v>
      </c>
      <c r="H329" s="16">
        <f>D329</f>
        <v>50</v>
      </c>
      <c r="I329" s="12" t="s">
        <v>16</v>
      </c>
      <c r="J329" s="11">
        <f>F329</f>
        <v>670</v>
      </c>
      <c r="K329" s="11">
        <f>H329*J329</f>
        <v>33500</v>
      </c>
      <c r="L329" s="11">
        <f t="shared" si="17"/>
        <v>0</v>
      </c>
      <c r="M329" s="11">
        <f t="shared" si="18"/>
        <v>0</v>
      </c>
    </row>
    <row r="330" spans="2:13" outlineLevel="1" x14ac:dyDescent="0.3">
      <c r="H330" s="16"/>
      <c r="L330" s="11">
        <f t="shared" si="17"/>
        <v>0</v>
      </c>
      <c r="M330" s="11">
        <f t="shared" si="18"/>
        <v>0</v>
      </c>
    </row>
    <row r="331" spans="2:13" ht="65.5" customHeight="1" outlineLevel="1" x14ac:dyDescent="0.3">
      <c r="B331" s="8">
        <v>355</v>
      </c>
      <c r="C331" s="17" t="s">
        <v>185</v>
      </c>
      <c r="D331" s="8">
        <v>50</v>
      </c>
      <c r="E331" s="10" t="s">
        <v>16</v>
      </c>
      <c r="F331" s="22">
        <v>515</v>
      </c>
      <c r="G331" s="11">
        <f>D331*F331</f>
        <v>25750</v>
      </c>
      <c r="H331" s="36">
        <v>8</v>
      </c>
      <c r="I331" s="12" t="s">
        <v>16</v>
      </c>
      <c r="J331" s="11">
        <f>F331</f>
        <v>515</v>
      </c>
      <c r="K331" s="11">
        <f>H331*J331</f>
        <v>4120</v>
      </c>
      <c r="L331" s="11">
        <f t="shared" si="17"/>
        <v>0</v>
      </c>
      <c r="M331" s="11">
        <f t="shared" si="18"/>
        <v>21630</v>
      </c>
    </row>
    <row r="332" spans="2:13" outlineLevel="1" x14ac:dyDescent="0.3">
      <c r="H332" s="16"/>
      <c r="L332" s="11">
        <f t="shared" si="17"/>
        <v>0</v>
      </c>
      <c r="M332" s="11">
        <f t="shared" si="18"/>
        <v>0</v>
      </c>
    </row>
    <row r="333" spans="2:13" ht="160.5" customHeight="1" outlineLevel="1" x14ac:dyDescent="0.3">
      <c r="B333" s="8">
        <v>356</v>
      </c>
      <c r="C333" s="17" t="s">
        <v>186</v>
      </c>
      <c r="D333" s="8">
        <v>30</v>
      </c>
      <c r="E333" s="10" t="s">
        <v>14</v>
      </c>
      <c r="F333" s="22">
        <v>2600</v>
      </c>
      <c r="G333" s="11">
        <f>D333*F333</f>
        <v>78000</v>
      </c>
      <c r="H333" s="36">
        <v>25</v>
      </c>
      <c r="I333" s="12" t="s">
        <v>14</v>
      </c>
      <c r="J333" s="11">
        <f>F333</f>
        <v>2600</v>
      </c>
      <c r="K333" s="11">
        <f>H333*J333</f>
        <v>65000</v>
      </c>
      <c r="L333" s="11">
        <f t="shared" si="17"/>
        <v>0</v>
      </c>
      <c r="M333" s="11">
        <f t="shared" si="18"/>
        <v>13000</v>
      </c>
    </row>
    <row r="334" spans="2:13" outlineLevel="1" x14ac:dyDescent="0.3">
      <c r="H334" s="16"/>
      <c r="L334" s="11">
        <f t="shared" si="17"/>
        <v>0</v>
      </c>
      <c r="M334" s="11">
        <f t="shared" si="18"/>
        <v>0</v>
      </c>
    </row>
    <row r="335" spans="2:13" ht="159.5" customHeight="1" outlineLevel="1" x14ac:dyDescent="0.3">
      <c r="B335" s="8">
        <v>357</v>
      </c>
      <c r="C335" s="17" t="s">
        <v>187</v>
      </c>
      <c r="D335" s="8">
        <v>250</v>
      </c>
      <c r="E335" s="10" t="s">
        <v>14</v>
      </c>
      <c r="F335" s="22">
        <v>2325</v>
      </c>
      <c r="G335" s="11">
        <f>D335*F335</f>
        <v>581250</v>
      </c>
      <c r="H335" s="36">
        <v>57</v>
      </c>
      <c r="I335" s="12" t="s">
        <v>14</v>
      </c>
      <c r="J335" s="11">
        <f>F335</f>
        <v>2325</v>
      </c>
      <c r="K335" s="11">
        <f>H335*J335</f>
        <v>132525</v>
      </c>
      <c r="L335" s="11">
        <f t="shared" si="17"/>
        <v>0</v>
      </c>
      <c r="M335" s="11">
        <f t="shared" si="18"/>
        <v>448725</v>
      </c>
    </row>
    <row r="336" spans="2:13" outlineLevel="1" x14ac:dyDescent="0.3">
      <c r="H336" s="16"/>
      <c r="L336" s="11">
        <f t="shared" si="17"/>
        <v>0</v>
      </c>
      <c r="M336" s="11">
        <f t="shared" si="18"/>
        <v>0</v>
      </c>
    </row>
    <row r="337" spans="2:13" ht="46.5" outlineLevel="1" x14ac:dyDescent="0.3">
      <c r="B337" s="8">
        <v>358</v>
      </c>
      <c r="C337" s="9" t="s">
        <v>188</v>
      </c>
      <c r="D337" s="8">
        <v>2</v>
      </c>
      <c r="E337" s="10" t="s">
        <v>14</v>
      </c>
      <c r="F337" s="22">
        <v>15800</v>
      </c>
      <c r="G337" s="11">
        <f>D337*F337</f>
        <v>31600</v>
      </c>
      <c r="H337" s="36">
        <v>0.8</v>
      </c>
      <c r="I337" s="12" t="s">
        <v>14</v>
      </c>
      <c r="J337" s="11">
        <f>F337</f>
        <v>15800</v>
      </c>
      <c r="K337" s="11">
        <f>H337*J337</f>
        <v>12640</v>
      </c>
      <c r="L337" s="11">
        <f t="shared" si="17"/>
        <v>0</v>
      </c>
      <c r="M337" s="11">
        <f t="shared" si="18"/>
        <v>18960</v>
      </c>
    </row>
    <row r="338" spans="2:13" outlineLevel="1" x14ac:dyDescent="0.3">
      <c r="H338" s="16"/>
      <c r="L338" s="11">
        <f t="shared" si="17"/>
        <v>0</v>
      </c>
      <c r="M338" s="11">
        <f t="shared" si="18"/>
        <v>0</v>
      </c>
    </row>
    <row r="339" spans="2:13" ht="46.5" outlineLevel="1" x14ac:dyDescent="0.3">
      <c r="B339" s="8">
        <v>359</v>
      </c>
      <c r="C339" s="9" t="s">
        <v>189</v>
      </c>
      <c r="D339" s="8">
        <v>2</v>
      </c>
      <c r="E339" s="10" t="s">
        <v>14</v>
      </c>
      <c r="F339" s="22">
        <v>25900</v>
      </c>
      <c r="G339" s="11">
        <f>D339*F339</f>
        <v>51800</v>
      </c>
      <c r="H339" s="36">
        <v>0.8</v>
      </c>
      <c r="I339" s="12" t="s">
        <v>14</v>
      </c>
      <c r="J339" s="11">
        <f>F339</f>
        <v>25900</v>
      </c>
      <c r="K339" s="11">
        <f>H339*J339</f>
        <v>20720</v>
      </c>
      <c r="L339" s="11">
        <f t="shared" si="17"/>
        <v>0</v>
      </c>
      <c r="M339" s="11">
        <f t="shared" si="18"/>
        <v>31080</v>
      </c>
    </row>
    <row r="340" spans="2:13" outlineLevel="1" x14ac:dyDescent="0.3">
      <c r="H340" s="16"/>
      <c r="L340" s="11">
        <f t="shared" ref="L340:L405" si="22">IF(K340&gt;G340,K340-G340,0)</f>
        <v>0</v>
      </c>
      <c r="M340" s="11">
        <f t="shared" ref="M340:M405" si="23">IF(K340&lt;G340,G340-K340,0)</f>
        <v>0</v>
      </c>
    </row>
    <row r="341" spans="2:13" ht="31" outlineLevel="1" x14ac:dyDescent="0.3">
      <c r="B341" s="8">
        <v>360</v>
      </c>
      <c r="C341" s="9" t="s">
        <v>190</v>
      </c>
      <c r="D341" s="8">
        <v>2</v>
      </c>
      <c r="E341" s="10" t="s">
        <v>14</v>
      </c>
      <c r="F341" s="22">
        <v>26300</v>
      </c>
      <c r="G341" s="11">
        <f>D341*F341</f>
        <v>52600</v>
      </c>
      <c r="H341" s="16">
        <f>D341</f>
        <v>2</v>
      </c>
      <c r="I341" s="12" t="s">
        <v>14</v>
      </c>
      <c r="J341" s="11">
        <f>F341</f>
        <v>26300</v>
      </c>
      <c r="K341" s="11">
        <f>H341*J341</f>
        <v>52600</v>
      </c>
      <c r="L341" s="11">
        <f t="shared" si="22"/>
        <v>0</v>
      </c>
      <c r="M341" s="11">
        <f t="shared" si="23"/>
        <v>0</v>
      </c>
    </row>
    <row r="342" spans="2:13" outlineLevel="1" x14ac:dyDescent="0.3">
      <c r="H342" s="16"/>
      <c r="L342" s="11">
        <f t="shared" si="22"/>
        <v>0</v>
      </c>
      <c r="M342" s="11">
        <f t="shared" si="23"/>
        <v>0</v>
      </c>
    </row>
    <row r="343" spans="2:13" ht="31" outlineLevel="1" x14ac:dyDescent="0.3">
      <c r="B343" s="8">
        <v>361</v>
      </c>
      <c r="C343" s="9" t="s">
        <v>191</v>
      </c>
      <c r="D343" s="8">
        <v>1</v>
      </c>
      <c r="E343" s="10" t="s">
        <v>14</v>
      </c>
      <c r="F343" s="22">
        <v>8125</v>
      </c>
      <c r="G343" s="11">
        <f>D343*F343</f>
        <v>8125</v>
      </c>
      <c r="H343" s="16">
        <f>D343</f>
        <v>1</v>
      </c>
      <c r="I343" s="12" t="s">
        <v>14</v>
      </c>
      <c r="J343" s="11">
        <f>F343</f>
        <v>8125</v>
      </c>
      <c r="K343" s="11">
        <f>H343*J343</f>
        <v>8125</v>
      </c>
      <c r="L343" s="11">
        <f t="shared" si="22"/>
        <v>0</v>
      </c>
      <c r="M343" s="11">
        <f t="shared" si="23"/>
        <v>0</v>
      </c>
    </row>
    <row r="344" spans="2:13" outlineLevel="1" x14ac:dyDescent="0.3">
      <c r="H344" s="16"/>
      <c r="L344" s="11">
        <f t="shared" si="22"/>
        <v>0</v>
      </c>
      <c r="M344" s="11">
        <f t="shared" si="23"/>
        <v>0</v>
      </c>
    </row>
    <row r="345" spans="2:13" ht="31" outlineLevel="1" x14ac:dyDescent="0.3">
      <c r="B345" s="8">
        <v>362</v>
      </c>
      <c r="C345" s="9" t="s">
        <v>192</v>
      </c>
      <c r="D345" s="8">
        <v>1</v>
      </c>
      <c r="E345" s="10" t="s">
        <v>14</v>
      </c>
      <c r="F345" s="22">
        <v>7550</v>
      </c>
      <c r="G345" s="11">
        <f>D345*F345</f>
        <v>7550</v>
      </c>
      <c r="H345" s="16">
        <f>D345</f>
        <v>1</v>
      </c>
      <c r="I345" s="12" t="s">
        <v>14</v>
      </c>
      <c r="J345" s="11">
        <f>F345</f>
        <v>7550</v>
      </c>
      <c r="K345" s="11">
        <f>H345*J345</f>
        <v>7550</v>
      </c>
      <c r="L345" s="11">
        <f t="shared" si="22"/>
        <v>0</v>
      </c>
      <c r="M345" s="11">
        <f t="shared" si="23"/>
        <v>0</v>
      </c>
    </row>
    <row r="346" spans="2:13" outlineLevel="1" x14ac:dyDescent="0.3">
      <c r="H346" s="16"/>
      <c r="L346" s="11">
        <f t="shared" si="22"/>
        <v>0</v>
      </c>
      <c r="M346" s="11">
        <f t="shared" si="23"/>
        <v>0</v>
      </c>
    </row>
    <row r="347" spans="2:13" ht="46.5" outlineLevel="1" x14ac:dyDescent="0.3">
      <c r="B347" s="8">
        <v>363</v>
      </c>
      <c r="C347" s="9" t="s">
        <v>26</v>
      </c>
      <c r="D347" s="8">
        <v>2</v>
      </c>
      <c r="E347" s="10" t="s">
        <v>11</v>
      </c>
      <c r="F347" s="22">
        <v>10500</v>
      </c>
      <c r="G347" s="11">
        <f>D347*F347</f>
        <v>21000</v>
      </c>
      <c r="H347" s="36">
        <f>D347</f>
        <v>2</v>
      </c>
      <c r="I347" s="12" t="s">
        <v>11</v>
      </c>
      <c r="J347" s="11">
        <f>F347</f>
        <v>10500</v>
      </c>
      <c r="K347" s="11">
        <f>H347*J347</f>
        <v>21000</v>
      </c>
      <c r="L347" s="11">
        <f t="shared" si="22"/>
        <v>0</v>
      </c>
      <c r="M347" s="11">
        <f t="shared" si="23"/>
        <v>0</v>
      </c>
    </row>
    <row r="348" spans="2:13" outlineLevel="1" x14ac:dyDescent="0.3">
      <c r="C348" s="27" t="s">
        <v>41</v>
      </c>
      <c r="H348" s="36">
        <v>1</v>
      </c>
      <c r="I348" s="12" t="s">
        <v>11</v>
      </c>
      <c r="J348" s="11">
        <f>F347</f>
        <v>10500</v>
      </c>
      <c r="K348" s="11">
        <f>H348*J348</f>
        <v>10500</v>
      </c>
      <c r="L348" s="11">
        <f t="shared" ref="L348" si="24">IF(K348&gt;G348,K348-G348,0)</f>
        <v>10500</v>
      </c>
      <c r="M348" s="11">
        <f t="shared" ref="M348" si="25">IF(K348&lt;G348,G348-K348,0)</f>
        <v>0</v>
      </c>
    </row>
    <row r="349" spans="2:13" ht="62" outlineLevel="1" x14ac:dyDescent="0.3">
      <c r="B349" s="8">
        <v>364</v>
      </c>
      <c r="C349" s="9" t="s">
        <v>193</v>
      </c>
      <c r="D349" s="8">
        <v>2</v>
      </c>
      <c r="E349" s="10" t="s">
        <v>11</v>
      </c>
      <c r="F349" s="22">
        <v>12900</v>
      </c>
      <c r="G349" s="11">
        <f>D349*F349</f>
        <v>25800</v>
      </c>
      <c r="H349" s="36">
        <f>D349</f>
        <v>2</v>
      </c>
      <c r="I349" s="12" t="s">
        <v>11</v>
      </c>
      <c r="J349" s="11">
        <f>F349</f>
        <v>12900</v>
      </c>
      <c r="K349" s="11">
        <f>H349*J349</f>
        <v>25800</v>
      </c>
      <c r="L349" s="11">
        <f t="shared" si="22"/>
        <v>0</v>
      </c>
      <c r="M349" s="11">
        <f t="shared" si="23"/>
        <v>0</v>
      </c>
    </row>
    <row r="350" spans="2:13" outlineLevel="1" x14ac:dyDescent="0.3">
      <c r="H350" s="16"/>
      <c r="L350" s="11">
        <f t="shared" si="22"/>
        <v>0</v>
      </c>
      <c r="M350" s="11">
        <f t="shared" si="23"/>
        <v>0</v>
      </c>
    </row>
    <row r="351" spans="2:13" ht="46.5" outlineLevel="1" x14ac:dyDescent="0.3">
      <c r="B351" s="8">
        <v>365</v>
      </c>
      <c r="C351" s="9" t="s">
        <v>194</v>
      </c>
      <c r="D351" s="8">
        <v>1</v>
      </c>
      <c r="E351" s="10" t="s">
        <v>14</v>
      </c>
      <c r="F351" s="22">
        <v>10300</v>
      </c>
      <c r="G351" s="11">
        <f>D351*F351</f>
        <v>10300</v>
      </c>
      <c r="H351" s="16">
        <f>D351</f>
        <v>1</v>
      </c>
      <c r="I351" s="12" t="s">
        <v>14</v>
      </c>
      <c r="J351" s="11">
        <f>F351</f>
        <v>10300</v>
      </c>
      <c r="K351" s="11">
        <f>H351*J351</f>
        <v>10300</v>
      </c>
      <c r="L351" s="11">
        <f t="shared" si="22"/>
        <v>0</v>
      </c>
      <c r="M351" s="11">
        <f t="shared" si="23"/>
        <v>0</v>
      </c>
    </row>
    <row r="352" spans="2:13" outlineLevel="1" x14ac:dyDescent="0.3">
      <c r="H352" s="16"/>
      <c r="L352" s="11">
        <f t="shared" si="22"/>
        <v>0</v>
      </c>
      <c r="M352" s="11">
        <f t="shared" si="23"/>
        <v>0</v>
      </c>
    </row>
    <row r="353" spans="2:13" ht="62" outlineLevel="1" x14ac:dyDescent="0.3">
      <c r="B353" s="8">
        <v>366</v>
      </c>
      <c r="C353" s="17" t="s">
        <v>195</v>
      </c>
      <c r="D353" s="8">
        <v>130</v>
      </c>
      <c r="E353" s="10" t="s">
        <v>14</v>
      </c>
      <c r="F353" s="22">
        <v>1225</v>
      </c>
      <c r="G353" s="11">
        <f>D353*F353</f>
        <v>159250</v>
      </c>
      <c r="H353" s="36">
        <v>50</v>
      </c>
      <c r="I353" s="12" t="s">
        <v>14</v>
      </c>
      <c r="J353" s="11">
        <f>F353</f>
        <v>1225</v>
      </c>
      <c r="K353" s="11">
        <f>H353*J353</f>
        <v>61250</v>
      </c>
      <c r="L353" s="11">
        <f t="shared" si="22"/>
        <v>0</v>
      </c>
      <c r="M353" s="11">
        <f t="shared" si="23"/>
        <v>98000</v>
      </c>
    </row>
    <row r="354" spans="2:13" outlineLevel="1" x14ac:dyDescent="0.3">
      <c r="H354" s="16"/>
      <c r="L354" s="11">
        <f t="shared" si="22"/>
        <v>0</v>
      </c>
      <c r="M354" s="11">
        <f t="shared" si="23"/>
        <v>0</v>
      </c>
    </row>
    <row r="355" spans="2:13" ht="62" outlineLevel="1" x14ac:dyDescent="0.3">
      <c r="B355" s="8">
        <v>367</v>
      </c>
      <c r="C355" s="17" t="s">
        <v>196</v>
      </c>
      <c r="D355" s="8">
        <v>130</v>
      </c>
      <c r="E355" s="10" t="s">
        <v>14</v>
      </c>
      <c r="F355" s="22">
        <v>1075</v>
      </c>
      <c r="G355" s="11">
        <f>D355*F355</f>
        <v>139750</v>
      </c>
      <c r="H355" s="36">
        <v>5</v>
      </c>
      <c r="I355" s="12" t="s">
        <v>14</v>
      </c>
      <c r="J355" s="11">
        <f>F355</f>
        <v>1075</v>
      </c>
      <c r="K355" s="11">
        <f>H355*J355</f>
        <v>5375</v>
      </c>
      <c r="L355" s="11">
        <f t="shared" si="22"/>
        <v>0</v>
      </c>
      <c r="M355" s="11">
        <f t="shared" si="23"/>
        <v>134375</v>
      </c>
    </row>
    <row r="356" spans="2:13" outlineLevel="1" x14ac:dyDescent="0.3">
      <c r="H356" s="16"/>
      <c r="L356" s="11">
        <f t="shared" si="22"/>
        <v>0</v>
      </c>
      <c r="M356" s="11">
        <f t="shared" si="23"/>
        <v>0</v>
      </c>
    </row>
    <row r="357" spans="2:13" ht="62" outlineLevel="1" x14ac:dyDescent="0.3">
      <c r="B357" s="8">
        <v>368</v>
      </c>
      <c r="C357" s="17" t="s">
        <v>197</v>
      </c>
      <c r="D357" s="8">
        <v>40</v>
      </c>
      <c r="E357" s="10" t="s">
        <v>14</v>
      </c>
      <c r="F357" s="22">
        <v>785</v>
      </c>
      <c r="G357" s="11">
        <f>D357*F357</f>
        <v>31400</v>
      </c>
      <c r="H357" s="16">
        <f>D357</f>
        <v>40</v>
      </c>
      <c r="I357" s="12" t="s">
        <v>14</v>
      </c>
      <c r="J357" s="11">
        <f>F357</f>
        <v>785</v>
      </c>
      <c r="K357" s="11">
        <f>H357*J357</f>
        <v>31400</v>
      </c>
      <c r="L357" s="11">
        <f t="shared" si="22"/>
        <v>0</v>
      </c>
      <c r="M357" s="11">
        <f t="shared" si="23"/>
        <v>0</v>
      </c>
    </row>
    <row r="358" spans="2:13" outlineLevel="1" x14ac:dyDescent="0.3">
      <c r="H358" s="16"/>
      <c r="L358" s="11">
        <f t="shared" si="22"/>
        <v>0</v>
      </c>
      <c r="M358" s="11">
        <f t="shared" si="23"/>
        <v>0</v>
      </c>
    </row>
    <row r="359" spans="2:13" ht="62" outlineLevel="1" x14ac:dyDescent="0.3">
      <c r="B359" s="8">
        <v>369</v>
      </c>
      <c r="C359" s="17" t="s">
        <v>198</v>
      </c>
      <c r="D359" s="8">
        <v>40</v>
      </c>
      <c r="E359" s="10" t="s">
        <v>14</v>
      </c>
      <c r="F359" s="22">
        <v>660</v>
      </c>
      <c r="G359" s="11">
        <f>D359*F359</f>
        <v>26400</v>
      </c>
      <c r="H359" s="36">
        <v>46</v>
      </c>
      <c r="I359" s="12" t="s">
        <v>14</v>
      </c>
      <c r="J359" s="11">
        <f>F359</f>
        <v>660</v>
      </c>
      <c r="K359" s="11">
        <f>H359*J359</f>
        <v>30360</v>
      </c>
      <c r="L359" s="11">
        <f t="shared" si="22"/>
        <v>3960</v>
      </c>
      <c r="M359" s="11">
        <f t="shared" si="23"/>
        <v>0</v>
      </c>
    </row>
    <row r="360" spans="2:13" outlineLevel="1" x14ac:dyDescent="0.3">
      <c r="H360" s="16"/>
      <c r="L360" s="11">
        <f t="shared" si="22"/>
        <v>0</v>
      </c>
      <c r="M360" s="11">
        <f t="shared" si="23"/>
        <v>0</v>
      </c>
    </row>
    <row r="361" spans="2:13" ht="379" customHeight="1" outlineLevel="1" x14ac:dyDescent="0.3">
      <c r="B361" s="8">
        <v>370</v>
      </c>
      <c r="C361" s="9" t="s">
        <v>25</v>
      </c>
      <c r="D361" s="8">
        <v>1</v>
      </c>
      <c r="E361" s="10" t="s">
        <v>20</v>
      </c>
      <c r="F361" s="22">
        <v>371875</v>
      </c>
      <c r="G361" s="11">
        <f>D361*F361</f>
        <v>371875</v>
      </c>
      <c r="H361" s="16">
        <f>D361</f>
        <v>1</v>
      </c>
      <c r="I361" s="12" t="s">
        <v>20</v>
      </c>
      <c r="J361" s="11">
        <f>F361</f>
        <v>371875</v>
      </c>
      <c r="K361" s="11">
        <f>H361*J361</f>
        <v>371875</v>
      </c>
      <c r="L361" s="11">
        <f t="shared" si="22"/>
        <v>0</v>
      </c>
      <c r="M361" s="11">
        <f t="shared" si="23"/>
        <v>0</v>
      </c>
    </row>
    <row r="362" spans="2:13" outlineLevel="1" x14ac:dyDescent="0.3">
      <c r="H362" s="16"/>
      <c r="L362" s="11">
        <f t="shared" si="22"/>
        <v>0</v>
      </c>
      <c r="M362" s="11">
        <f t="shared" si="23"/>
        <v>0</v>
      </c>
    </row>
    <row r="363" spans="2:13" ht="170.5" outlineLevel="1" x14ac:dyDescent="0.3">
      <c r="B363" s="8">
        <v>371</v>
      </c>
      <c r="C363" s="9" t="s">
        <v>199</v>
      </c>
      <c r="D363" s="8">
        <v>2</v>
      </c>
      <c r="E363" s="10" t="s">
        <v>11</v>
      </c>
      <c r="F363" s="22">
        <v>30700</v>
      </c>
      <c r="G363" s="11">
        <f>D363*F363</f>
        <v>61400</v>
      </c>
      <c r="H363" s="16">
        <f>D363</f>
        <v>2</v>
      </c>
      <c r="I363" s="12" t="s">
        <v>11</v>
      </c>
      <c r="J363" s="11">
        <f>F363</f>
        <v>30700</v>
      </c>
      <c r="K363" s="11">
        <f>H363*J363</f>
        <v>61400</v>
      </c>
      <c r="L363" s="11">
        <f t="shared" si="22"/>
        <v>0</v>
      </c>
      <c r="M363" s="11">
        <f t="shared" si="23"/>
        <v>0</v>
      </c>
    </row>
    <row r="364" spans="2:13" outlineLevel="1" x14ac:dyDescent="0.3">
      <c r="H364" s="16"/>
      <c r="L364" s="11">
        <f t="shared" si="22"/>
        <v>0</v>
      </c>
      <c r="M364" s="11">
        <f t="shared" si="23"/>
        <v>0</v>
      </c>
    </row>
    <row r="365" spans="2:13" ht="160.5" customHeight="1" outlineLevel="1" x14ac:dyDescent="0.3">
      <c r="B365" s="8">
        <v>372</v>
      </c>
      <c r="C365" s="9" t="s">
        <v>200</v>
      </c>
      <c r="D365" s="8">
        <v>3</v>
      </c>
      <c r="E365" s="10" t="s">
        <v>11</v>
      </c>
      <c r="F365" s="22">
        <v>30700</v>
      </c>
      <c r="G365" s="11">
        <f>D365*F365</f>
        <v>92100</v>
      </c>
      <c r="H365" s="16">
        <f>D365</f>
        <v>3</v>
      </c>
      <c r="I365" s="12" t="s">
        <v>11</v>
      </c>
      <c r="J365" s="11">
        <f>F365</f>
        <v>30700</v>
      </c>
      <c r="K365" s="11">
        <f>H365*J365</f>
        <v>92100</v>
      </c>
      <c r="L365" s="11">
        <f t="shared" si="22"/>
        <v>0</v>
      </c>
      <c r="M365" s="11">
        <f t="shared" si="23"/>
        <v>0</v>
      </c>
    </row>
    <row r="366" spans="2:13" outlineLevel="1" x14ac:dyDescent="0.3">
      <c r="C366" s="27" t="s">
        <v>41</v>
      </c>
      <c r="H366" s="16">
        <v>3</v>
      </c>
      <c r="I366" s="12" t="s">
        <v>11</v>
      </c>
      <c r="J366" s="11">
        <f>F365</f>
        <v>30700</v>
      </c>
      <c r="K366" s="11">
        <f>H366*J366</f>
        <v>92100</v>
      </c>
      <c r="L366" s="11">
        <f t="shared" si="22"/>
        <v>92100</v>
      </c>
      <c r="M366" s="11">
        <f t="shared" si="23"/>
        <v>0</v>
      </c>
    </row>
    <row r="367" spans="2:13" ht="160.5" customHeight="1" outlineLevel="1" x14ac:dyDescent="0.3">
      <c r="B367" s="8">
        <v>373</v>
      </c>
      <c r="C367" s="9" t="s">
        <v>201</v>
      </c>
      <c r="D367" s="8">
        <v>4</v>
      </c>
      <c r="E367" s="10" t="s">
        <v>11</v>
      </c>
      <c r="F367" s="22">
        <v>35000</v>
      </c>
      <c r="G367" s="11">
        <f>D367*F367</f>
        <v>140000</v>
      </c>
      <c r="H367" s="16">
        <f>D367</f>
        <v>4</v>
      </c>
      <c r="I367" s="12" t="s">
        <v>11</v>
      </c>
      <c r="J367" s="11">
        <f>F367</f>
        <v>35000</v>
      </c>
      <c r="K367" s="11">
        <f>H367*J367</f>
        <v>140000</v>
      </c>
      <c r="L367" s="11">
        <f t="shared" si="22"/>
        <v>0</v>
      </c>
      <c r="M367" s="11">
        <f t="shared" si="23"/>
        <v>0</v>
      </c>
    </row>
    <row r="368" spans="2:13" outlineLevel="1" x14ac:dyDescent="0.3">
      <c r="C368" s="27" t="s">
        <v>41</v>
      </c>
      <c r="H368" s="16">
        <v>2</v>
      </c>
      <c r="I368" s="12" t="s">
        <v>11</v>
      </c>
      <c r="J368" s="11">
        <f>F367</f>
        <v>35000</v>
      </c>
      <c r="K368" s="11">
        <f>H368*J368</f>
        <v>70000</v>
      </c>
      <c r="L368" s="11">
        <f t="shared" si="22"/>
        <v>70000</v>
      </c>
      <c r="M368" s="11">
        <f t="shared" si="23"/>
        <v>0</v>
      </c>
    </row>
    <row r="369" spans="1:13" ht="170.5" outlineLevel="1" x14ac:dyDescent="0.3">
      <c r="B369" s="8">
        <v>374</v>
      </c>
      <c r="C369" s="9" t="s">
        <v>202</v>
      </c>
      <c r="D369" s="8">
        <v>2</v>
      </c>
      <c r="E369" s="10" t="s">
        <v>11</v>
      </c>
      <c r="F369" s="22">
        <v>50000</v>
      </c>
      <c r="G369" s="11">
        <f>D369*F369</f>
        <v>100000</v>
      </c>
      <c r="H369" s="16">
        <f>D369</f>
        <v>2</v>
      </c>
      <c r="I369" s="12" t="s">
        <v>11</v>
      </c>
      <c r="J369" s="11">
        <f>F369</f>
        <v>50000</v>
      </c>
      <c r="K369" s="11">
        <f>H369*J369</f>
        <v>100000</v>
      </c>
      <c r="L369" s="11">
        <f t="shared" si="22"/>
        <v>0</v>
      </c>
      <c r="M369" s="11">
        <f t="shared" si="23"/>
        <v>0</v>
      </c>
    </row>
    <row r="370" spans="1:13" outlineLevel="1" x14ac:dyDescent="0.3">
      <c r="H370" s="16"/>
      <c r="L370" s="11">
        <f t="shared" si="22"/>
        <v>0</v>
      </c>
      <c r="M370" s="11">
        <f t="shared" si="23"/>
        <v>0</v>
      </c>
    </row>
    <row r="371" spans="1:13" ht="217.25" customHeight="1" outlineLevel="1" x14ac:dyDescent="0.3">
      <c r="B371" s="8">
        <v>375</v>
      </c>
      <c r="C371" s="9" t="s">
        <v>203</v>
      </c>
      <c r="D371" s="8">
        <v>1</v>
      </c>
      <c r="E371" s="10" t="s">
        <v>12</v>
      </c>
      <c r="F371" s="22">
        <v>400000</v>
      </c>
      <c r="G371" s="11">
        <f>D371*F371</f>
        <v>400000</v>
      </c>
      <c r="H371" s="16">
        <f>D371</f>
        <v>1</v>
      </c>
      <c r="I371" s="12" t="s">
        <v>12</v>
      </c>
      <c r="J371" s="11">
        <f>F371</f>
        <v>400000</v>
      </c>
      <c r="K371" s="11">
        <f>H371*J371</f>
        <v>400000</v>
      </c>
      <c r="L371" s="11">
        <f t="shared" si="22"/>
        <v>0</v>
      </c>
      <c r="M371" s="11">
        <f t="shared" si="23"/>
        <v>0</v>
      </c>
    </row>
    <row r="372" spans="1:13" outlineLevel="1" x14ac:dyDescent="0.3">
      <c r="H372" s="16"/>
      <c r="L372" s="11">
        <f t="shared" si="22"/>
        <v>0</v>
      </c>
      <c r="M372" s="11">
        <f t="shared" si="23"/>
        <v>0</v>
      </c>
    </row>
    <row r="373" spans="1:13" ht="62" outlineLevel="1" x14ac:dyDescent="0.3">
      <c r="B373" s="8">
        <v>376</v>
      </c>
      <c r="C373" s="9" t="s">
        <v>204</v>
      </c>
      <c r="D373" s="8">
        <v>10</v>
      </c>
      <c r="E373" s="10" t="s">
        <v>20</v>
      </c>
      <c r="F373" s="22">
        <v>6191</v>
      </c>
      <c r="G373" s="11">
        <f>D373*F373</f>
        <v>61910</v>
      </c>
      <c r="H373" s="16">
        <f>D373</f>
        <v>10</v>
      </c>
      <c r="I373" s="12" t="s">
        <v>20</v>
      </c>
      <c r="J373" s="11">
        <f>F373</f>
        <v>6191</v>
      </c>
      <c r="K373" s="11">
        <f>H373*J373</f>
        <v>61910</v>
      </c>
      <c r="L373" s="11">
        <f t="shared" si="22"/>
        <v>0</v>
      </c>
      <c r="M373" s="11">
        <f t="shared" si="23"/>
        <v>0</v>
      </c>
    </row>
    <row r="374" spans="1:13" outlineLevel="1" x14ac:dyDescent="0.3">
      <c r="C374" s="27" t="s">
        <v>41</v>
      </c>
      <c r="H374" s="16">
        <v>5</v>
      </c>
      <c r="I374" s="12" t="s">
        <v>20</v>
      </c>
      <c r="J374" s="11">
        <f>F373</f>
        <v>6191</v>
      </c>
      <c r="K374" s="11">
        <f>H374*J374</f>
        <v>30955</v>
      </c>
      <c r="L374" s="11">
        <f t="shared" si="22"/>
        <v>30955</v>
      </c>
      <c r="M374" s="11">
        <f t="shared" si="23"/>
        <v>0</v>
      </c>
    </row>
    <row r="375" spans="1:13" ht="62" outlineLevel="1" x14ac:dyDescent="0.3">
      <c r="B375" s="8">
        <v>377</v>
      </c>
      <c r="C375" s="9" t="s">
        <v>205</v>
      </c>
      <c r="D375" s="8">
        <v>150</v>
      </c>
      <c r="E375" s="10" t="s">
        <v>16</v>
      </c>
      <c r="F375" s="22">
        <v>320</v>
      </c>
      <c r="G375" s="11">
        <f>D375*F375</f>
        <v>48000</v>
      </c>
      <c r="H375" s="16">
        <f>D375</f>
        <v>150</v>
      </c>
      <c r="I375" s="12" t="s">
        <v>16</v>
      </c>
      <c r="J375" s="11">
        <f>F375</f>
        <v>320</v>
      </c>
      <c r="K375" s="11">
        <f>H375*J375</f>
        <v>48000</v>
      </c>
      <c r="L375" s="11">
        <f t="shared" si="22"/>
        <v>0</v>
      </c>
      <c r="M375" s="11">
        <f t="shared" si="23"/>
        <v>0</v>
      </c>
    </row>
    <row r="376" spans="1:13" outlineLevel="1" x14ac:dyDescent="0.3">
      <c r="H376" s="16"/>
      <c r="L376" s="11">
        <f t="shared" si="22"/>
        <v>0</v>
      </c>
      <c r="M376" s="11">
        <f t="shared" si="23"/>
        <v>0</v>
      </c>
    </row>
    <row r="377" spans="1:13" ht="62" outlineLevel="1" x14ac:dyDescent="0.3">
      <c r="A377" s="13" t="s">
        <v>52</v>
      </c>
      <c r="B377" s="8">
        <v>378</v>
      </c>
      <c r="C377" s="9" t="s">
        <v>206</v>
      </c>
      <c r="D377" s="8">
        <v>100</v>
      </c>
      <c r="E377" s="10" t="s">
        <v>16</v>
      </c>
      <c r="F377" s="22">
        <v>255</v>
      </c>
      <c r="G377" s="11">
        <f>D377*F377</f>
        <v>25500</v>
      </c>
      <c r="H377" s="16">
        <f>D377</f>
        <v>100</v>
      </c>
      <c r="I377" s="12" t="s">
        <v>16</v>
      </c>
      <c r="J377" s="11">
        <f>F377</f>
        <v>255</v>
      </c>
      <c r="K377" s="11">
        <f>H377*J377</f>
        <v>25500</v>
      </c>
      <c r="L377" s="11">
        <f t="shared" si="22"/>
        <v>0</v>
      </c>
      <c r="M377" s="11">
        <f t="shared" si="23"/>
        <v>0</v>
      </c>
    </row>
    <row r="378" spans="1:13" x14ac:dyDescent="0.3">
      <c r="H378" s="16"/>
      <c r="L378" s="11">
        <f t="shared" si="22"/>
        <v>0</v>
      </c>
      <c r="M378" s="11">
        <f t="shared" si="23"/>
        <v>0</v>
      </c>
    </row>
    <row r="379" spans="1:13" ht="20" customHeight="1" x14ac:dyDescent="0.3">
      <c r="H379" s="16"/>
      <c r="J379" s="25" t="s">
        <v>44</v>
      </c>
      <c r="K379" s="26">
        <f>SUM(K313:K378)</f>
        <v>3652325</v>
      </c>
      <c r="L379" s="26">
        <f t="shared" ref="L379:M379" si="26">SUM(L313:L378)</f>
        <v>512035</v>
      </c>
      <c r="M379" s="26">
        <f t="shared" si="26"/>
        <v>805770</v>
      </c>
    </row>
    <row r="380" spans="1:13" ht="20" customHeight="1" x14ac:dyDescent="0.3">
      <c r="C380" s="14" t="s">
        <v>51</v>
      </c>
      <c r="H380" s="16"/>
      <c r="L380" s="11"/>
      <c r="M380" s="11"/>
    </row>
    <row r="381" spans="1:13" ht="46.5" outlineLevel="1" x14ac:dyDescent="0.3">
      <c r="B381" s="8">
        <v>379</v>
      </c>
      <c r="C381" s="9" t="s">
        <v>207</v>
      </c>
      <c r="D381" s="8">
        <v>1</v>
      </c>
      <c r="E381" s="10" t="s">
        <v>20</v>
      </c>
      <c r="F381" s="22">
        <v>20750</v>
      </c>
      <c r="G381" s="11">
        <f>D381*F381</f>
        <v>20750</v>
      </c>
      <c r="H381" s="16">
        <f>D381</f>
        <v>1</v>
      </c>
      <c r="I381" s="12" t="s">
        <v>20</v>
      </c>
      <c r="J381" s="11">
        <f>F381</f>
        <v>20750</v>
      </c>
      <c r="K381" s="11">
        <f>H381*J381</f>
        <v>20750</v>
      </c>
      <c r="L381" s="11">
        <f t="shared" si="22"/>
        <v>0</v>
      </c>
      <c r="M381" s="11">
        <f t="shared" si="23"/>
        <v>0</v>
      </c>
    </row>
    <row r="382" spans="1:13" outlineLevel="1" x14ac:dyDescent="0.3">
      <c r="H382" s="16"/>
      <c r="L382" s="11">
        <f t="shared" si="22"/>
        <v>0</v>
      </c>
      <c r="M382" s="11">
        <f t="shared" si="23"/>
        <v>0</v>
      </c>
    </row>
    <row r="383" spans="1:13" ht="46.5" outlineLevel="1" x14ac:dyDescent="0.3">
      <c r="B383" s="8">
        <v>380</v>
      </c>
      <c r="C383" s="9" t="s">
        <v>208</v>
      </c>
      <c r="D383" s="8">
        <v>4</v>
      </c>
      <c r="E383" s="10" t="s">
        <v>21</v>
      </c>
      <c r="F383" s="22">
        <v>2506</v>
      </c>
      <c r="G383" s="11">
        <f>D383*F383</f>
        <v>10024</v>
      </c>
      <c r="H383" s="16">
        <f>D383</f>
        <v>4</v>
      </c>
      <c r="I383" s="12" t="s">
        <v>21</v>
      </c>
      <c r="J383" s="11">
        <f>F383</f>
        <v>2506</v>
      </c>
      <c r="K383" s="11">
        <f>H383*J383</f>
        <v>10024</v>
      </c>
      <c r="L383" s="11">
        <f t="shared" si="22"/>
        <v>0</v>
      </c>
      <c r="M383" s="11">
        <f t="shared" si="23"/>
        <v>0</v>
      </c>
    </row>
    <row r="384" spans="1:13" outlineLevel="1" x14ac:dyDescent="0.3">
      <c r="H384" s="16"/>
      <c r="L384" s="11">
        <f t="shared" si="22"/>
        <v>0</v>
      </c>
      <c r="M384" s="11">
        <f t="shared" si="23"/>
        <v>0</v>
      </c>
    </row>
    <row r="385" spans="2:13" ht="46.5" outlineLevel="1" x14ac:dyDescent="0.3">
      <c r="B385" s="8">
        <v>381</v>
      </c>
      <c r="C385" s="9" t="s">
        <v>24</v>
      </c>
      <c r="D385" s="8">
        <v>4</v>
      </c>
      <c r="E385" s="10" t="s">
        <v>21</v>
      </c>
      <c r="F385" s="22">
        <v>1805</v>
      </c>
      <c r="G385" s="11">
        <f>D385*F385</f>
        <v>7220</v>
      </c>
      <c r="H385" s="16">
        <f>D385</f>
        <v>4</v>
      </c>
      <c r="I385" s="12" t="s">
        <v>21</v>
      </c>
      <c r="J385" s="11">
        <f>F385</f>
        <v>1805</v>
      </c>
      <c r="K385" s="11">
        <f>H385*J385</f>
        <v>7220</v>
      </c>
      <c r="L385" s="11">
        <f t="shared" si="22"/>
        <v>0</v>
      </c>
      <c r="M385" s="11">
        <f t="shared" si="23"/>
        <v>0</v>
      </c>
    </row>
    <row r="386" spans="2:13" outlineLevel="1" x14ac:dyDescent="0.3">
      <c r="H386" s="16"/>
      <c r="L386" s="11">
        <f t="shared" si="22"/>
        <v>0</v>
      </c>
      <c r="M386" s="11">
        <f t="shared" si="23"/>
        <v>0</v>
      </c>
    </row>
    <row r="387" spans="2:13" ht="46.5" outlineLevel="1" x14ac:dyDescent="0.3">
      <c r="B387" s="8">
        <v>382</v>
      </c>
      <c r="C387" s="17" t="s">
        <v>209</v>
      </c>
      <c r="D387" s="8">
        <v>1</v>
      </c>
      <c r="E387" s="10" t="s">
        <v>20</v>
      </c>
      <c r="F387" s="22">
        <v>13250</v>
      </c>
      <c r="G387" s="11">
        <f>D387*F387</f>
        <v>13250</v>
      </c>
      <c r="H387" s="16">
        <f>D387</f>
        <v>1</v>
      </c>
      <c r="I387" s="12" t="s">
        <v>20</v>
      </c>
      <c r="J387" s="11">
        <f>F387</f>
        <v>13250</v>
      </c>
      <c r="K387" s="11">
        <f>H387*J387</f>
        <v>13250</v>
      </c>
      <c r="L387" s="11">
        <f t="shared" si="22"/>
        <v>0</v>
      </c>
      <c r="M387" s="11">
        <f t="shared" si="23"/>
        <v>0</v>
      </c>
    </row>
    <row r="388" spans="2:13" outlineLevel="1" x14ac:dyDescent="0.3">
      <c r="H388" s="16"/>
      <c r="L388" s="11">
        <f t="shared" si="22"/>
        <v>0</v>
      </c>
      <c r="M388" s="11">
        <f t="shared" si="23"/>
        <v>0</v>
      </c>
    </row>
    <row r="389" spans="2:13" ht="46.5" outlineLevel="1" x14ac:dyDescent="0.3">
      <c r="B389" s="8">
        <v>383</v>
      </c>
      <c r="C389" s="9" t="s">
        <v>210</v>
      </c>
      <c r="D389" s="8">
        <v>4</v>
      </c>
      <c r="E389" s="10" t="s">
        <v>21</v>
      </c>
      <c r="F389" s="22">
        <v>2506</v>
      </c>
      <c r="G389" s="11">
        <f>D389*F389</f>
        <v>10024</v>
      </c>
      <c r="H389" s="16">
        <f>D389</f>
        <v>4</v>
      </c>
      <c r="I389" s="12" t="s">
        <v>21</v>
      </c>
      <c r="J389" s="11">
        <f>F389</f>
        <v>2506</v>
      </c>
      <c r="K389" s="11">
        <f>H389*J389</f>
        <v>10024</v>
      </c>
      <c r="L389" s="11">
        <f t="shared" si="22"/>
        <v>0</v>
      </c>
      <c r="M389" s="11">
        <f t="shared" si="23"/>
        <v>0</v>
      </c>
    </row>
    <row r="390" spans="2:13" outlineLevel="1" x14ac:dyDescent="0.3">
      <c r="H390" s="16"/>
      <c r="L390" s="11">
        <f t="shared" si="22"/>
        <v>0</v>
      </c>
      <c r="M390" s="11">
        <f t="shared" si="23"/>
        <v>0</v>
      </c>
    </row>
    <row r="391" spans="2:13" ht="46.5" outlineLevel="1" x14ac:dyDescent="0.3">
      <c r="B391" s="8">
        <v>384</v>
      </c>
      <c r="C391" s="9" t="s">
        <v>211</v>
      </c>
      <c r="D391" s="8">
        <v>1</v>
      </c>
      <c r="E391" s="10" t="s">
        <v>20</v>
      </c>
      <c r="F391" s="22">
        <v>20750</v>
      </c>
      <c r="G391" s="11">
        <f>D391*F391</f>
        <v>20750</v>
      </c>
      <c r="H391" s="16">
        <f>D391</f>
        <v>1</v>
      </c>
      <c r="I391" s="12" t="s">
        <v>20</v>
      </c>
      <c r="J391" s="11">
        <f>F391</f>
        <v>20750</v>
      </c>
      <c r="K391" s="11">
        <f>H391*J391</f>
        <v>20750</v>
      </c>
      <c r="L391" s="11">
        <f t="shared" si="22"/>
        <v>0</v>
      </c>
      <c r="M391" s="11">
        <f t="shared" si="23"/>
        <v>0</v>
      </c>
    </row>
    <row r="392" spans="2:13" outlineLevel="1" x14ac:dyDescent="0.3">
      <c r="H392" s="16"/>
      <c r="L392" s="11">
        <f t="shared" si="22"/>
        <v>0</v>
      </c>
      <c r="M392" s="11">
        <f t="shared" si="23"/>
        <v>0</v>
      </c>
    </row>
    <row r="393" spans="2:13" ht="62" outlineLevel="1" x14ac:dyDescent="0.3">
      <c r="B393" s="8">
        <v>385</v>
      </c>
      <c r="C393" s="9" t="s">
        <v>212</v>
      </c>
      <c r="D393" s="8">
        <v>4</v>
      </c>
      <c r="E393" s="10" t="s">
        <v>21</v>
      </c>
      <c r="F393" s="22">
        <v>2506</v>
      </c>
      <c r="G393" s="11">
        <f>D393*F393</f>
        <v>10024</v>
      </c>
      <c r="H393" s="16">
        <f>D393</f>
        <v>4</v>
      </c>
      <c r="I393" s="12" t="s">
        <v>21</v>
      </c>
      <c r="J393" s="11">
        <f>F393</f>
        <v>2506</v>
      </c>
      <c r="K393" s="11">
        <f>H393*J393</f>
        <v>10024</v>
      </c>
      <c r="L393" s="11">
        <f t="shared" si="22"/>
        <v>0</v>
      </c>
      <c r="M393" s="11">
        <f t="shared" si="23"/>
        <v>0</v>
      </c>
    </row>
    <row r="394" spans="2:13" outlineLevel="1" x14ac:dyDescent="0.3">
      <c r="H394" s="16"/>
      <c r="L394" s="11">
        <f t="shared" si="22"/>
        <v>0</v>
      </c>
      <c r="M394" s="11">
        <f t="shared" si="23"/>
        <v>0</v>
      </c>
    </row>
    <row r="395" spans="2:13" ht="31" outlineLevel="1" x14ac:dyDescent="0.3">
      <c r="B395" s="8">
        <v>386</v>
      </c>
      <c r="C395" s="9" t="s">
        <v>213</v>
      </c>
      <c r="D395" s="8">
        <v>24</v>
      </c>
      <c r="E395" s="10" t="s">
        <v>16</v>
      </c>
      <c r="F395" s="22">
        <v>642</v>
      </c>
      <c r="G395" s="11">
        <f>D395*F395</f>
        <v>15408</v>
      </c>
      <c r="H395" s="16">
        <f>D395</f>
        <v>24</v>
      </c>
      <c r="I395" s="12" t="s">
        <v>16</v>
      </c>
      <c r="J395" s="11">
        <f>F395</f>
        <v>642</v>
      </c>
      <c r="K395" s="11">
        <f>H395*J395</f>
        <v>15408</v>
      </c>
      <c r="L395" s="11">
        <f t="shared" si="22"/>
        <v>0</v>
      </c>
      <c r="M395" s="11">
        <f t="shared" si="23"/>
        <v>0</v>
      </c>
    </row>
    <row r="396" spans="2:13" outlineLevel="1" x14ac:dyDescent="0.3">
      <c r="H396" s="16"/>
      <c r="L396" s="11">
        <f t="shared" si="22"/>
        <v>0</v>
      </c>
      <c r="M396" s="11">
        <f t="shared" si="23"/>
        <v>0</v>
      </c>
    </row>
    <row r="397" spans="2:13" ht="31" outlineLevel="1" x14ac:dyDescent="0.3">
      <c r="B397" s="8">
        <v>387</v>
      </c>
      <c r="C397" s="9" t="s">
        <v>214</v>
      </c>
      <c r="D397" s="8">
        <v>114</v>
      </c>
      <c r="E397" s="10" t="s">
        <v>16</v>
      </c>
      <c r="F397" s="22">
        <v>824</v>
      </c>
      <c r="G397" s="11">
        <f>D397*F397</f>
        <v>93936</v>
      </c>
      <c r="H397" s="16">
        <f>D397</f>
        <v>114</v>
      </c>
      <c r="I397" s="12" t="s">
        <v>16</v>
      </c>
      <c r="J397" s="11">
        <f>F397</f>
        <v>824</v>
      </c>
      <c r="K397" s="11">
        <f>H397*J397</f>
        <v>93936</v>
      </c>
      <c r="L397" s="11">
        <f t="shared" si="22"/>
        <v>0</v>
      </c>
      <c r="M397" s="11">
        <f t="shared" si="23"/>
        <v>0</v>
      </c>
    </row>
    <row r="398" spans="2:13" outlineLevel="1" x14ac:dyDescent="0.3">
      <c r="H398" s="16"/>
      <c r="L398" s="11">
        <f t="shared" si="22"/>
        <v>0</v>
      </c>
      <c r="M398" s="11">
        <f t="shared" si="23"/>
        <v>0</v>
      </c>
    </row>
    <row r="399" spans="2:13" ht="31" outlineLevel="1" x14ac:dyDescent="0.3">
      <c r="B399" s="8">
        <v>388</v>
      </c>
      <c r="C399" s="9" t="s">
        <v>215</v>
      </c>
      <c r="D399" s="8">
        <v>36</v>
      </c>
      <c r="E399" s="10" t="s">
        <v>16</v>
      </c>
      <c r="F399" s="22">
        <v>1191</v>
      </c>
      <c r="G399" s="11">
        <f>D399*F399</f>
        <v>42876</v>
      </c>
      <c r="H399" s="16">
        <f>D399</f>
        <v>36</v>
      </c>
      <c r="I399" s="12" t="s">
        <v>16</v>
      </c>
      <c r="J399" s="11">
        <f>F399</f>
        <v>1191</v>
      </c>
      <c r="K399" s="11">
        <f>H399*J399</f>
        <v>42876</v>
      </c>
      <c r="L399" s="11">
        <f t="shared" si="22"/>
        <v>0</v>
      </c>
      <c r="M399" s="11">
        <f t="shared" si="23"/>
        <v>0</v>
      </c>
    </row>
    <row r="400" spans="2:13" outlineLevel="1" x14ac:dyDescent="0.3">
      <c r="H400" s="16"/>
      <c r="L400" s="11">
        <f t="shared" si="22"/>
        <v>0</v>
      </c>
      <c r="M400" s="11">
        <f t="shared" si="23"/>
        <v>0</v>
      </c>
    </row>
    <row r="401" spans="2:13" ht="31" outlineLevel="1" x14ac:dyDescent="0.3">
      <c r="B401" s="8">
        <v>389</v>
      </c>
      <c r="C401" s="9" t="s">
        <v>216</v>
      </c>
      <c r="D401" s="8">
        <v>18</v>
      </c>
      <c r="E401" s="10" t="s">
        <v>16</v>
      </c>
      <c r="F401" s="22">
        <v>1473</v>
      </c>
      <c r="G401" s="11">
        <f>D401*F401</f>
        <v>26514</v>
      </c>
      <c r="H401" s="16">
        <f>D401</f>
        <v>18</v>
      </c>
      <c r="I401" s="12" t="s">
        <v>16</v>
      </c>
      <c r="J401" s="11">
        <f>F401</f>
        <v>1473</v>
      </c>
      <c r="K401" s="11">
        <f>H401*J401</f>
        <v>26514</v>
      </c>
      <c r="L401" s="11">
        <f t="shared" si="22"/>
        <v>0</v>
      </c>
      <c r="M401" s="11">
        <f t="shared" si="23"/>
        <v>0</v>
      </c>
    </row>
    <row r="402" spans="2:13" outlineLevel="1" x14ac:dyDescent="0.3">
      <c r="H402" s="16"/>
      <c r="L402" s="11">
        <f t="shared" si="22"/>
        <v>0</v>
      </c>
      <c r="M402" s="11">
        <f t="shared" si="23"/>
        <v>0</v>
      </c>
    </row>
    <row r="403" spans="2:13" ht="62" outlineLevel="1" x14ac:dyDescent="0.3">
      <c r="B403" s="8">
        <v>390</v>
      </c>
      <c r="C403" s="9" t="s">
        <v>217</v>
      </c>
      <c r="D403" s="8">
        <v>1</v>
      </c>
      <c r="E403" s="10" t="s">
        <v>218</v>
      </c>
      <c r="F403" s="22">
        <v>275000</v>
      </c>
      <c r="G403" s="11">
        <f>D403*F403</f>
        <v>275000</v>
      </c>
      <c r="H403" s="16">
        <f>D403</f>
        <v>1</v>
      </c>
      <c r="I403" s="12" t="s">
        <v>21</v>
      </c>
      <c r="J403" s="11">
        <f>F403</f>
        <v>275000</v>
      </c>
      <c r="K403" s="11">
        <f>H403*J403</f>
        <v>275000</v>
      </c>
      <c r="L403" s="11">
        <f t="shared" si="22"/>
        <v>0</v>
      </c>
      <c r="M403" s="11">
        <f t="shared" si="23"/>
        <v>0</v>
      </c>
    </row>
    <row r="404" spans="2:13" outlineLevel="1" x14ac:dyDescent="0.3">
      <c r="H404" s="16"/>
      <c r="L404" s="11">
        <f t="shared" si="22"/>
        <v>0</v>
      </c>
      <c r="M404" s="11">
        <f t="shared" si="23"/>
        <v>0</v>
      </c>
    </row>
    <row r="405" spans="2:13" ht="50.4" customHeight="1" outlineLevel="1" x14ac:dyDescent="0.3">
      <c r="B405" s="8">
        <v>391</v>
      </c>
      <c r="C405" s="9" t="s">
        <v>219</v>
      </c>
      <c r="D405" s="8">
        <v>1</v>
      </c>
      <c r="E405" s="10" t="s">
        <v>21</v>
      </c>
      <c r="F405" s="22">
        <v>375000</v>
      </c>
      <c r="G405" s="11">
        <f>D405*F405</f>
        <v>375000</v>
      </c>
      <c r="H405" s="16">
        <f>D405</f>
        <v>1</v>
      </c>
      <c r="I405" s="12" t="s">
        <v>21</v>
      </c>
      <c r="J405" s="11">
        <f>F405</f>
        <v>375000</v>
      </c>
      <c r="K405" s="11">
        <f>H405*J405</f>
        <v>375000</v>
      </c>
      <c r="L405" s="11">
        <f t="shared" si="22"/>
        <v>0</v>
      </c>
      <c r="M405" s="11">
        <f t="shared" si="23"/>
        <v>0</v>
      </c>
    </row>
    <row r="406" spans="2:13" outlineLevel="1" x14ac:dyDescent="0.3">
      <c r="H406" s="16"/>
      <c r="L406" s="11">
        <f t="shared" ref="L406:L413" si="27">IF(K406&gt;G406,K406-G406,0)</f>
        <v>0</v>
      </c>
      <c r="M406" s="11">
        <f t="shared" ref="M406:M413" si="28">IF(K406&lt;G406,G406-K406,0)</f>
        <v>0</v>
      </c>
    </row>
    <row r="407" spans="2:13" ht="46.5" outlineLevel="1" x14ac:dyDescent="0.3">
      <c r="B407" s="8">
        <v>392</v>
      </c>
      <c r="C407" s="9" t="s">
        <v>220</v>
      </c>
      <c r="D407" s="8">
        <v>3</v>
      </c>
      <c r="E407" s="10" t="s">
        <v>21</v>
      </c>
      <c r="F407" s="22">
        <v>1938</v>
      </c>
      <c r="G407" s="11">
        <f>D407*F407</f>
        <v>5814</v>
      </c>
      <c r="H407" s="16">
        <f>D407</f>
        <v>3</v>
      </c>
      <c r="I407" s="12" t="s">
        <v>21</v>
      </c>
      <c r="J407" s="11">
        <f>F407</f>
        <v>1938</v>
      </c>
      <c r="K407" s="11">
        <f>H407*J407</f>
        <v>5814</v>
      </c>
      <c r="L407" s="11">
        <f t="shared" si="27"/>
        <v>0</v>
      </c>
      <c r="M407" s="11">
        <f t="shared" si="28"/>
        <v>0</v>
      </c>
    </row>
    <row r="408" spans="2:13" outlineLevel="1" x14ac:dyDescent="0.3">
      <c r="H408" s="16"/>
      <c r="L408" s="11">
        <f t="shared" si="27"/>
        <v>0</v>
      </c>
      <c r="M408" s="11">
        <f t="shared" si="28"/>
        <v>0</v>
      </c>
    </row>
    <row r="409" spans="2:13" ht="46.5" outlineLevel="1" x14ac:dyDescent="0.3">
      <c r="B409" s="8">
        <v>393</v>
      </c>
      <c r="C409" s="9" t="s">
        <v>221</v>
      </c>
      <c r="D409" s="8">
        <v>3</v>
      </c>
      <c r="E409" s="10" t="s">
        <v>21</v>
      </c>
      <c r="F409" s="22">
        <v>2740</v>
      </c>
      <c r="G409" s="11">
        <f>D409*F409</f>
        <v>8220</v>
      </c>
      <c r="H409" s="16">
        <f>D409</f>
        <v>3</v>
      </c>
      <c r="I409" s="12" t="s">
        <v>21</v>
      </c>
      <c r="J409" s="11">
        <f>F409</f>
        <v>2740</v>
      </c>
      <c r="K409" s="11">
        <f>H409*J409</f>
        <v>8220</v>
      </c>
      <c r="L409" s="11">
        <f t="shared" si="27"/>
        <v>0</v>
      </c>
      <c r="M409" s="11">
        <f t="shared" si="28"/>
        <v>0</v>
      </c>
    </row>
    <row r="410" spans="2:13" outlineLevel="1" x14ac:dyDescent="0.3">
      <c r="H410" s="16"/>
      <c r="L410" s="11">
        <f t="shared" si="27"/>
        <v>0</v>
      </c>
      <c r="M410" s="11">
        <f t="shared" si="28"/>
        <v>0</v>
      </c>
    </row>
    <row r="411" spans="2:13" ht="46.5" outlineLevel="1" x14ac:dyDescent="0.3">
      <c r="B411" s="8">
        <v>394</v>
      </c>
      <c r="C411" s="9" t="s">
        <v>222</v>
      </c>
      <c r="D411" s="8">
        <v>4</v>
      </c>
      <c r="E411" s="10" t="s">
        <v>21</v>
      </c>
      <c r="F411" s="22">
        <v>4378</v>
      </c>
      <c r="G411" s="11">
        <f>D411*F411</f>
        <v>17512</v>
      </c>
      <c r="H411" s="16">
        <f>D411</f>
        <v>4</v>
      </c>
      <c r="I411" s="12" t="s">
        <v>21</v>
      </c>
      <c r="J411" s="11">
        <f>F411</f>
        <v>4378</v>
      </c>
      <c r="K411" s="11">
        <f>H411*J411</f>
        <v>17512</v>
      </c>
      <c r="L411" s="11">
        <f t="shared" si="27"/>
        <v>0</v>
      </c>
      <c r="M411" s="11">
        <f t="shared" si="28"/>
        <v>0</v>
      </c>
    </row>
    <row r="412" spans="2:13" outlineLevel="1" x14ac:dyDescent="0.3">
      <c r="H412" s="16"/>
      <c r="L412" s="11">
        <f t="shared" si="27"/>
        <v>0</v>
      </c>
      <c r="M412" s="11">
        <f t="shared" si="28"/>
        <v>0</v>
      </c>
    </row>
    <row r="413" spans="2:13" ht="46.5" outlineLevel="1" x14ac:dyDescent="0.3">
      <c r="B413" s="8">
        <v>395</v>
      </c>
      <c r="C413" s="9" t="s">
        <v>223</v>
      </c>
      <c r="D413" s="8">
        <v>2</v>
      </c>
      <c r="E413" s="10" t="s">
        <v>21</v>
      </c>
      <c r="F413" s="22">
        <v>36750</v>
      </c>
      <c r="G413" s="11">
        <f>D413*F413</f>
        <v>73500</v>
      </c>
      <c r="H413" s="16">
        <f>D413</f>
        <v>2</v>
      </c>
      <c r="I413" s="12" t="s">
        <v>21</v>
      </c>
      <c r="J413" s="11">
        <f>F413</f>
        <v>36750</v>
      </c>
      <c r="K413" s="11">
        <f>H413*J413</f>
        <v>73500</v>
      </c>
      <c r="L413" s="11">
        <f t="shared" si="27"/>
        <v>0</v>
      </c>
      <c r="M413" s="11">
        <f t="shared" si="28"/>
        <v>0</v>
      </c>
    </row>
    <row r="414" spans="2:13" outlineLevel="1" x14ac:dyDescent="0.3"/>
    <row r="415" spans="2:13" s="29" customFormat="1" ht="20" customHeight="1" x14ac:dyDescent="0.3">
      <c r="F415" s="30"/>
      <c r="G415" s="28"/>
      <c r="H415" s="31"/>
      <c r="I415" s="31"/>
      <c r="J415" s="25" t="s">
        <v>44</v>
      </c>
      <c r="K415" s="26">
        <f>SUM(K381:K414)</f>
        <v>1025822</v>
      </c>
      <c r="L415" s="26">
        <f t="shared" ref="L415:M415" si="29">SUM(L381:L414)</f>
        <v>0</v>
      </c>
      <c r="M415" s="26">
        <f t="shared" si="29"/>
        <v>0</v>
      </c>
    </row>
    <row r="416" spans="2:13" ht="20" customHeight="1" x14ac:dyDescent="0.3">
      <c r="G416" s="32">
        <f>SUM(G7:G414)</f>
        <v>42405300</v>
      </c>
      <c r="H416" s="33"/>
      <c r="I416" s="33"/>
      <c r="J416" s="34"/>
      <c r="K416" s="32">
        <f>K415+K379+K311+K297+K289+K199+K169+K103</f>
        <v>43040742.460000001</v>
      </c>
      <c r="L416" s="32">
        <f t="shared" ref="L416:M416" si="30">L415+L379+L311+L297+L289+L199+L169+L103</f>
        <v>1875316.22</v>
      </c>
      <c r="M416" s="32">
        <f t="shared" si="30"/>
        <v>1239873.76</v>
      </c>
    </row>
  </sheetData>
  <mergeCells count="8">
    <mergeCell ref="B2:N2"/>
    <mergeCell ref="B3:B4"/>
    <mergeCell ref="C3:C4"/>
    <mergeCell ref="D3:G3"/>
    <mergeCell ref="H3:K3"/>
    <mergeCell ref="L3:L4"/>
    <mergeCell ref="M3:M4"/>
    <mergeCell ref="N3:N4"/>
  </mergeCells>
  <pageMargins left="0.39370078740157483" right="0.39370078740157483" top="0.39370078740157483" bottom="0.39370078740157483" header="0.31496062992125984" footer="0.31496062992125984"/>
  <pageSetup paperSize="9" scale="69" orientation="landscape" verticalDpi="0" r:id="rId1"/>
  <ignoredErrors>
    <ignoredError sqref="J14"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1</vt:lpstr>
      <vt:lpstr>'Table 1'!Print_Area</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SHIVA KUMAR GOUD</cp:lastModifiedBy>
  <cp:lastPrinted>2024-03-22T07:54:18Z</cp:lastPrinted>
  <dcterms:created xsi:type="dcterms:W3CDTF">2023-11-15T06:17:09Z</dcterms:created>
  <dcterms:modified xsi:type="dcterms:W3CDTF">2024-03-22T09:15:49Z</dcterms:modified>
</cp:coreProperties>
</file>