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109" yWindow="0" windowWidth="20731" windowHeight="11656"/>
  </bookViews>
  <sheets>
    <sheet name="RE" sheetId="1" r:id="rId1"/>
    <sheet name="ABSTRACT" sheetId="3" r:id="rId2"/>
    <sheet name="SEIGNORAGE" sheetId="2" r:id="rId3"/>
    <sheet name="Civil Data" sheetId="5" r:id="rId4"/>
    <sheet name="Sheet1" sheetId="6" r:id="rId5"/>
    <sheet name="GA" sheetId="7" r:id="rId6"/>
    <sheet name="EQP_List" sheetId="8" r:id="rId7"/>
  </sheets>
  <externalReferences>
    <externalReference r:id="rId8"/>
    <externalReference r:id="rId9"/>
  </externalReferences>
  <definedNames>
    <definedName name="\P">#REF!</definedName>
    <definedName name="_">NA()</definedName>
    <definedName name="______________________________________________________________________________________________can430">40.73</definedName>
    <definedName name="______________________________________________________________________________________________can435">43.3</definedName>
    <definedName name="_____________________________________________________________________________________________can430">40.73</definedName>
    <definedName name="_____________________________________________________________________________________________can435">43.3</definedName>
    <definedName name="____________________________________________________________________________________________can430">40.73</definedName>
    <definedName name="____________________________________________________________________________________________can435">43.3</definedName>
    <definedName name="___________________________________________________________________________________________can430">40.73</definedName>
    <definedName name="___________________________________________________________________________________________can435">43.3</definedName>
    <definedName name="___________________________________________________________________________________________l12">NA()</definedName>
    <definedName name="___________________________________________________________________________________________l3">NA()</definedName>
    <definedName name="___________________________________________________________________________________________l5">NA()</definedName>
    <definedName name="___________________________________________________________________________________________pc2">NA()</definedName>
    <definedName name="___________________________________________________________________________________________pv2">NA()</definedName>
    <definedName name="___________________________________________________________________________________________var1">NA()</definedName>
    <definedName name="___________________________________________________________________________________________var4">NA()</definedName>
    <definedName name="__________________________________________________________________________________________can430">40.73</definedName>
    <definedName name="__________________________________________________________________________________________can435">43.3</definedName>
    <definedName name="__________________________________________________________________________________________l12">NA()</definedName>
    <definedName name="__________________________________________________________________________________________l3">NA()</definedName>
    <definedName name="__________________________________________________________________________________________l5">NA()</definedName>
    <definedName name="__________________________________________________________________________________________pc2">NA()</definedName>
    <definedName name="__________________________________________________________________________________________pv2">NA()</definedName>
    <definedName name="__________________________________________________________________________________________var1">NA()</definedName>
    <definedName name="__________________________________________________________________________________________var4">NA()</definedName>
    <definedName name="_________________________________________________________________________________________bla1">#REF!</definedName>
    <definedName name="_________________________________________________________________________________________can430">40.73</definedName>
    <definedName name="_________________________________________________________________________________________can435">43.3</definedName>
    <definedName name="_________________________________________________________________________________________cur1">#REF!</definedName>
    <definedName name="_________________________________________________________________________________________l1">#REF!</definedName>
    <definedName name="_________________________________________________________________________________________l12">NA()</definedName>
    <definedName name="_________________________________________________________________________________________l2">#REF!</definedName>
    <definedName name="_________________________________________________________________________________________l3">NA()</definedName>
    <definedName name="_________________________________________________________________________________________l4">#REF!</definedName>
    <definedName name="_________________________________________________________________________________________l5">NA()</definedName>
    <definedName name="_________________________________________________________________________________________l6">#REF!</definedName>
    <definedName name="_________________________________________________________________________________________l7">#REF!</definedName>
    <definedName name="_________________________________________________________________________________________l8">#REF!</definedName>
    <definedName name="_________________________________________________________________________________________l9">#REF!</definedName>
    <definedName name="_________________________________________________________________________________________mm1">#REF!</definedName>
    <definedName name="_________________________________________________________________________________________mm11">#REF!</definedName>
    <definedName name="_________________________________________________________________________________________mm111">#REF!</definedName>
    <definedName name="_________________________________________________________________________________________pc2">NA()</definedName>
    <definedName name="_________________________________________________________________________________________pv2">NA()</definedName>
    <definedName name="_________________________________________________________________________________________rr3">#REF!</definedName>
    <definedName name="_________________________________________________________________________________________rrr1">#REF!</definedName>
    <definedName name="_________________________________________________________________________________________ss12">#REF!</definedName>
    <definedName name="_________________________________________________________________________________________ss20">#REF!</definedName>
    <definedName name="_________________________________________________________________________________________ss40">#REF!</definedName>
    <definedName name="_________________________________________________________________________________________var1">NA()</definedName>
    <definedName name="_________________________________________________________________________________________var4">NA()</definedName>
    <definedName name="________________________________________________________________________________________bla1">#REF!</definedName>
    <definedName name="________________________________________________________________________________________can430">40.73</definedName>
    <definedName name="________________________________________________________________________________________can435">43.3</definedName>
    <definedName name="________________________________________________________________________________________cur1">#REF!</definedName>
    <definedName name="________________________________________________________________________________________l1">#REF!</definedName>
    <definedName name="________________________________________________________________________________________l12">NA()</definedName>
    <definedName name="________________________________________________________________________________________l2">#REF!</definedName>
    <definedName name="________________________________________________________________________________________l3">NA()</definedName>
    <definedName name="________________________________________________________________________________________l4">#REF!</definedName>
    <definedName name="________________________________________________________________________________________l5">NA()</definedName>
    <definedName name="________________________________________________________________________________________l6">#REF!</definedName>
    <definedName name="________________________________________________________________________________________l7">#REF!</definedName>
    <definedName name="________________________________________________________________________________________l8">#REF!</definedName>
    <definedName name="________________________________________________________________________________________l9">#REF!</definedName>
    <definedName name="________________________________________________________________________________________mm1">#REF!</definedName>
    <definedName name="________________________________________________________________________________________mm11">#REF!</definedName>
    <definedName name="________________________________________________________________________________________mm111">#REF!</definedName>
    <definedName name="________________________________________________________________________________________pc2">NA()</definedName>
    <definedName name="________________________________________________________________________________________pv2">NA()</definedName>
    <definedName name="________________________________________________________________________________________rr3">#REF!</definedName>
    <definedName name="________________________________________________________________________________________rrr1">#REF!</definedName>
    <definedName name="________________________________________________________________________________________ss12">#REF!</definedName>
    <definedName name="________________________________________________________________________________________ss20">#REF!</definedName>
    <definedName name="________________________________________________________________________________________ss40">#REF!</definedName>
    <definedName name="________________________________________________________________________________________var1">NA()</definedName>
    <definedName name="________________________________________________________________________________________var4">NA()</definedName>
    <definedName name="_______________________________________________________________________________________bla1">#REF!</definedName>
    <definedName name="_______________________________________________________________________________________can430">40.73</definedName>
    <definedName name="_______________________________________________________________________________________can435">43.3</definedName>
    <definedName name="_______________________________________________________________________________________cur1">#REF!</definedName>
    <definedName name="_______________________________________________________________________________________l1">#REF!</definedName>
    <definedName name="_______________________________________________________________________________________l12">#REF!</definedName>
    <definedName name="_______________________________________________________________________________________l2">#REF!</definedName>
    <definedName name="_______________________________________________________________________________________l3">#REF!</definedName>
    <definedName name="_______________________________________________________________________________________l4">#REF!</definedName>
    <definedName name="_______________________________________________________________________________________l5">#REF!</definedName>
    <definedName name="_______________________________________________________________________________________l6">#REF!</definedName>
    <definedName name="_______________________________________________________________________________________l7">#REF!</definedName>
    <definedName name="_______________________________________________________________________________________l8">#REF!</definedName>
    <definedName name="_______________________________________________________________________________________l9">#REF!</definedName>
    <definedName name="_______________________________________________________________________________________mm1">#REF!</definedName>
    <definedName name="_______________________________________________________________________________________mm11">#REF!</definedName>
    <definedName name="_______________________________________________________________________________________mm111">#REF!</definedName>
    <definedName name="_______________________________________________________________________________________pc2">#REF!</definedName>
    <definedName name="_______________________________________________________________________________________pv2">#REF!</definedName>
    <definedName name="_______________________________________________________________________________________rr3">#REF!</definedName>
    <definedName name="_______________________________________________________________________________________rrr1">#REF!</definedName>
    <definedName name="_______________________________________________________________________________________ss12">#REF!</definedName>
    <definedName name="_______________________________________________________________________________________ss20">#REF!</definedName>
    <definedName name="_______________________________________________________________________________________ss40">#REF!</definedName>
    <definedName name="_______________________________________________________________________________________var1">#REF!</definedName>
    <definedName name="_______________________________________________________________________________________var4">#REF!</definedName>
    <definedName name="______________________________________________________________________________________bla1">#REF!</definedName>
    <definedName name="______________________________________________________________________________________can430">40.73</definedName>
    <definedName name="______________________________________________________________________________________can435">43.3</definedName>
    <definedName name="______________________________________________________________________________________cur1">#REF!</definedName>
    <definedName name="______________________________________________________________________________________l1">#REF!</definedName>
    <definedName name="______________________________________________________________________________________l12">#REF!</definedName>
    <definedName name="______________________________________________________________________________________l2">#REF!</definedName>
    <definedName name="______________________________________________________________________________________l3">#REF!</definedName>
    <definedName name="______________________________________________________________________________________l4">#REF!</definedName>
    <definedName name="______________________________________________________________________________________l5">#REF!</definedName>
    <definedName name="______________________________________________________________________________________l6">#REF!</definedName>
    <definedName name="______________________________________________________________________________________l7">#REF!</definedName>
    <definedName name="______________________________________________________________________________________l8">#REF!</definedName>
    <definedName name="______________________________________________________________________________________l9">#REF!</definedName>
    <definedName name="______________________________________________________________________________________mm1">#REF!</definedName>
    <definedName name="______________________________________________________________________________________mm11">#REF!</definedName>
    <definedName name="______________________________________________________________________________________mm111">#REF!</definedName>
    <definedName name="______________________________________________________________________________________pc2">#REF!</definedName>
    <definedName name="______________________________________________________________________________________pv2">#REF!</definedName>
    <definedName name="______________________________________________________________________________________rr3">#REF!</definedName>
    <definedName name="______________________________________________________________________________________rrr1">#REF!</definedName>
    <definedName name="______________________________________________________________________________________ss12">#REF!</definedName>
    <definedName name="______________________________________________________________________________________ss20">#REF!</definedName>
    <definedName name="______________________________________________________________________________________ss40">#REF!</definedName>
    <definedName name="______________________________________________________________________________________var1">#REF!</definedName>
    <definedName name="______________________________________________________________________________________var4">#REF!</definedName>
    <definedName name="_____________________________________________________________________________________bla1">#REF!</definedName>
    <definedName name="_____________________________________________________________________________________can430">40.73</definedName>
    <definedName name="_____________________________________________________________________________________can435">43.3</definedName>
    <definedName name="_____________________________________________________________________________________cur1">#REF!</definedName>
    <definedName name="_____________________________________________________________________________________l1">#REF!</definedName>
    <definedName name="_____________________________________________________________________________________l12">#REF!</definedName>
    <definedName name="_____________________________________________________________________________________l2">#REF!</definedName>
    <definedName name="_____________________________________________________________________________________l3">#REF!</definedName>
    <definedName name="_____________________________________________________________________________________l4">#REF!</definedName>
    <definedName name="_____________________________________________________________________________________l5">#REF!</definedName>
    <definedName name="_____________________________________________________________________________________l6">#REF!</definedName>
    <definedName name="_____________________________________________________________________________________l7">#REF!</definedName>
    <definedName name="_____________________________________________________________________________________l8">#REF!</definedName>
    <definedName name="_____________________________________________________________________________________l9">#REF!</definedName>
    <definedName name="_____________________________________________________________________________________mm1">#REF!</definedName>
    <definedName name="_____________________________________________________________________________________mm11">#REF!</definedName>
    <definedName name="_____________________________________________________________________________________mm111">#REF!</definedName>
    <definedName name="_____________________________________________________________________________________pc2">#REF!</definedName>
    <definedName name="_____________________________________________________________________________________pv2">#REF!</definedName>
    <definedName name="_____________________________________________________________________________________rr3">#REF!</definedName>
    <definedName name="_____________________________________________________________________________________rrr1">#REF!</definedName>
    <definedName name="_____________________________________________________________________________________ss12">#REF!</definedName>
    <definedName name="_____________________________________________________________________________________ss20">#REF!</definedName>
    <definedName name="_____________________________________________________________________________________ss40">#REF!</definedName>
    <definedName name="_____________________________________________________________________________________var1">#REF!</definedName>
    <definedName name="_____________________________________________________________________________________var4">#REF!</definedName>
    <definedName name="____________________________________________________________________________________bla1">#REF!</definedName>
    <definedName name="____________________________________________________________________________________can430">40.73</definedName>
    <definedName name="____________________________________________________________________________________can435">43.3</definedName>
    <definedName name="____________________________________________________________________________________cur1">#REF!</definedName>
    <definedName name="____________________________________________________________________________________l1">#REF!</definedName>
    <definedName name="____________________________________________________________________________________l12">#REF!</definedName>
    <definedName name="____________________________________________________________________________________l2">#REF!</definedName>
    <definedName name="____________________________________________________________________________________l3">#REF!</definedName>
    <definedName name="____________________________________________________________________________________l4">#REF!</definedName>
    <definedName name="____________________________________________________________________________________l5">#REF!</definedName>
    <definedName name="____________________________________________________________________________________l6">#REF!</definedName>
    <definedName name="____________________________________________________________________________________l7">#REF!</definedName>
    <definedName name="____________________________________________________________________________________l8">#REF!</definedName>
    <definedName name="____________________________________________________________________________________l9">#REF!</definedName>
    <definedName name="____________________________________________________________________________________mm1">#REF!</definedName>
    <definedName name="____________________________________________________________________________________mm11">#REF!</definedName>
    <definedName name="____________________________________________________________________________________mm111">#REF!</definedName>
    <definedName name="____________________________________________________________________________________pc2">#REF!</definedName>
    <definedName name="____________________________________________________________________________________pv2">#REF!</definedName>
    <definedName name="____________________________________________________________________________________rr3">#REF!</definedName>
    <definedName name="____________________________________________________________________________________rrr1">#REF!</definedName>
    <definedName name="____________________________________________________________________________________ss12">#REF!</definedName>
    <definedName name="____________________________________________________________________________________ss20">#REF!</definedName>
    <definedName name="____________________________________________________________________________________ss40">#REF!</definedName>
    <definedName name="____________________________________________________________________________________var1">#REF!</definedName>
    <definedName name="____________________________________________________________________________________var4">#REF!</definedName>
    <definedName name="___________________________________________________________________________________bla1">#REF!</definedName>
    <definedName name="___________________________________________________________________________________can430">40.73</definedName>
    <definedName name="___________________________________________________________________________________can435">43.3</definedName>
    <definedName name="___________________________________________________________________________________cur1">#REF!</definedName>
    <definedName name="___________________________________________________________________________________l1">#REF!</definedName>
    <definedName name="___________________________________________________________________________________l12">#REF!</definedName>
    <definedName name="___________________________________________________________________________________l2">#REF!</definedName>
    <definedName name="___________________________________________________________________________________l3">#REF!</definedName>
    <definedName name="___________________________________________________________________________________l4">#REF!</definedName>
    <definedName name="___________________________________________________________________________________l5">#REF!</definedName>
    <definedName name="___________________________________________________________________________________l6">#REF!</definedName>
    <definedName name="___________________________________________________________________________________l7">#REF!</definedName>
    <definedName name="___________________________________________________________________________________l8">#REF!</definedName>
    <definedName name="___________________________________________________________________________________l9">#REF!</definedName>
    <definedName name="___________________________________________________________________________________mm1">#REF!</definedName>
    <definedName name="___________________________________________________________________________________mm11">#REF!</definedName>
    <definedName name="___________________________________________________________________________________mm111">#REF!</definedName>
    <definedName name="___________________________________________________________________________________pc2">#REF!</definedName>
    <definedName name="___________________________________________________________________________________pv2">#REF!</definedName>
    <definedName name="___________________________________________________________________________________rr3">#REF!</definedName>
    <definedName name="___________________________________________________________________________________rrr1">#REF!</definedName>
    <definedName name="___________________________________________________________________________________ss12">#REF!</definedName>
    <definedName name="___________________________________________________________________________________ss20">#REF!</definedName>
    <definedName name="___________________________________________________________________________________ss40">#REF!</definedName>
    <definedName name="___________________________________________________________________________________var1">#REF!</definedName>
    <definedName name="___________________________________________________________________________________var4">#REF!</definedName>
    <definedName name="__________________________________________________________________________________bla1">#REF!</definedName>
    <definedName name="__________________________________________________________________________________can430">40.73</definedName>
    <definedName name="__________________________________________________________________________________can435">43.3</definedName>
    <definedName name="__________________________________________________________________________________cur1">#REF!</definedName>
    <definedName name="__________________________________________________________________________________l1">#REF!</definedName>
    <definedName name="__________________________________________________________________________________l12">#REF!</definedName>
    <definedName name="__________________________________________________________________________________l2">#REF!</definedName>
    <definedName name="__________________________________________________________________________________l3">#REF!</definedName>
    <definedName name="__________________________________________________________________________________l4">#REF!</definedName>
    <definedName name="__________________________________________________________________________________l5">#REF!</definedName>
    <definedName name="__________________________________________________________________________________l6">#REF!</definedName>
    <definedName name="__________________________________________________________________________________l7">#REF!</definedName>
    <definedName name="__________________________________________________________________________________l8">#REF!</definedName>
    <definedName name="__________________________________________________________________________________l9">#REF!</definedName>
    <definedName name="__________________________________________________________________________________mm1">#REF!</definedName>
    <definedName name="__________________________________________________________________________________mm11">#REF!</definedName>
    <definedName name="__________________________________________________________________________________mm111">#REF!</definedName>
    <definedName name="__________________________________________________________________________________pc2">#REF!</definedName>
    <definedName name="__________________________________________________________________________________pv2">#REF!</definedName>
    <definedName name="__________________________________________________________________________________rr3">#REF!</definedName>
    <definedName name="__________________________________________________________________________________rrr1">#REF!</definedName>
    <definedName name="__________________________________________________________________________________ss12">#REF!</definedName>
    <definedName name="__________________________________________________________________________________ss20">#REF!</definedName>
    <definedName name="__________________________________________________________________________________ss40">#REF!</definedName>
    <definedName name="__________________________________________________________________________________var1">#REF!</definedName>
    <definedName name="__________________________________________________________________________________var4">#REF!</definedName>
    <definedName name="_________________________________________________________________________________bla1">#REF!</definedName>
    <definedName name="_________________________________________________________________________________can430">40.73</definedName>
    <definedName name="_________________________________________________________________________________can435">43.3</definedName>
    <definedName name="_________________________________________________________________________________cur1">#REF!</definedName>
    <definedName name="_________________________________________________________________________________l1">#REF!</definedName>
    <definedName name="_________________________________________________________________________________l12">#REF!</definedName>
    <definedName name="_________________________________________________________________________________l2">#REF!</definedName>
    <definedName name="_________________________________________________________________________________l3">#REF!</definedName>
    <definedName name="_________________________________________________________________________________l4">#REF!</definedName>
    <definedName name="_________________________________________________________________________________l5">#REF!</definedName>
    <definedName name="_________________________________________________________________________________l6">#REF!</definedName>
    <definedName name="_________________________________________________________________________________l7">#REF!</definedName>
    <definedName name="_________________________________________________________________________________l8">#REF!</definedName>
    <definedName name="_________________________________________________________________________________l9">#REF!</definedName>
    <definedName name="_________________________________________________________________________________mm1">#REF!</definedName>
    <definedName name="_________________________________________________________________________________mm11">#REF!</definedName>
    <definedName name="_________________________________________________________________________________mm111">#REF!</definedName>
    <definedName name="_________________________________________________________________________________pc2">#REF!</definedName>
    <definedName name="_________________________________________________________________________________pv2">#REF!</definedName>
    <definedName name="_________________________________________________________________________________rr3">#REF!</definedName>
    <definedName name="_________________________________________________________________________________rrr1">#REF!</definedName>
    <definedName name="_________________________________________________________________________________ss12">#REF!</definedName>
    <definedName name="_________________________________________________________________________________ss20">#REF!</definedName>
    <definedName name="_________________________________________________________________________________ss40">#REF!</definedName>
    <definedName name="_________________________________________________________________________________var1">#REF!</definedName>
    <definedName name="_________________________________________________________________________________var4">#REF!</definedName>
    <definedName name="________________________________________________________________________________bla1">#REF!</definedName>
    <definedName name="________________________________________________________________________________can430">40.73</definedName>
    <definedName name="________________________________________________________________________________can435">43.3</definedName>
    <definedName name="________________________________________________________________________________cur1">#REF!</definedName>
    <definedName name="________________________________________________________________________________l1">#REF!</definedName>
    <definedName name="________________________________________________________________________________l12">#REF!</definedName>
    <definedName name="________________________________________________________________________________l2">#REF!</definedName>
    <definedName name="________________________________________________________________________________l3">#REF!</definedName>
    <definedName name="________________________________________________________________________________l4">#REF!</definedName>
    <definedName name="________________________________________________________________________________l5">#REF!</definedName>
    <definedName name="________________________________________________________________________________l6">#REF!</definedName>
    <definedName name="________________________________________________________________________________l7">#REF!</definedName>
    <definedName name="________________________________________________________________________________l8">#REF!</definedName>
    <definedName name="________________________________________________________________________________l9">#REF!</definedName>
    <definedName name="________________________________________________________________________________mm1">#REF!</definedName>
    <definedName name="________________________________________________________________________________mm11">#REF!</definedName>
    <definedName name="________________________________________________________________________________mm111">#REF!</definedName>
    <definedName name="________________________________________________________________________________pc2">#REF!</definedName>
    <definedName name="________________________________________________________________________________pv2">#REF!</definedName>
    <definedName name="________________________________________________________________________________rr3">#REF!</definedName>
    <definedName name="________________________________________________________________________________rrr1">#REF!</definedName>
    <definedName name="________________________________________________________________________________ss12">#REF!</definedName>
    <definedName name="________________________________________________________________________________ss20">#REF!</definedName>
    <definedName name="________________________________________________________________________________ss40">#REF!</definedName>
    <definedName name="________________________________________________________________________________var1">#REF!</definedName>
    <definedName name="________________________________________________________________________________var4">#REF!</definedName>
    <definedName name="_______________________________________________________________________________bla1">#REF!</definedName>
    <definedName name="_______________________________________________________________________________can430">40.73</definedName>
    <definedName name="_______________________________________________________________________________can435">43.3</definedName>
    <definedName name="_______________________________________________________________________________cur1">#REF!</definedName>
    <definedName name="_______________________________________________________________________________l1">#REF!</definedName>
    <definedName name="_______________________________________________________________________________l12">#REF!</definedName>
    <definedName name="_______________________________________________________________________________l2">#REF!</definedName>
    <definedName name="_______________________________________________________________________________l3">#REF!</definedName>
    <definedName name="_______________________________________________________________________________l4">#REF!</definedName>
    <definedName name="_______________________________________________________________________________l5">#REF!</definedName>
    <definedName name="_______________________________________________________________________________l6">#REF!</definedName>
    <definedName name="_______________________________________________________________________________l7">#REF!</definedName>
    <definedName name="_______________________________________________________________________________l8">#REF!</definedName>
    <definedName name="_______________________________________________________________________________l9">#REF!</definedName>
    <definedName name="_______________________________________________________________________________mm1">#REF!</definedName>
    <definedName name="_______________________________________________________________________________mm11">#REF!</definedName>
    <definedName name="_______________________________________________________________________________mm111">#REF!</definedName>
    <definedName name="_______________________________________________________________________________pc2">#REF!</definedName>
    <definedName name="_______________________________________________________________________________pv2">#REF!</definedName>
    <definedName name="_______________________________________________________________________________rr3">#REF!</definedName>
    <definedName name="_______________________________________________________________________________rrr1">#REF!</definedName>
    <definedName name="_______________________________________________________________________________ss12">#REF!</definedName>
    <definedName name="_______________________________________________________________________________ss20">#REF!</definedName>
    <definedName name="_______________________________________________________________________________ss40">#REF!</definedName>
    <definedName name="_______________________________________________________________________________var1">#REF!</definedName>
    <definedName name="_______________________________________________________________________________var4">#REF!</definedName>
    <definedName name="______________________________________________________________________________bla1">#REF!</definedName>
    <definedName name="______________________________________________________________________________can430">40.73</definedName>
    <definedName name="______________________________________________________________________________can435">43.3</definedName>
    <definedName name="______________________________________________________________________________cur1">#REF!</definedName>
    <definedName name="______________________________________________________________________________l1">#REF!</definedName>
    <definedName name="______________________________________________________________________________l12">#REF!</definedName>
    <definedName name="______________________________________________________________________________l2">#REF!</definedName>
    <definedName name="______________________________________________________________________________l3">#REF!</definedName>
    <definedName name="______________________________________________________________________________l4">#REF!</definedName>
    <definedName name="______________________________________________________________________________l5">#REF!</definedName>
    <definedName name="______________________________________________________________________________l6">#REF!</definedName>
    <definedName name="______________________________________________________________________________l7">#REF!</definedName>
    <definedName name="______________________________________________________________________________l8">#REF!</definedName>
    <definedName name="______________________________________________________________________________l9">#REF!</definedName>
    <definedName name="______________________________________________________________________________mm1">#REF!</definedName>
    <definedName name="______________________________________________________________________________mm11">#REF!</definedName>
    <definedName name="______________________________________________________________________________mm111">#REF!</definedName>
    <definedName name="______________________________________________________________________________pc2">#REF!</definedName>
    <definedName name="______________________________________________________________________________pv2">#REF!</definedName>
    <definedName name="______________________________________________________________________________rr3">#REF!</definedName>
    <definedName name="______________________________________________________________________________rrr1">#REF!</definedName>
    <definedName name="______________________________________________________________________________ss12">#REF!</definedName>
    <definedName name="______________________________________________________________________________ss20">#REF!</definedName>
    <definedName name="______________________________________________________________________________ss40">#REF!</definedName>
    <definedName name="______________________________________________________________________________var1">#REF!</definedName>
    <definedName name="______________________________________________________________________________var4">#REF!</definedName>
    <definedName name="_____________________________________________________________________________bla1">#REF!</definedName>
    <definedName name="_____________________________________________________________________________can430">40.73</definedName>
    <definedName name="_____________________________________________________________________________can435">43.3</definedName>
    <definedName name="_____________________________________________________________________________cur1">#REF!</definedName>
    <definedName name="_____________________________________________________________________________l1">#REF!</definedName>
    <definedName name="_____________________________________________________________________________l12">#REF!</definedName>
    <definedName name="_____________________________________________________________________________l2">#REF!</definedName>
    <definedName name="_____________________________________________________________________________l3">#REF!</definedName>
    <definedName name="_____________________________________________________________________________l4">#REF!</definedName>
    <definedName name="_____________________________________________________________________________l5">#REF!</definedName>
    <definedName name="_____________________________________________________________________________l6">#REF!</definedName>
    <definedName name="_____________________________________________________________________________l7">#REF!</definedName>
    <definedName name="_____________________________________________________________________________l8">#REF!</definedName>
    <definedName name="_____________________________________________________________________________l9">#REF!</definedName>
    <definedName name="_____________________________________________________________________________mm1">#REF!</definedName>
    <definedName name="_____________________________________________________________________________mm11">#REF!</definedName>
    <definedName name="_____________________________________________________________________________mm111">#REF!</definedName>
    <definedName name="_____________________________________________________________________________pc2">#REF!</definedName>
    <definedName name="_____________________________________________________________________________pv2">#REF!</definedName>
    <definedName name="_____________________________________________________________________________rr3">#REF!</definedName>
    <definedName name="_____________________________________________________________________________rrr1">#REF!</definedName>
    <definedName name="_____________________________________________________________________________ss12">#REF!</definedName>
    <definedName name="_____________________________________________________________________________ss20">#REF!</definedName>
    <definedName name="_____________________________________________________________________________ss40">#REF!</definedName>
    <definedName name="_____________________________________________________________________________var1">#REF!</definedName>
    <definedName name="_____________________________________________________________________________var4">#REF!</definedName>
    <definedName name="____________________________________________________________________________bla1">#REF!</definedName>
    <definedName name="____________________________________________________________________________can430">40.73</definedName>
    <definedName name="____________________________________________________________________________can435">43.3</definedName>
    <definedName name="____________________________________________________________________________cur1">#REF!</definedName>
    <definedName name="____________________________________________________________________________l1">#REF!</definedName>
    <definedName name="____________________________________________________________________________l12">#REF!</definedName>
    <definedName name="____________________________________________________________________________l2">#REF!</definedName>
    <definedName name="____________________________________________________________________________l3">#REF!</definedName>
    <definedName name="____________________________________________________________________________l4">#REF!</definedName>
    <definedName name="____________________________________________________________________________l5">#REF!</definedName>
    <definedName name="____________________________________________________________________________l6">#REF!</definedName>
    <definedName name="____________________________________________________________________________l7">#REF!</definedName>
    <definedName name="____________________________________________________________________________l8">#REF!</definedName>
    <definedName name="____________________________________________________________________________l9">#REF!</definedName>
    <definedName name="____________________________________________________________________________mm1">#REF!</definedName>
    <definedName name="____________________________________________________________________________mm11">#REF!</definedName>
    <definedName name="____________________________________________________________________________mm111">#REF!</definedName>
    <definedName name="____________________________________________________________________________pc2">#REF!</definedName>
    <definedName name="____________________________________________________________________________pv2">#REF!</definedName>
    <definedName name="____________________________________________________________________________rr3">#REF!</definedName>
    <definedName name="____________________________________________________________________________rrr1">#REF!</definedName>
    <definedName name="____________________________________________________________________________ss12">#REF!</definedName>
    <definedName name="____________________________________________________________________________ss20">#REF!</definedName>
    <definedName name="____________________________________________________________________________ss40">#REF!</definedName>
    <definedName name="____________________________________________________________________________var1">#REF!</definedName>
    <definedName name="____________________________________________________________________________var4">#REF!</definedName>
    <definedName name="___________________________________________________________________________bla1">#REF!</definedName>
    <definedName name="___________________________________________________________________________can430">40.73</definedName>
    <definedName name="___________________________________________________________________________can435">43.3</definedName>
    <definedName name="___________________________________________________________________________cur1">#REF!</definedName>
    <definedName name="___________________________________________________________________________l1">#REF!</definedName>
    <definedName name="___________________________________________________________________________l12">#REF!</definedName>
    <definedName name="___________________________________________________________________________l2">#REF!</definedName>
    <definedName name="___________________________________________________________________________l3">#REF!</definedName>
    <definedName name="___________________________________________________________________________l4">#REF!</definedName>
    <definedName name="___________________________________________________________________________l5">#REF!</definedName>
    <definedName name="___________________________________________________________________________l6">#REF!</definedName>
    <definedName name="___________________________________________________________________________l7">#REF!</definedName>
    <definedName name="___________________________________________________________________________l8">#REF!</definedName>
    <definedName name="___________________________________________________________________________l9">#REF!</definedName>
    <definedName name="___________________________________________________________________________mm1">#REF!</definedName>
    <definedName name="___________________________________________________________________________mm11">#REF!</definedName>
    <definedName name="___________________________________________________________________________mm111">#REF!</definedName>
    <definedName name="___________________________________________________________________________pc2">#REF!</definedName>
    <definedName name="___________________________________________________________________________pv2">#REF!</definedName>
    <definedName name="___________________________________________________________________________rr3">#REF!</definedName>
    <definedName name="___________________________________________________________________________rrr1">#REF!</definedName>
    <definedName name="___________________________________________________________________________ss12">#REF!</definedName>
    <definedName name="___________________________________________________________________________ss20">#REF!</definedName>
    <definedName name="___________________________________________________________________________ss40">#REF!</definedName>
    <definedName name="___________________________________________________________________________var1">#REF!</definedName>
    <definedName name="___________________________________________________________________________var4">#REF!</definedName>
    <definedName name="__________________________________________________________________________bla1">#REF!</definedName>
    <definedName name="__________________________________________________________________________can430">40.73</definedName>
    <definedName name="__________________________________________________________________________can435">43.3</definedName>
    <definedName name="__________________________________________________________________________cur1">#REF!</definedName>
    <definedName name="__________________________________________________________________________l1">#REF!</definedName>
    <definedName name="__________________________________________________________________________l12">#REF!</definedName>
    <definedName name="__________________________________________________________________________l2">#REF!</definedName>
    <definedName name="__________________________________________________________________________l3">#REF!</definedName>
    <definedName name="__________________________________________________________________________l4">#REF!</definedName>
    <definedName name="__________________________________________________________________________l5">#REF!</definedName>
    <definedName name="__________________________________________________________________________l6">#REF!</definedName>
    <definedName name="__________________________________________________________________________l7">#REF!</definedName>
    <definedName name="__________________________________________________________________________l8">#REF!</definedName>
    <definedName name="__________________________________________________________________________l9">#REF!</definedName>
    <definedName name="__________________________________________________________________________mm1">#REF!</definedName>
    <definedName name="__________________________________________________________________________mm11">#REF!</definedName>
    <definedName name="__________________________________________________________________________mm111">#REF!</definedName>
    <definedName name="__________________________________________________________________________pc2">#REF!</definedName>
    <definedName name="__________________________________________________________________________pv2">#REF!</definedName>
    <definedName name="__________________________________________________________________________rr3">#REF!</definedName>
    <definedName name="__________________________________________________________________________rrr1">#REF!</definedName>
    <definedName name="__________________________________________________________________________ss12">#REF!</definedName>
    <definedName name="__________________________________________________________________________ss20">#REF!</definedName>
    <definedName name="__________________________________________________________________________ss40">#REF!</definedName>
    <definedName name="__________________________________________________________________________var1">#REF!</definedName>
    <definedName name="__________________________________________________________________________var4">#REF!</definedName>
    <definedName name="_________________________________________________________________________bla1">#REF!</definedName>
    <definedName name="_________________________________________________________________________can430">40.73</definedName>
    <definedName name="_________________________________________________________________________can435">43.3</definedName>
    <definedName name="_________________________________________________________________________cur1">#REF!</definedName>
    <definedName name="_________________________________________________________________________l1">#REF!</definedName>
    <definedName name="_________________________________________________________________________l12">#REF!</definedName>
    <definedName name="_________________________________________________________________________l2">#REF!</definedName>
    <definedName name="_________________________________________________________________________l3">#REF!</definedName>
    <definedName name="_________________________________________________________________________l4">#REF!</definedName>
    <definedName name="_________________________________________________________________________l5">#REF!</definedName>
    <definedName name="_________________________________________________________________________l6">#REF!</definedName>
    <definedName name="_________________________________________________________________________l7">#REF!</definedName>
    <definedName name="_________________________________________________________________________l8">#REF!</definedName>
    <definedName name="_________________________________________________________________________l9">#REF!</definedName>
    <definedName name="_________________________________________________________________________mm1">#REF!</definedName>
    <definedName name="_________________________________________________________________________mm11">#REF!</definedName>
    <definedName name="_________________________________________________________________________mm111">#REF!</definedName>
    <definedName name="_________________________________________________________________________pc2">#REF!</definedName>
    <definedName name="_________________________________________________________________________pv2">#REF!</definedName>
    <definedName name="_________________________________________________________________________rr3">#REF!</definedName>
    <definedName name="_________________________________________________________________________rrr1">#REF!</definedName>
    <definedName name="_________________________________________________________________________ss12">#REF!</definedName>
    <definedName name="_________________________________________________________________________ss20">#REF!</definedName>
    <definedName name="_________________________________________________________________________ss40">#REF!</definedName>
    <definedName name="_________________________________________________________________________var1">#REF!</definedName>
    <definedName name="_________________________________________________________________________var4">#REF!</definedName>
    <definedName name="________________________________________________________________________bla1">#REF!</definedName>
    <definedName name="________________________________________________________________________can430">40.73</definedName>
    <definedName name="________________________________________________________________________can435">43.3</definedName>
    <definedName name="________________________________________________________________________cur1">#REF!</definedName>
    <definedName name="________________________________________________________________________l1">#REF!</definedName>
    <definedName name="________________________________________________________________________l12">#REF!</definedName>
    <definedName name="________________________________________________________________________l2">#REF!</definedName>
    <definedName name="________________________________________________________________________l3">#REF!</definedName>
    <definedName name="________________________________________________________________________l4">#REF!</definedName>
    <definedName name="________________________________________________________________________l5">#REF!</definedName>
    <definedName name="________________________________________________________________________l6">#REF!</definedName>
    <definedName name="________________________________________________________________________l7">#REF!</definedName>
    <definedName name="________________________________________________________________________l8">#REF!</definedName>
    <definedName name="________________________________________________________________________l9">#REF!</definedName>
    <definedName name="________________________________________________________________________mm1">#REF!</definedName>
    <definedName name="________________________________________________________________________mm11">#REF!</definedName>
    <definedName name="________________________________________________________________________mm111">#REF!</definedName>
    <definedName name="________________________________________________________________________pc2">#REF!</definedName>
    <definedName name="________________________________________________________________________pv2">#REF!</definedName>
    <definedName name="________________________________________________________________________rr3">#REF!</definedName>
    <definedName name="________________________________________________________________________rrr1">#REF!</definedName>
    <definedName name="________________________________________________________________________ss12">#REF!</definedName>
    <definedName name="________________________________________________________________________ss20">#REF!</definedName>
    <definedName name="________________________________________________________________________ss40">#REF!</definedName>
    <definedName name="________________________________________________________________________var1">#REF!</definedName>
    <definedName name="________________________________________________________________________var4">#REF!</definedName>
    <definedName name="_______________________________________________________________________bla1">#REF!</definedName>
    <definedName name="_______________________________________________________________________can430">40.73</definedName>
    <definedName name="_______________________________________________________________________can435">43.3</definedName>
    <definedName name="_______________________________________________________________________cur1">#REF!</definedName>
    <definedName name="_______________________________________________________________________l1">#REF!</definedName>
    <definedName name="_______________________________________________________________________l12">#REF!</definedName>
    <definedName name="_______________________________________________________________________l2">#REF!</definedName>
    <definedName name="_______________________________________________________________________l3">#REF!</definedName>
    <definedName name="_______________________________________________________________________l4">#REF!</definedName>
    <definedName name="_______________________________________________________________________l5">#REF!</definedName>
    <definedName name="_______________________________________________________________________l6">#REF!</definedName>
    <definedName name="_______________________________________________________________________l7">#REF!</definedName>
    <definedName name="_______________________________________________________________________l8">#REF!</definedName>
    <definedName name="_______________________________________________________________________l9">#REF!</definedName>
    <definedName name="_______________________________________________________________________mm1">#REF!</definedName>
    <definedName name="_______________________________________________________________________mm11">#REF!</definedName>
    <definedName name="_______________________________________________________________________mm111">#REF!</definedName>
    <definedName name="_______________________________________________________________________pc2">#REF!</definedName>
    <definedName name="_______________________________________________________________________pv2">#REF!</definedName>
    <definedName name="_______________________________________________________________________rr3">#REF!</definedName>
    <definedName name="_______________________________________________________________________rrr1">#REF!</definedName>
    <definedName name="_______________________________________________________________________ss12">#REF!</definedName>
    <definedName name="_______________________________________________________________________ss20">#REF!</definedName>
    <definedName name="_______________________________________________________________________ss40">#REF!</definedName>
    <definedName name="_______________________________________________________________________var1">#REF!</definedName>
    <definedName name="_______________________________________________________________________var4">#REF!</definedName>
    <definedName name="______________________________________________________________________bla1">#REF!</definedName>
    <definedName name="______________________________________________________________________can430">40.73</definedName>
    <definedName name="______________________________________________________________________can435">43.3</definedName>
    <definedName name="______________________________________________________________________cur1">#REF!</definedName>
    <definedName name="______________________________________________________________________l1">#REF!</definedName>
    <definedName name="______________________________________________________________________l12">#REF!</definedName>
    <definedName name="______________________________________________________________________l2">#REF!</definedName>
    <definedName name="______________________________________________________________________l3">#REF!</definedName>
    <definedName name="______________________________________________________________________l4">#REF!</definedName>
    <definedName name="______________________________________________________________________l5">#REF!</definedName>
    <definedName name="______________________________________________________________________l6">#REF!</definedName>
    <definedName name="______________________________________________________________________l7">#REF!</definedName>
    <definedName name="______________________________________________________________________l8">#REF!</definedName>
    <definedName name="______________________________________________________________________l9">#REF!</definedName>
    <definedName name="______________________________________________________________________mm1">#REF!</definedName>
    <definedName name="______________________________________________________________________mm11">#REF!</definedName>
    <definedName name="______________________________________________________________________mm111">#REF!</definedName>
    <definedName name="______________________________________________________________________pc2">#REF!</definedName>
    <definedName name="______________________________________________________________________pv2">#REF!</definedName>
    <definedName name="______________________________________________________________________rr3">#REF!</definedName>
    <definedName name="______________________________________________________________________rrr1">#REF!</definedName>
    <definedName name="______________________________________________________________________ss12">#REF!</definedName>
    <definedName name="______________________________________________________________________ss20">#REF!</definedName>
    <definedName name="______________________________________________________________________ss40">#REF!</definedName>
    <definedName name="______________________________________________________________________var1">#REF!</definedName>
    <definedName name="______________________________________________________________________var4">#REF!</definedName>
    <definedName name="_____________________________________________________________________bla1">#REF!</definedName>
    <definedName name="_____________________________________________________________________can430">40.73</definedName>
    <definedName name="_____________________________________________________________________can435">43.3</definedName>
    <definedName name="_____________________________________________________________________cur1">#REF!</definedName>
    <definedName name="_____________________________________________________________________l1">#REF!</definedName>
    <definedName name="_____________________________________________________________________l12">#REF!</definedName>
    <definedName name="_____________________________________________________________________l2">#REF!</definedName>
    <definedName name="_____________________________________________________________________l3">#REF!</definedName>
    <definedName name="_____________________________________________________________________l4">#REF!</definedName>
    <definedName name="_____________________________________________________________________l5">#REF!</definedName>
    <definedName name="_____________________________________________________________________l6">#REF!</definedName>
    <definedName name="_____________________________________________________________________l7">#REF!</definedName>
    <definedName name="_____________________________________________________________________l8">#REF!</definedName>
    <definedName name="_____________________________________________________________________l9">#REF!</definedName>
    <definedName name="_____________________________________________________________________mm1">#REF!</definedName>
    <definedName name="_____________________________________________________________________mm11">#REF!</definedName>
    <definedName name="_____________________________________________________________________mm111">#REF!</definedName>
    <definedName name="_____________________________________________________________________pc2">#REF!</definedName>
    <definedName name="_____________________________________________________________________pv2">#REF!</definedName>
    <definedName name="_____________________________________________________________________rr3">#REF!</definedName>
    <definedName name="_____________________________________________________________________rrr1">#REF!</definedName>
    <definedName name="_____________________________________________________________________ss12">#REF!</definedName>
    <definedName name="_____________________________________________________________________ss20">#REF!</definedName>
    <definedName name="_____________________________________________________________________ss40">#REF!</definedName>
    <definedName name="_____________________________________________________________________var1">#REF!</definedName>
    <definedName name="_____________________________________________________________________var4">#REF!</definedName>
    <definedName name="____________________________________________________________________bla1">#REF!</definedName>
    <definedName name="____________________________________________________________________can430">40.73</definedName>
    <definedName name="____________________________________________________________________can435">43.3</definedName>
    <definedName name="____________________________________________________________________cur1">#REF!</definedName>
    <definedName name="____________________________________________________________________l1">#REF!</definedName>
    <definedName name="____________________________________________________________________l12">#REF!</definedName>
    <definedName name="____________________________________________________________________l2">#REF!</definedName>
    <definedName name="____________________________________________________________________l3">#REF!</definedName>
    <definedName name="____________________________________________________________________l4">#REF!</definedName>
    <definedName name="____________________________________________________________________l5">#REF!</definedName>
    <definedName name="____________________________________________________________________l6">#REF!</definedName>
    <definedName name="____________________________________________________________________l7">#REF!</definedName>
    <definedName name="____________________________________________________________________l8">#REF!</definedName>
    <definedName name="____________________________________________________________________l9">#REF!</definedName>
    <definedName name="____________________________________________________________________mm1">#REF!</definedName>
    <definedName name="____________________________________________________________________mm11">#REF!</definedName>
    <definedName name="____________________________________________________________________mm111">#REF!</definedName>
    <definedName name="____________________________________________________________________pc2">#REF!</definedName>
    <definedName name="____________________________________________________________________pv2">#REF!</definedName>
    <definedName name="____________________________________________________________________rr3">#REF!</definedName>
    <definedName name="____________________________________________________________________rrr1">#REF!</definedName>
    <definedName name="____________________________________________________________________ss12">#REF!</definedName>
    <definedName name="____________________________________________________________________ss20">#REF!</definedName>
    <definedName name="____________________________________________________________________ss40">#REF!</definedName>
    <definedName name="____________________________________________________________________var1">#REF!</definedName>
    <definedName name="____________________________________________________________________var4">#REF!</definedName>
    <definedName name="___________________________________________________________________bla1">#REF!</definedName>
    <definedName name="___________________________________________________________________can430">40.73</definedName>
    <definedName name="___________________________________________________________________can435">43.3</definedName>
    <definedName name="___________________________________________________________________cur1">#REF!</definedName>
    <definedName name="___________________________________________________________________l1">#REF!</definedName>
    <definedName name="___________________________________________________________________l12">#REF!</definedName>
    <definedName name="___________________________________________________________________l2">#REF!</definedName>
    <definedName name="___________________________________________________________________l3">#REF!</definedName>
    <definedName name="___________________________________________________________________l4">#REF!</definedName>
    <definedName name="___________________________________________________________________l5">#REF!</definedName>
    <definedName name="___________________________________________________________________l6">#REF!</definedName>
    <definedName name="___________________________________________________________________l7">#REF!</definedName>
    <definedName name="___________________________________________________________________l8">#REF!</definedName>
    <definedName name="___________________________________________________________________l9">#REF!</definedName>
    <definedName name="___________________________________________________________________mm1">#REF!</definedName>
    <definedName name="___________________________________________________________________mm11">#REF!</definedName>
    <definedName name="___________________________________________________________________mm111">#REF!</definedName>
    <definedName name="___________________________________________________________________pc2">#REF!</definedName>
    <definedName name="___________________________________________________________________pv2">#REF!</definedName>
    <definedName name="___________________________________________________________________rr3">#REF!</definedName>
    <definedName name="___________________________________________________________________rrr1">#REF!</definedName>
    <definedName name="___________________________________________________________________ss12">#REF!</definedName>
    <definedName name="___________________________________________________________________ss20">#REF!</definedName>
    <definedName name="___________________________________________________________________ss40">#REF!</definedName>
    <definedName name="___________________________________________________________________var1">#REF!</definedName>
    <definedName name="___________________________________________________________________var4">#REF!</definedName>
    <definedName name="__________________________________________________________________bla1">#REF!</definedName>
    <definedName name="__________________________________________________________________can430">40.73</definedName>
    <definedName name="__________________________________________________________________can435">43.3</definedName>
    <definedName name="__________________________________________________________________cur1">#REF!</definedName>
    <definedName name="__________________________________________________________________l1">#REF!</definedName>
    <definedName name="__________________________________________________________________l12">#REF!</definedName>
    <definedName name="__________________________________________________________________l2">#REF!</definedName>
    <definedName name="__________________________________________________________________l3">#REF!</definedName>
    <definedName name="__________________________________________________________________l4">#REF!</definedName>
    <definedName name="__________________________________________________________________l5">#REF!</definedName>
    <definedName name="__________________________________________________________________l6">#REF!</definedName>
    <definedName name="__________________________________________________________________l7">#REF!</definedName>
    <definedName name="__________________________________________________________________l8">#REF!</definedName>
    <definedName name="__________________________________________________________________l9">#REF!</definedName>
    <definedName name="__________________________________________________________________mm1">#REF!</definedName>
    <definedName name="__________________________________________________________________mm11">#REF!</definedName>
    <definedName name="__________________________________________________________________mm111">#REF!</definedName>
    <definedName name="__________________________________________________________________pc2">#REF!</definedName>
    <definedName name="__________________________________________________________________pv2">#REF!</definedName>
    <definedName name="__________________________________________________________________rr3">#REF!</definedName>
    <definedName name="__________________________________________________________________rrr1">#REF!</definedName>
    <definedName name="__________________________________________________________________ss12">#REF!</definedName>
    <definedName name="__________________________________________________________________ss20">#REF!</definedName>
    <definedName name="__________________________________________________________________ss40">#REF!</definedName>
    <definedName name="__________________________________________________________________var1">#REF!</definedName>
    <definedName name="__________________________________________________________________var4">#REF!</definedName>
    <definedName name="_________________________________________________________________bla1">#REF!</definedName>
    <definedName name="_________________________________________________________________can430">40.73</definedName>
    <definedName name="_________________________________________________________________can435">43.3</definedName>
    <definedName name="_________________________________________________________________cur1">#REF!</definedName>
    <definedName name="_________________________________________________________________l1">#REF!</definedName>
    <definedName name="_________________________________________________________________l12">#REF!</definedName>
    <definedName name="_________________________________________________________________l2">#REF!</definedName>
    <definedName name="_________________________________________________________________l3">#REF!</definedName>
    <definedName name="_________________________________________________________________l4">#REF!</definedName>
    <definedName name="_________________________________________________________________l5">#REF!</definedName>
    <definedName name="_________________________________________________________________l6">#REF!</definedName>
    <definedName name="_________________________________________________________________l7">#REF!</definedName>
    <definedName name="_________________________________________________________________l8">#REF!</definedName>
    <definedName name="_________________________________________________________________l9">#REF!</definedName>
    <definedName name="_________________________________________________________________mm1">#REF!</definedName>
    <definedName name="_________________________________________________________________mm11">#REF!</definedName>
    <definedName name="_________________________________________________________________mm111">#REF!</definedName>
    <definedName name="_________________________________________________________________pc2">#REF!</definedName>
    <definedName name="_________________________________________________________________pv2">#REF!</definedName>
    <definedName name="_________________________________________________________________rr3">#REF!</definedName>
    <definedName name="_________________________________________________________________rrr1">#REF!</definedName>
    <definedName name="_________________________________________________________________ss12">#REF!</definedName>
    <definedName name="_________________________________________________________________ss20">#REF!</definedName>
    <definedName name="_________________________________________________________________ss40">#REF!</definedName>
    <definedName name="_________________________________________________________________var1">#REF!</definedName>
    <definedName name="_________________________________________________________________var4">#REF!</definedName>
    <definedName name="________________________________________________________________bla1">#REF!</definedName>
    <definedName name="________________________________________________________________can430">40.73</definedName>
    <definedName name="________________________________________________________________can435">43.3</definedName>
    <definedName name="________________________________________________________________cur1">#REF!</definedName>
    <definedName name="________________________________________________________________l1">#REF!</definedName>
    <definedName name="________________________________________________________________l12">#REF!</definedName>
    <definedName name="________________________________________________________________l2">#REF!</definedName>
    <definedName name="________________________________________________________________l3">#REF!</definedName>
    <definedName name="________________________________________________________________l4">#REF!</definedName>
    <definedName name="________________________________________________________________l5">#REF!</definedName>
    <definedName name="________________________________________________________________l6">#REF!</definedName>
    <definedName name="________________________________________________________________l7">#REF!</definedName>
    <definedName name="________________________________________________________________l8">#REF!</definedName>
    <definedName name="________________________________________________________________l9">#REF!</definedName>
    <definedName name="________________________________________________________________mm1">#REF!</definedName>
    <definedName name="________________________________________________________________mm11">#REF!</definedName>
    <definedName name="________________________________________________________________mm111">#REF!</definedName>
    <definedName name="________________________________________________________________pc2">#REF!</definedName>
    <definedName name="________________________________________________________________pv2">#REF!</definedName>
    <definedName name="________________________________________________________________rr3">#REF!</definedName>
    <definedName name="________________________________________________________________rrr1">#REF!</definedName>
    <definedName name="________________________________________________________________ss12">#REF!</definedName>
    <definedName name="________________________________________________________________ss20">#REF!</definedName>
    <definedName name="________________________________________________________________ss40">#REF!</definedName>
    <definedName name="________________________________________________________________var1">#REF!</definedName>
    <definedName name="________________________________________________________________var4">#REF!</definedName>
    <definedName name="_______________________________________________________________bla1">#REF!</definedName>
    <definedName name="_______________________________________________________________can430">40.73</definedName>
    <definedName name="_______________________________________________________________can435">43.3</definedName>
    <definedName name="_______________________________________________________________cur1">#REF!</definedName>
    <definedName name="_______________________________________________________________l1">#REF!</definedName>
    <definedName name="_______________________________________________________________l12">#REF!</definedName>
    <definedName name="_______________________________________________________________l2">#REF!</definedName>
    <definedName name="_______________________________________________________________l3">#REF!</definedName>
    <definedName name="_______________________________________________________________l4">#REF!</definedName>
    <definedName name="_______________________________________________________________l5">#REF!</definedName>
    <definedName name="_______________________________________________________________l6">#REF!</definedName>
    <definedName name="_______________________________________________________________l7">#REF!</definedName>
    <definedName name="_______________________________________________________________l8">#REF!</definedName>
    <definedName name="_______________________________________________________________l9">#REF!</definedName>
    <definedName name="_______________________________________________________________mm1">#REF!</definedName>
    <definedName name="_______________________________________________________________mm11">#REF!</definedName>
    <definedName name="_______________________________________________________________mm111">#REF!</definedName>
    <definedName name="_______________________________________________________________pc2">#REF!</definedName>
    <definedName name="_______________________________________________________________pv2">#REF!</definedName>
    <definedName name="_______________________________________________________________rr3">#REF!</definedName>
    <definedName name="_______________________________________________________________rrr1">#REF!</definedName>
    <definedName name="_______________________________________________________________ss12">#REF!</definedName>
    <definedName name="_______________________________________________________________ss20">#REF!</definedName>
    <definedName name="_______________________________________________________________ss40">#REF!</definedName>
    <definedName name="_______________________________________________________________var1">#REF!</definedName>
    <definedName name="_______________________________________________________________var4">#REF!</definedName>
    <definedName name="______________________________________________________________bla1">#REF!</definedName>
    <definedName name="______________________________________________________________can430">40.73</definedName>
    <definedName name="______________________________________________________________can435">43.3</definedName>
    <definedName name="______________________________________________________________cur1">#REF!</definedName>
    <definedName name="______________________________________________________________l1">#REF!</definedName>
    <definedName name="______________________________________________________________l12">#REF!</definedName>
    <definedName name="______________________________________________________________l2">#REF!</definedName>
    <definedName name="______________________________________________________________l3">#REF!</definedName>
    <definedName name="______________________________________________________________l4">#REF!</definedName>
    <definedName name="______________________________________________________________l5">#REF!</definedName>
    <definedName name="______________________________________________________________l6">#REF!</definedName>
    <definedName name="______________________________________________________________l7">#REF!</definedName>
    <definedName name="______________________________________________________________l8">#REF!</definedName>
    <definedName name="______________________________________________________________l9">#REF!</definedName>
    <definedName name="______________________________________________________________mm1">#REF!</definedName>
    <definedName name="______________________________________________________________mm11">#REF!</definedName>
    <definedName name="______________________________________________________________mm111">#REF!</definedName>
    <definedName name="______________________________________________________________pc2">#REF!</definedName>
    <definedName name="______________________________________________________________pv2">#REF!</definedName>
    <definedName name="______________________________________________________________rr3">#REF!</definedName>
    <definedName name="______________________________________________________________rrr1">#REF!</definedName>
    <definedName name="______________________________________________________________ss12">#REF!</definedName>
    <definedName name="______________________________________________________________ss20">#REF!</definedName>
    <definedName name="______________________________________________________________ss40">#REF!</definedName>
    <definedName name="______________________________________________________________var1">#REF!</definedName>
    <definedName name="______________________________________________________________var4">#REF!</definedName>
    <definedName name="_____________________________________________________________bla1">#REF!</definedName>
    <definedName name="_____________________________________________________________can430">40.73</definedName>
    <definedName name="_____________________________________________________________can435">43.3</definedName>
    <definedName name="_____________________________________________________________cur1">#REF!</definedName>
    <definedName name="_____________________________________________________________l1">#REF!</definedName>
    <definedName name="_____________________________________________________________l12">#REF!</definedName>
    <definedName name="_____________________________________________________________l2">#REF!</definedName>
    <definedName name="_____________________________________________________________l3">#REF!</definedName>
    <definedName name="_____________________________________________________________l4">#REF!</definedName>
    <definedName name="_____________________________________________________________l5">#REF!</definedName>
    <definedName name="_____________________________________________________________l6">#REF!</definedName>
    <definedName name="_____________________________________________________________l7">#REF!</definedName>
    <definedName name="_____________________________________________________________l8">#REF!</definedName>
    <definedName name="_____________________________________________________________l9">#REF!</definedName>
    <definedName name="_____________________________________________________________mm1">#REF!</definedName>
    <definedName name="_____________________________________________________________mm11">#REF!</definedName>
    <definedName name="_____________________________________________________________mm111">#REF!</definedName>
    <definedName name="_____________________________________________________________pc2">#REF!</definedName>
    <definedName name="_____________________________________________________________pv2">#REF!</definedName>
    <definedName name="_____________________________________________________________rr3">#REF!</definedName>
    <definedName name="_____________________________________________________________rrr1">#REF!</definedName>
    <definedName name="_____________________________________________________________ss12">#REF!</definedName>
    <definedName name="_____________________________________________________________ss20">#REF!</definedName>
    <definedName name="_____________________________________________________________ss40">#REF!</definedName>
    <definedName name="_____________________________________________________________var1">#REF!</definedName>
    <definedName name="_____________________________________________________________var4">#REF!</definedName>
    <definedName name="____________________________________________________________bla1">#REF!</definedName>
    <definedName name="____________________________________________________________can430">40.73</definedName>
    <definedName name="____________________________________________________________can435">43.3</definedName>
    <definedName name="____________________________________________________________cur1">#REF!</definedName>
    <definedName name="____________________________________________________________l1">#REF!</definedName>
    <definedName name="____________________________________________________________l12">#REF!</definedName>
    <definedName name="____________________________________________________________l2">#REF!</definedName>
    <definedName name="____________________________________________________________l3">#REF!</definedName>
    <definedName name="____________________________________________________________l4">#REF!</definedName>
    <definedName name="____________________________________________________________l5">#REF!</definedName>
    <definedName name="____________________________________________________________l6">#REF!</definedName>
    <definedName name="____________________________________________________________l7">#REF!</definedName>
    <definedName name="____________________________________________________________l8">#REF!</definedName>
    <definedName name="____________________________________________________________l9">#REF!</definedName>
    <definedName name="____________________________________________________________mm1">#REF!</definedName>
    <definedName name="____________________________________________________________mm11">#REF!</definedName>
    <definedName name="____________________________________________________________mm111">#REF!</definedName>
    <definedName name="____________________________________________________________pc2">#REF!</definedName>
    <definedName name="____________________________________________________________pv2">#REF!</definedName>
    <definedName name="____________________________________________________________rr3">#REF!</definedName>
    <definedName name="____________________________________________________________rrr1">#REF!</definedName>
    <definedName name="____________________________________________________________ss12">#REF!</definedName>
    <definedName name="____________________________________________________________ss20">#REF!</definedName>
    <definedName name="____________________________________________________________ss40">#REF!</definedName>
    <definedName name="____________________________________________________________var1">#REF!</definedName>
    <definedName name="____________________________________________________________var4">#REF!</definedName>
    <definedName name="___________________________________________________________bla1">#REF!</definedName>
    <definedName name="___________________________________________________________can430">40.73</definedName>
    <definedName name="___________________________________________________________can435">43.3</definedName>
    <definedName name="___________________________________________________________cur1">#REF!</definedName>
    <definedName name="___________________________________________________________l1">#REF!</definedName>
    <definedName name="___________________________________________________________l12">#REF!</definedName>
    <definedName name="___________________________________________________________l2">#REF!</definedName>
    <definedName name="___________________________________________________________l3">#REF!</definedName>
    <definedName name="___________________________________________________________l4">#REF!</definedName>
    <definedName name="___________________________________________________________l5">#REF!</definedName>
    <definedName name="___________________________________________________________l6">#REF!</definedName>
    <definedName name="___________________________________________________________l7">#REF!</definedName>
    <definedName name="___________________________________________________________l8">#REF!</definedName>
    <definedName name="___________________________________________________________l9">#REF!</definedName>
    <definedName name="___________________________________________________________mm1">#REF!</definedName>
    <definedName name="___________________________________________________________mm11">#REF!</definedName>
    <definedName name="___________________________________________________________mm111">#REF!</definedName>
    <definedName name="___________________________________________________________pc2">#REF!</definedName>
    <definedName name="___________________________________________________________pv2">#REF!</definedName>
    <definedName name="___________________________________________________________rr3">#REF!</definedName>
    <definedName name="___________________________________________________________rrr1">#REF!</definedName>
    <definedName name="___________________________________________________________ss12">#REF!</definedName>
    <definedName name="___________________________________________________________ss20">#REF!</definedName>
    <definedName name="___________________________________________________________ss40">#REF!</definedName>
    <definedName name="___________________________________________________________var1">#REF!</definedName>
    <definedName name="___________________________________________________________var4">#REF!</definedName>
    <definedName name="__________________________________________________________bla1">#REF!</definedName>
    <definedName name="__________________________________________________________can430">40.73</definedName>
    <definedName name="__________________________________________________________can435">43.3</definedName>
    <definedName name="__________________________________________________________cur1">#REF!</definedName>
    <definedName name="__________________________________________________________l1">#REF!</definedName>
    <definedName name="__________________________________________________________l12">#REF!</definedName>
    <definedName name="__________________________________________________________l2">#REF!</definedName>
    <definedName name="__________________________________________________________l3">#REF!</definedName>
    <definedName name="__________________________________________________________l4">#REF!</definedName>
    <definedName name="__________________________________________________________l5">#REF!</definedName>
    <definedName name="__________________________________________________________l6">#REF!</definedName>
    <definedName name="__________________________________________________________l7">#REF!</definedName>
    <definedName name="__________________________________________________________l8">#REF!</definedName>
    <definedName name="__________________________________________________________l9">#REF!</definedName>
    <definedName name="__________________________________________________________mm1">#REF!</definedName>
    <definedName name="__________________________________________________________mm11">#REF!</definedName>
    <definedName name="__________________________________________________________mm111">#REF!</definedName>
    <definedName name="__________________________________________________________pc2">#REF!</definedName>
    <definedName name="__________________________________________________________pv2">#REF!</definedName>
    <definedName name="__________________________________________________________rr3">#REF!</definedName>
    <definedName name="__________________________________________________________rrr1">#REF!</definedName>
    <definedName name="__________________________________________________________ss12">#REF!</definedName>
    <definedName name="__________________________________________________________ss20">#REF!</definedName>
    <definedName name="__________________________________________________________ss40">#REF!</definedName>
    <definedName name="__________________________________________________________var1">#REF!</definedName>
    <definedName name="__________________________________________________________var4">#REF!</definedName>
    <definedName name="_________________________________________________________bla1">#REF!</definedName>
    <definedName name="_________________________________________________________can430">40.73</definedName>
    <definedName name="_________________________________________________________can435">43.3</definedName>
    <definedName name="_________________________________________________________cur1">#REF!</definedName>
    <definedName name="_________________________________________________________l1">#REF!</definedName>
    <definedName name="_________________________________________________________l12">#REF!</definedName>
    <definedName name="_________________________________________________________l2">#REF!</definedName>
    <definedName name="_________________________________________________________l3">#REF!</definedName>
    <definedName name="_________________________________________________________l4">#REF!</definedName>
    <definedName name="_________________________________________________________l5">#REF!</definedName>
    <definedName name="_________________________________________________________l6">#REF!</definedName>
    <definedName name="_________________________________________________________l7">#REF!</definedName>
    <definedName name="_________________________________________________________l8">#REF!</definedName>
    <definedName name="_________________________________________________________l9">#REF!</definedName>
    <definedName name="_________________________________________________________mm1">#REF!</definedName>
    <definedName name="_________________________________________________________mm11">#REF!</definedName>
    <definedName name="_________________________________________________________mm111">#REF!</definedName>
    <definedName name="_________________________________________________________pc2">#REF!</definedName>
    <definedName name="_________________________________________________________pv2">#REF!</definedName>
    <definedName name="_________________________________________________________rr3">#REF!</definedName>
    <definedName name="_________________________________________________________rrr1">#REF!</definedName>
    <definedName name="_________________________________________________________ss12">#REF!</definedName>
    <definedName name="_________________________________________________________ss20">#REF!</definedName>
    <definedName name="_________________________________________________________ss40">#REF!</definedName>
    <definedName name="_________________________________________________________var1">#REF!</definedName>
    <definedName name="_________________________________________________________var4">#REF!</definedName>
    <definedName name="________________________________________________________bla1">#REF!</definedName>
    <definedName name="________________________________________________________can430">40.73</definedName>
    <definedName name="________________________________________________________can435">43.3</definedName>
    <definedName name="________________________________________________________cur1">#REF!</definedName>
    <definedName name="________________________________________________________l1">#REF!</definedName>
    <definedName name="________________________________________________________l12">#REF!</definedName>
    <definedName name="________________________________________________________l2">#REF!</definedName>
    <definedName name="________________________________________________________l3">#REF!</definedName>
    <definedName name="________________________________________________________l4">#REF!</definedName>
    <definedName name="________________________________________________________l5">#REF!</definedName>
    <definedName name="________________________________________________________l6">#REF!</definedName>
    <definedName name="________________________________________________________l7">#REF!</definedName>
    <definedName name="________________________________________________________l8">#REF!</definedName>
    <definedName name="________________________________________________________l9">#REF!</definedName>
    <definedName name="________________________________________________________mm1">#REF!</definedName>
    <definedName name="________________________________________________________mm11">#REF!</definedName>
    <definedName name="________________________________________________________mm111">#REF!</definedName>
    <definedName name="________________________________________________________pc2">#REF!</definedName>
    <definedName name="________________________________________________________pv2">#REF!</definedName>
    <definedName name="________________________________________________________rr3">#REF!</definedName>
    <definedName name="________________________________________________________rrr1">#REF!</definedName>
    <definedName name="________________________________________________________ss12">#REF!</definedName>
    <definedName name="________________________________________________________ss20">#REF!</definedName>
    <definedName name="________________________________________________________ss40">#REF!</definedName>
    <definedName name="________________________________________________________var1">#REF!</definedName>
    <definedName name="________________________________________________________var4">#REF!</definedName>
    <definedName name="_______________________________________________________bla1">#REF!</definedName>
    <definedName name="_______________________________________________________can430">40.73</definedName>
    <definedName name="_______________________________________________________can435">43.3</definedName>
    <definedName name="_______________________________________________________cur1">#REF!</definedName>
    <definedName name="_______________________________________________________l1">#REF!</definedName>
    <definedName name="_______________________________________________________l12">#REF!</definedName>
    <definedName name="_______________________________________________________l2">#REF!</definedName>
    <definedName name="_______________________________________________________l3">#REF!</definedName>
    <definedName name="_______________________________________________________l4">#REF!</definedName>
    <definedName name="_______________________________________________________l5">#REF!</definedName>
    <definedName name="_______________________________________________________l6">#REF!</definedName>
    <definedName name="_______________________________________________________l7">#REF!</definedName>
    <definedName name="_______________________________________________________l8">#REF!</definedName>
    <definedName name="_______________________________________________________l9">#REF!</definedName>
    <definedName name="_______________________________________________________mm1">#REF!</definedName>
    <definedName name="_______________________________________________________mm11">#REF!</definedName>
    <definedName name="_______________________________________________________mm111">#REF!</definedName>
    <definedName name="_______________________________________________________pc2">#REF!</definedName>
    <definedName name="_______________________________________________________pv2">#REF!</definedName>
    <definedName name="_______________________________________________________rr3">#REF!</definedName>
    <definedName name="_______________________________________________________rrr1">#REF!</definedName>
    <definedName name="_______________________________________________________ss12">#REF!</definedName>
    <definedName name="_______________________________________________________ss20">#REF!</definedName>
    <definedName name="_______________________________________________________ss40">#REF!</definedName>
    <definedName name="_______________________________________________________var1">#REF!</definedName>
    <definedName name="_______________________________________________________var4">#REF!</definedName>
    <definedName name="______________________________________________________bla1">#REF!</definedName>
    <definedName name="______________________________________________________can430">40.73</definedName>
    <definedName name="______________________________________________________can435">43.3</definedName>
    <definedName name="______________________________________________________cur1">#REF!</definedName>
    <definedName name="______________________________________________________l1">#REF!</definedName>
    <definedName name="______________________________________________________l12">#REF!</definedName>
    <definedName name="______________________________________________________l2">#REF!</definedName>
    <definedName name="______________________________________________________l3">#REF!</definedName>
    <definedName name="______________________________________________________l4">#REF!</definedName>
    <definedName name="______________________________________________________l5">#REF!</definedName>
    <definedName name="______________________________________________________l6">#REF!</definedName>
    <definedName name="______________________________________________________l7">#REF!</definedName>
    <definedName name="______________________________________________________l8">#REF!</definedName>
    <definedName name="______________________________________________________l9">#REF!</definedName>
    <definedName name="______________________________________________________mm1">#REF!</definedName>
    <definedName name="______________________________________________________mm11">#REF!</definedName>
    <definedName name="______________________________________________________mm111">#REF!</definedName>
    <definedName name="______________________________________________________pc2">#REF!</definedName>
    <definedName name="______________________________________________________pv2">#REF!</definedName>
    <definedName name="______________________________________________________rr3">#REF!</definedName>
    <definedName name="______________________________________________________rrr1">#REF!</definedName>
    <definedName name="______________________________________________________ss12">#REF!</definedName>
    <definedName name="______________________________________________________ss20">#REF!</definedName>
    <definedName name="______________________________________________________ss40">#REF!</definedName>
    <definedName name="______________________________________________________var1">#REF!</definedName>
    <definedName name="______________________________________________________var4">#REF!</definedName>
    <definedName name="_____________________________________________________bla1">#REF!</definedName>
    <definedName name="_____________________________________________________can430">40.73</definedName>
    <definedName name="_____________________________________________________can435">43.3</definedName>
    <definedName name="_____________________________________________________cur1">#REF!</definedName>
    <definedName name="_____________________________________________________l1">#REF!</definedName>
    <definedName name="_____________________________________________________l12">#REF!</definedName>
    <definedName name="_____________________________________________________l2">#REF!</definedName>
    <definedName name="_____________________________________________________l3">#REF!</definedName>
    <definedName name="_____________________________________________________l4">#REF!</definedName>
    <definedName name="_____________________________________________________l5">#REF!</definedName>
    <definedName name="_____________________________________________________l6">#REF!</definedName>
    <definedName name="_____________________________________________________l7">#REF!</definedName>
    <definedName name="_____________________________________________________l8">#REF!</definedName>
    <definedName name="_____________________________________________________l9">#REF!</definedName>
    <definedName name="_____________________________________________________mm1">#REF!</definedName>
    <definedName name="_____________________________________________________mm11">#REF!</definedName>
    <definedName name="_____________________________________________________mm111">#REF!</definedName>
    <definedName name="_____________________________________________________pc2">#REF!</definedName>
    <definedName name="_____________________________________________________pv2">#REF!</definedName>
    <definedName name="_____________________________________________________rr3">#REF!</definedName>
    <definedName name="_____________________________________________________rrr1">#REF!</definedName>
    <definedName name="_____________________________________________________ss12">#REF!</definedName>
    <definedName name="_____________________________________________________ss20">#REF!</definedName>
    <definedName name="_____________________________________________________ss40">#REF!</definedName>
    <definedName name="_____________________________________________________var1">#REF!</definedName>
    <definedName name="_____________________________________________________var4">#REF!</definedName>
    <definedName name="____________________________________________________bla1">#REF!</definedName>
    <definedName name="____________________________________________________can430">40.73</definedName>
    <definedName name="____________________________________________________can435">43.3</definedName>
    <definedName name="____________________________________________________cur1">#REF!</definedName>
    <definedName name="____________________________________________________l1">#REF!</definedName>
    <definedName name="____________________________________________________l12">#REF!</definedName>
    <definedName name="____________________________________________________l2">#REF!</definedName>
    <definedName name="____________________________________________________l3">#REF!</definedName>
    <definedName name="____________________________________________________l4">#REF!</definedName>
    <definedName name="____________________________________________________l5">#REF!</definedName>
    <definedName name="____________________________________________________l6">#REF!</definedName>
    <definedName name="____________________________________________________l7">#REF!</definedName>
    <definedName name="____________________________________________________l8">#REF!</definedName>
    <definedName name="____________________________________________________l9">#REF!</definedName>
    <definedName name="____________________________________________________mm1">#REF!</definedName>
    <definedName name="____________________________________________________mm11">#REF!</definedName>
    <definedName name="____________________________________________________mm111">#REF!</definedName>
    <definedName name="____________________________________________________pc2">#REF!</definedName>
    <definedName name="____________________________________________________pv2">#REF!</definedName>
    <definedName name="____________________________________________________rr3">#REF!</definedName>
    <definedName name="____________________________________________________rrr1">#REF!</definedName>
    <definedName name="____________________________________________________ss12">#REF!</definedName>
    <definedName name="____________________________________________________ss20">#REF!</definedName>
    <definedName name="____________________________________________________ss40">#REF!</definedName>
    <definedName name="____________________________________________________var1">#REF!</definedName>
    <definedName name="____________________________________________________var4">#REF!</definedName>
    <definedName name="___________________________________________________bla1">#REF!</definedName>
    <definedName name="___________________________________________________can430">40.73</definedName>
    <definedName name="___________________________________________________can435">43.3</definedName>
    <definedName name="___________________________________________________cur1">#REF!</definedName>
    <definedName name="___________________________________________________l1">#REF!</definedName>
    <definedName name="___________________________________________________l12">#REF!</definedName>
    <definedName name="___________________________________________________l2">#REF!</definedName>
    <definedName name="___________________________________________________l3">#REF!</definedName>
    <definedName name="___________________________________________________l4">#REF!</definedName>
    <definedName name="___________________________________________________l5">#REF!</definedName>
    <definedName name="___________________________________________________l6">#REF!</definedName>
    <definedName name="___________________________________________________l7">#REF!</definedName>
    <definedName name="___________________________________________________l8">#REF!</definedName>
    <definedName name="___________________________________________________l9">#REF!</definedName>
    <definedName name="___________________________________________________mm1">#REF!</definedName>
    <definedName name="___________________________________________________mm11">#REF!</definedName>
    <definedName name="___________________________________________________mm111">#REF!</definedName>
    <definedName name="___________________________________________________pc2">#REF!</definedName>
    <definedName name="___________________________________________________pv2">#REF!</definedName>
    <definedName name="___________________________________________________rr3">#REF!</definedName>
    <definedName name="___________________________________________________rrr1">#REF!</definedName>
    <definedName name="___________________________________________________ss12">#REF!</definedName>
    <definedName name="___________________________________________________ss20">#REF!</definedName>
    <definedName name="___________________________________________________ss40">#REF!</definedName>
    <definedName name="___________________________________________________var1">#REF!</definedName>
    <definedName name="___________________________________________________var4">#REF!</definedName>
    <definedName name="__________________________________________________bla1">#REF!</definedName>
    <definedName name="__________________________________________________can430">40.73</definedName>
    <definedName name="__________________________________________________can435">43.3</definedName>
    <definedName name="__________________________________________________cur1">#REF!</definedName>
    <definedName name="__________________________________________________l1">#REF!</definedName>
    <definedName name="__________________________________________________l12">#REF!</definedName>
    <definedName name="__________________________________________________l2">#REF!</definedName>
    <definedName name="__________________________________________________l3">#REF!</definedName>
    <definedName name="__________________________________________________l4">#REF!</definedName>
    <definedName name="__________________________________________________l5">#REF!</definedName>
    <definedName name="__________________________________________________l6">#REF!</definedName>
    <definedName name="__________________________________________________l7">#REF!</definedName>
    <definedName name="__________________________________________________l8">#REF!</definedName>
    <definedName name="__________________________________________________l9">#REF!</definedName>
    <definedName name="__________________________________________________mm1">#REF!</definedName>
    <definedName name="__________________________________________________mm11">#REF!</definedName>
    <definedName name="__________________________________________________mm111">#REF!</definedName>
    <definedName name="__________________________________________________pc2">#REF!</definedName>
    <definedName name="__________________________________________________pv2">#REF!</definedName>
    <definedName name="__________________________________________________rr3">#REF!</definedName>
    <definedName name="__________________________________________________rrr1">#REF!</definedName>
    <definedName name="__________________________________________________ss12">#REF!</definedName>
    <definedName name="__________________________________________________ss20">#REF!</definedName>
    <definedName name="__________________________________________________ss40">#REF!</definedName>
    <definedName name="__________________________________________________var1">#REF!</definedName>
    <definedName name="__________________________________________________var4">#REF!</definedName>
    <definedName name="_________________________________________________bla1">#REF!</definedName>
    <definedName name="_________________________________________________can430">40.73</definedName>
    <definedName name="_________________________________________________can435">43.3</definedName>
    <definedName name="_________________________________________________cur1">#REF!</definedName>
    <definedName name="_________________________________________________l1">#REF!</definedName>
    <definedName name="_________________________________________________l12">#REF!</definedName>
    <definedName name="_________________________________________________l2">#REF!</definedName>
    <definedName name="_________________________________________________l3">#REF!</definedName>
    <definedName name="_________________________________________________l4">#REF!</definedName>
    <definedName name="_________________________________________________l5">#REF!</definedName>
    <definedName name="_________________________________________________l6">#REF!</definedName>
    <definedName name="_________________________________________________l7">#REF!</definedName>
    <definedName name="_________________________________________________l8">#REF!</definedName>
    <definedName name="_________________________________________________l9">#REF!</definedName>
    <definedName name="_________________________________________________mm1">#REF!</definedName>
    <definedName name="_________________________________________________mm11">#REF!</definedName>
    <definedName name="_________________________________________________mm111">#REF!</definedName>
    <definedName name="_________________________________________________pc2">#REF!</definedName>
    <definedName name="_________________________________________________pv2">#REF!</definedName>
    <definedName name="_________________________________________________rr3">#REF!</definedName>
    <definedName name="_________________________________________________rrr1">#REF!</definedName>
    <definedName name="_________________________________________________ss12">#REF!</definedName>
    <definedName name="_________________________________________________ss20">#REF!</definedName>
    <definedName name="_________________________________________________ss40">#REF!</definedName>
    <definedName name="_________________________________________________var1">#REF!</definedName>
    <definedName name="_________________________________________________var4">#REF!</definedName>
    <definedName name="________________________________________________bla1">#REF!</definedName>
    <definedName name="________________________________________________can430">40.73</definedName>
    <definedName name="________________________________________________can435">43.3</definedName>
    <definedName name="________________________________________________cur1">#REF!</definedName>
    <definedName name="________________________________________________knr2">NA()</definedName>
    <definedName name="________________________________________________l1">#REF!</definedName>
    <definedName name="________________________________________________l12">#REF!</definedName>
    <definedName name="________________________________________________l2">#REF!</definedName>
    <definedName name="________________________________________________l3">#REF!</definedName>
    <definedName name="________________________________________________l4">#REF!</definedName>
    <definedName name="________________________________________________l5">#REF!</definedName>
    <definedName name="________________________________________________l6">#REF!</definedName>
    <definedName name="________________________________________________l7">#REF!</definedName>
    <definedName name="________________________________________________l8">#REF!</definedName>
    <definedName name="________________________________________________l9">#REF!</definedName>
    <definedName name="________________________________________________mm1">#REF!</definedName>
    <definedName name="________________________________________________mm11">#REF!</definedName>
    <definedName name="________________________________________________mm111">#REF!</definedName>
    <definedName name="________________________________________________pc2">#REF!</definedName>
    <definedName name="________________________________________________pv2">#REF!</definedName>
    <definedName name="________________________________________________rr3">#REF!</definedName>
    <definedName name="________________________________________________rrr1">#REF!</definedName>
    <definedName name="________________________________________________ss12">#REF!</definedName>
    <definedName name="________________________________________________ss20">#REF!</definedName>
    <definedName name="________________________________________________ss40">#REF!</definedName>
    <definedName name="________________________________________________var1">#REF!</definedName>
    <definedName name="________________________________________________var4">#REF!</definedName>
    <definedName name="_______________________________________________bla1">#REF!</definedName>
    <definedName name="_______________________________________________can430">40.73</definedName>
    <definedName name="_______________________________________________can435">43.3</definedName>
    <definedName name="_______________________________________________cur1">#REF!</definedName>
    <definedName name="_______________________________________________l1">#REF!</definedName>
    <definedName name="_______________________________________________l12">#REF!</definedName>
    <definedName name="_______________________________________________l2">#REF!</definedName>
    <definedName name="_______________________________________________l3">#REF!</definedName>
    <definedName name="_______________________________________________l4">#REF!</definedName>
    <definedName name="_______________________________________________l5">#REF!</definedName>
    <definedName name="_______________________________________________l6">#REF!</definedName>
    <definedName name="_______________________________________________l7">#REF!</definedName>
    <definedName name="_______________________________________________l8">#REF!</definedName>
    <definedName name="_______________________________________________l9">#REF!</definedName>
    <definedName name="_______________________________________________mm1">#REF!</definedName>
    <definedName name="_______________________________________________mm11">#REF!</definedName>
    <definedName name="_______________________________________________mm111">#REF!</definedName>
    <definedName name="_______________________________________________pc2">#REF!</definedName>
    <definedName name="_______________________________________________pv2">#REF!</definedName>
    <definedName name="_______________________________________________rr3">#REF!</definedName>
    <definedName name="_______________________________________________rrr1">#REF!</definedName>
    <definedName name="_______________________________________________ss12">#REF!</definedName>
    <definedName name="_______________________________________________ss20">#REF!</definedName>
    <definedName name="_______________________________________________ss40">#REF!</definedName>
    <definedName name="_______________________________________________var1">#REF!</definedName>
    <definedName name="_______________________________________________var4">#REF!</definedName>
    <definedName name="______________________________________________bla1">#REF!</definedName>
    <definedName name="______________________________________________can430">40.73</definedName>
    <definedName name="______________________________________________can435">43.3</definedName>
    <definedName name="______________________________________________cur1">#REF!</definedName>
    <definedName name="______________________________________________knr2">NA()</definedName>
    <definedName name="______________________________________________l1">#REF!</definedName>
    <definedName name="______________________________________________l12">#REF!</definedName>
    <definedName name="______________________________________________l2">#REF!</definedName>
    <definedName name="______________________________________________l3">#REF!</definedName>
    <definedName name="______________________________________________l4">#REF!</definedName>
    <definedName name="______________________________________________l5">#REF!</definedName>
    <definedName name="______________________________________________l6">#REF!</definedName>
    <definedName name="______________________________________________l7">#REF!</definedName>
    <definedName name="______________________________________________l8">#REF!</definedName>
    <definedName name="______________________________________________l9">#REF!</definedName>
    <definedName name="______________________________________________Met22">NA()</definedName>
    <definedName name="______________________________________________Met45">NA()</definedName>
    <definedName name="______________________________________________MEt55">NA()</definedName>
    <definedName name="______________________________________________Met63">NA()</definedName>
    <definedName name="______________________________________________mm1">#REF!</definedName>
    <definedName name="______________________________________________mm1000">NA()</definedName>
    <definedName name="______________________________________________mm11">#REF!</definedName>
    <definedName name="______________________________________________mm111">#REF!</definedName>
    <definedName name="______________________________________________mm600">NA()</definedName>
    <definedName name="______________________________________________mm800">NA()</definedName>
    <definedName name="______________________________________________pc2">#REF!</definedName>
    <definedName name="______________________________________________pv2">#REF!</definedName>
    <definedName name="______________________________________________rr3">#REF!</definedName>
    <definedName name="______________________________________________rrr1">#REF!</definedName>
    <definedName name="______________________________________________ss12">#REF!</definedName>
    <definedName name="______________________________________________ss20">#REF!</definedName>
    <definedName name="______________________________________________ss40">#REF!</definedName>
    <definedName name="______________________________________________var1">#REF!</definedName>
    <definedName name="______________________________________________var4">#REF!</definedName>
    <definedName name="_____________________________________________bla1">#REF!</definedName>
    <definedName name="_____________________________________________can430">40.73</definedName>
    <definedName name="_____________________________________________can435">43.3</definedName>
    <definedName name="_____________________________________________cur1">#REF!</definedName>
    <definedName name="_____________________________________________knr2">NA()</definedName>
    <definedName name="_____________________________________________l1">#REF!</definedName>
    <definedName name="_____________________________________________l12">#REF!</definedName>
    <definedName name="_____________________________________________l2">#REF!</definedName>
    <definedName name="_____________________________________________l3">#REF!</definedName>
    <definedName name="_____________________________________________l4">#REF!</definedName>
    <definedName name="_____________________________________________l5">#REF!</definedName>
    <definedName name="_____________________________________________l6">#REF!</definedName>
    <definedName name="_____________________________________________l7">#REF!</definedName>
    <definedName name="_____________________________________________l8">#REF!</definedName>
    <definedName name="_____________________________________________l9">#REF!</definedName>
    <definedName name="_____________________________________________mm1">#REF!</definedName>
    <definedName name="_____________________________________________mm11">#REF!</definedName>
    <definedName name="_____________________________________________mm111">#REF!</definedName>
    <definedName name="_____________________________________________pc2">#REF!</definedName>
    <definedName name="_____________________________________________pv2">#REF!</definedName>
    <definedName name="_____________________________________________rr3">#REF!</definedName>
    <definedName name="_____________________________________________rrr1">#REF!</definedName>
    <definedName name="_____________________________________________ss12">#REF!</definedName>
    <definedName name="_____________________________________________ss20">#REF!</definedName>
    <definedName name="_____________________________________________ss40">#REF!</definedName>
    <definedName name="_____________________________________________var1">#REF!</definedName>
    <definedName name="_____________________________________________var4">#REF!</definedName>
    <definedName name="____________________________________________bla1">#REF!</definedName>
    <definedName name="____________________________________________can430">40.73</definedName>
    <definedName name="____________________________________________can435">43.3</definedName>
    <definedName name="____________________________________________cur1">#REF!</definedName>
    <definedName name="____________________________________________knr2">NA()</definedName>
    <definedName name="____________________________________________l1">#REF!</definedName>
    <definedName name="____________________________________________l12">#REF!</definedName>
    <definedName name="____________________________________________l2">#REF!</definedName>
    <definedName name="____________________________________________l3">#REF!</definedName>
    <definedName name="____________________________________________l4">#REF!</definedName>
    <definedName name="____________________________________________l5">#REF!</definedName>
    <definedName name="____________________________________________l6">#REF!</definedName>
    <definedName name="____________________________________________l7">#REF!</definedName>
    <definedName name="____________________________________________l8">#REF!</definedName>
    <definedName name="____________________________________________l9">#REF!</definedName>
    <definedName name="____________________________________________Met22">NA()</definedName>
    <definedName name="____________________________________________Met45">NA()</definedName>
    <definedName name="____________________________________________MEt55">NA()</definedName>
    <definedName name="____________________________________________Met63">NA()</definedName>
    <definedName name="____________________________________________mm1">#REF!</definedName>
    <definedName name="____________________________________________mm1000">NA()</definedName>
    <definedName name="____________________________________________mm11">#REF!</definedName>
    <definedName name="____________________________________________mm111">#REF!</definedName>
    <definedName name="____________________________________________mm600">NA()</definedName>
    <definedName name="____________________________________________mm800">NA()</definedName>
    <definedName name="____________________________________________pc2">#REF!</definedName>
    <definedName name="____________________________________________pv2">#REF!</definedName>
    <definedName name="____________________________________________rr3">#REF!</definedName>
    <definedName name="____________________________________________rrr1">#REF!</definedName>
    <definedName name="____________________________________________ss12">#REF!</definedName>
    <definedName name="____________________________________________ss20">#REF!</definedName>
    <definedName name="____________________________________________ss40">#REF!</definedName>
    <definedName name="____________________________________________var1">#REF!</definedName>
    <definedName name="____________________________________________var4">#REF!</definedName>
    <definedName name="___________________________________________bla1">#REF!</definedName>
    <definedName name="___________________________________________can430">40.73</definedName>
    <definedName name="___________________________________________can435">43.3</definedName>
    <definedName name="___________________________________________cur1">#REF!</definedName>
    <definedName name="___________________________________________knr2">NA()</definedName>
    <definedName name="___________________________________________l1">#REF!</definedName>
    <definedName name="___________________________________________l12">#REF!</definedName>
    <definedName name="___________________________________________l2">#REF!</definedName>
    <definedName name="___________________________________________l3">#REF!</definedName>
    <definedName name="___________________________________________l4">#REF!</definedName>
    <definedName name="___________________________________________l5">#REF!</definedName>
    <definedName name="___________________________________________l6">#REF!</definedName>
    <definedName name="___________________________________________l7">#REF!</definedName>
    <definedName name="___________________________________________l8">#REF!</definedName>
    <definedName name="___________________________________________l9">#REF!</definedName>
    <definedName name="___________________________________________Met22">NA()</definedName>
    <definedName name="___________________________________________Met45">NA()</definedName>
    <definedName name="___________________________________________MEt55">NA()</definedName>
    <definedName name="___________________________________________Met63">NA()</definedName>
    <definedName name="___________________________________________mm1">#REF!</definedName>
    <definedName name="___________________________________________mm1000">NA()</definedName>
    <definedName name="___________________________________________mm11">#REF!</definedName>
    <definedName name="___________________________________________mm111">#REF!</definedName>
    <definedName name="___________________________________________mm600">NA()</definedName>
    <definedName name="___________________________________________mm800">NA()</definedName>
    <definedName name="___________________________________________pc2">#REF!</definedName>
    <definedName name="___________________________________________pv2">#REF!</definedName>
    <definedName name="___________________________________________rr3">#REF!</definedName>
    <definedName name="___________________________________________rrr1">#REF!</definedName>
    <definedName name="___________________________________________ss12">#REF!</definedName>
    <definedName name="___________________________________________ss20">#REF!</definedName>
    <definedName name="___________________________________________ss40">#REF!</definedName>
    <definedName name="___________________________________________var1">#REF!</definedName>
    <definedName name="___________________________________________var4">#REF!</definedName>
    <definedName name="__________________________________________bla1">#REF!</definedName>
    <definedName name="__________________________________________can430">40.73</definedName>
    <definedName name="__________________________________________can435">43.3</definedName>
    <definedName name="__________________________________________cur1">#REF!</definedName>
    <definedName name="__________________________________________l1">#REF!</definedName>
    <definedName name="__________________________________________l12">#REF!</definedName>
    <definedName name="__________________________________________l2">#REF!</definedName>
    <definedName name="__________________________________________l3">#REF!</definedName>
    <definedName name="__________________________________________l4">#REF!</definedName>
    <definedName name="__________________________________________l5">#REF!</definedName>
    <definedName name="__________________________________________l6">#REF!</definedName>
    <definedName name="__________________________________________l7">#REF!</definedName>
    <definedName name="__________________________________________l8">#REF!</definedName>
    <definedName name="__________________________________________l9">#REF!</definedName>
    <definedName name="__________________________________________Met22">NA()</definedName>
    <definedName name="__________________________________________Met45">NA()</definedName>
    <definedName name="__________________________________________MEt55">NA()</definedName>
    <definedName name="__________________________________________Met63">NA()</definedName>
    <definedName name="__________________________________________mm1">#REF!</definedName>
    <definedName name="__________________________________________mm1000">NA()</definedName>
    <definedName name="__________________________________________mm11">#REF!</definedName>
    <definedName name="__________________________________________mm111">#REF!</definedName>
    <definedName name="__________________________________________mm600">NA()</definedName>
    <definedName name="__________________________________________mm800">NA()</definedName>
    <definedName name="__________________________________________pc2">#REF!</definedName>
    <definedName name="__________________________________________pv2">#REF!</definedName>
    <definedName name="__________________________________________rr3">#REF!</definedName>
    <definedName name="__________________________________________rrr1">#REF!</definedName>
    <definedName name="__________________________________________ss12">#REF!</definedName>
    <definedName name="__________________________________________ss20">#REF!</definedName>
    <definedName name="__________________________________________ss40">#REF!</definedName>
    <definedName name="__________________________________________var1">#REF!</definedName>
    <definedName name="__________________________________________var4">#REF!</definedName>
    <definedName name="_________________________________________bla1">#REF!</definedName>
    <definedName name="_________________________________________can430">40.73</definedName>
    <definedName name="_________________________________________can435">43.3</definedName>
    <definedName name="_________________________________________cur1">#REF!</definedName>
    <definedName name="_________________________________________knr2">NA()</definedName>
    <definedName name="_________________________________________l1">#REF!</definedName>
    <definedName name="_________________________________________l12">#REF!</definedName>
    <definedName name="_________________________________________l2">#REF!</definedName>
    <definedName name="_________________________________________l3">#REF!</definedName>
    <definedName name="_________________________________________l4">#REF!</definedName>
    <definedName name="_________________________________________l5">#REF!</definedName>
    <definedName name="_________________________________________l6">#REF!</definedName>
    <definedName name="_________________________________________l7">#REF!</definedName>
    <definedName name="_________________________________________l8">#REF!</definedName>
    <definedName name="_________________________________________l9">#REF!</definedName>
    <definedName name="_________________________________________Met22">NA()</definedName>
    <definedName name="_________________________________________Met45">NA()</definedName>
    <definedName name="_________________________________________MEt55">NA()</definedName>
    <definedName name="_________________________________________Met63">NA()</definedName>
    <definedName name="_________________________________________mm1">#REF!</definedName>
    <definedName name="_________________________________________mm1000">NA()</definedName>
    <definedName name="_________________________________________mm11">#REF!</definedName>
    <definedName name="_________________________________________mm111">#REF!</definedName>
    <definedName name="_________________________________________mm600">NA()</definedName>
    <definedName name="_________________________________________mm800">NA()</definedName>
    <definedName name="_________________________________________pc2">#REF!</definedName>
    <definedName name="_________________________________________pv2">#REF!</definedName>
    <definedName name="_________________________________________rr3">#REF!</definedName>
    <definedName name="_________________________________________rrr1">#REF!</definedName>
    <definedName name="_________________________________________ss12">#REF!</definedName>
    <definedName name="_________________________________________ss20">#REF!</definedName>
    <definedName name="_________________________________________ss40">#REF!</definedName>
    <definedName name="_________________________________________var1">#REF!</definedName>
    <definedName name="_________________________________________var4">#REF!</definedName>
    <definedName name="________________________________________bla1">#REF!</definedName>
    <definedName name="________________________________________can430">40.73</definedName>
    <definedName name="________________________________________can435">43.3</definedName>
    <definedName name="________________________________________cur1">#REF!</definedName>
    <definedName name="________________________________________knr2">#REF!</definedName>
    <definedName name="________________________________________l1">#REF!</definedName>
    <definedName name="________________________________________l12">#REF!</definedName>
    <definedName name="________________________________________l2">#REF!</definedName>
    <definedName name="________________________________________l3">#REF!</definedName>
    <definedName name="________________________________________l4">#REF!</definedName>
    <definedName name="________________________________________l5">#REF!</definedName>
    <definedName name="________________________________________l6">#REF!</definedName>
    <definedName name="________________________________________l7">#REF!</definedName>
    <definedName name="________________________________________l8">#REF!</definedName>
    <definedName name="________________________________________l9">#REF!</definedName>
    <definedName name="________________________________________Met22">NA()</definedName>
    <definedName name="________________________________________Met45">NA()</definedName>
    <definedName name="________________________________________MEt55">NA()</definedName>
    <definedName name="________________________________________Met63">NA()</definedName>
    <definedName name="________________________________________mm1">#REF!</definedName>
    <definedName name="________________________________________mm1000">NA()</definedName>
    <definedName name="________________________________________mm11">#REF!</definedName>
    <definedName name="________________________________________mm111">#REF!</definedName>
    <definedName name="________________________________________mm600">NA()</definedName>
    <definedName name="________________________________________mm800">NA()</definedName>
    <definedName name="________________________________________pc2">#REF!</definedName>
    <definedName name="________________________________________pv2">#REF!</definedName>
    <definedName name="________________________________________rr3">#REF!</definedName>
    <definedName name="________________________________________rrr1">#REF!</definedName>
    <definedName name="________________________________________ss12">#REF!</definedName>
    <definedName name="________________________________________ss20">#REF!</definedName>
    <definedName name="________________________________________ss40">#REF!</definedName>
    <definedName name="________________________________________var1">#REF!</definedName>
    <definedName name="________________________________________var4">#REF!</definedName>
    <definedName name="_______________________________________bla1">#REF!</definedName>
    <definedName name="_______________________________________can430">40.73</definedName>
    <definedName name="_______________________________________can435">43.3</definedName>
    <definedName name="_______________________________________cur1">#REF!</definedName>
    <definedName name="_______________________________________knr2">NA()</definedName>
    <definedName name="_______________________________________l1">#REF!</definedName>
    <definedName name="_______________________________________l12">#REF!</definedName>
    <definedName name="_______________________________________l2">#REF!</definedName>
    <definedName name="_______________________________________l3">#REF!</definedName>
    <definedName name="_______________________________________l4">#REF!</definedName>
    <definedName name="_______________________________________l5">#REF!</definedName>
    <definedName name="_______________________________________l6">#REF!</definedName>
    <definedName name="_______________________________________l7">#REF!</definedName>
    <definedName name="_______________________________________l8">#REF!</definedName>
    <definedName name="_______________________________________l9">#REF!</definedName>
    <definedName name="_______________________________________Met22">NA()</definedName>
    <definedName name="_______________________________________Met45">NA()</definedName>
    <definedName name="_______________________________________MEt55">NA()</definedName>
    <definedName name="_______________________________________Met63">NA()</definedName>
    <definedName name="_______________________________________mm1">#REF!</definedName>
    <definedName name="_______________________________________mm1000">NA()</definedName>
    <definedName name="_______________________________________mm11">#REF!</definedName>
    <definedName name="_______________________________________mm111">#REF!</definedName>
    <definedName name="_______________________________________mm600">NA()</definedName>
    <definedName name="_______________________________________mm800">NA()</definedName>
    <definedName name="_______________________________________pc2">#REF!</definedName>
    <definedName name="_______________________________________pv2">#REF!</definedName>
    <definedName name="_______________________________________rr3">#REF!</definedName>
    <definedName name="_______________________________________rrr1">#REF!</definedName>
    <definedName name="_______________________________________ss12">#REF!</definedName>
    <definedName name="_______________________________________ss20">#REF!</definedName>
    <definedName name="_______________________________________ss40">#REF!</definedName>
    <definedName name="_______________________________________var1">#REF!</definedName>
    <definedName name="_______________________________________var4">#REF!</definedName>
    <definedName name="______________________________________bla1">#REF!</definedName>
    <definedName name="______________________________________can430">40.73</definedName>
    <definedName name="______________________________________can435">43.3</definedName>
    <definedName name="______________________________________cur1">#REF!</definedName>
    <definedName name="______________________________________knr2">#REF!</definedName>
    <definedName name="______________________________________l1">#REF!</definedName>
    <definedName name="______________________________________l12">#REF!</definedName>
    <definedName name="______________________________________l2">#REF!</definedName>
    <definedName name="______________________________________l3">#REF!</definedName>
    <definedName name="______________________________________l4">#REF!</definedName>
    <definedName name="______________________________________l5">#REF!</definedName>
    <definedName name="______________________________________l6">#REF!</definedName>
    <definedName name="______________________________________l7">#REF!</definedName>
    <definedName name="______________________________________l8">#REF!</definedName>
    <definedName name="______________________________________l9">#REF!</definedName>
    <definedName name="______________________________________Met22">NA()</definedName>
    <definedName name="______________________________________Met45">NA()</definedName>
    <definedName name="______________________________________MEt55">NA()</definedName>
    <definedName name="______________________________________Met63">NA()</definedName>
    <definedName name="______________________________________mm1">#REF!</definedName>
    <definedName name="______________________________________mm1000">NA()</definedName>
    <definedName name="______________________________________mm11">#REF!</definedName>
    <definedName name="______________________________________mm111">#REF!</definedName>
    <definedName name="______________________________________mm600">NA()</definedName>
    <definedName name="______________________________________mm800">NA()</definedName>
    <definedName name="______________________________________pc2">#REF!</definedName>
    <definedName name="______________________________________pv2">#REF!</definedName>
    <definedName name="______________________________________rr3">#REF!</definedName>
    <definedName name="______________________________________rrr1">#REF!</definedName>
    <definedName name="______________________________________ss12">#REF!</definedName>
    <definedName name="______________________________________ss20">#REF!</definedName>
    <definedName name="______________________________________ss40">#REF!</definedName>
    <definedName name="______________________________________var1">#REF!</definedName>
    <definedName name="______________________________________var4">#REF!</definedName>
    <definedName name="_____________________________________bla1">#REF!</definedName>
    <definedName name="_____________________________________can430">40.73</definedName>
    <definedName name="_____________________________________can435">43.3</definedName>
    <definedName name="_____________________________________cur1">#REF!</definedName>
    <definedName name="_____________________________________knr2">#REF!</definedName>
    <definedName name="_____________________________________l1">#REF!</definedName>
    <definedName name="_____________________________________l12">#REF!</definedName>
    <definedName name="_____________________________________l2">#REF!</definedName>
    <definedName name="_____________________________________l3">#REF!</definedName>
    <definedName name="_____________________________________l4">#REF!</definedName>
    <definedName name="_____________________________________l5">#REF!</definedName>
    <definedName name="_____________________________________l6">#REF!</definedName>
    <definedName name="_____________________________________l7">#REF!</definedName>
    <definedName name="_____________________________________l8">#REF!</definedName>
    <definedName name="_____________________________________l9">#REF!</definedName>
    <definedName name="_____________________________________Met22">NA()</definedName>
    <definedName name="_____________________________________Met45">NA()</definedName>
    <definedName name="_____________________________________MEt55">NA()</definedName>
    <definedName name="_____________________________________Met63">NA()</definedName>
    <definedName name="_____________________________________mm1">#REF!</definedName>
    <definedName name="_____________________________________mm1000">NA()</definedName>
    <definedName name="_____________________________________mm11">#REF!</definedName>
    <definedName name="_____________________________________mm111">#REF!</definedName>
    <definedName name="_____________________________________mm600">NA()</definedName>
    <definedName name="_____________________________________mm800">NA()</definedName>
    <definedName name="_____________________________________pc2">#REF!</definedName>
    <definedName name="_____________________________________pv2">#REF!</definedName>
    <definedName name="_____________________________________rr3">#REF!</definedName>
    <definedName name="_____________________________________rrr1">#REF!</definedName>
    <definedName name="_____________________________________ss12">#REF!</definedName>
    <definedName name="_____________________________________ss20">#REF!</definedName>
    <definedName name="_____________________________________ss40">#REF!</definedName>
    <definedName name="_____________________________________var1">#REF!</definedName>
    <definedName name="_____________________________________var4">#REF!</definedName>
    <definedName name="____________________________________bla1">#REF!</definedName>
    <definedName name="____________________________________can430">40.73</definedName>
    <definedName name="____________________________________can435">43.3</definedName>
    <definedName name="____________________________________cur1">#REF!</definedName>
    <definedName name="____________________________________knr2">NA()</definedName>
    <definedName name="____________________________________l1">#REF!</definedName>
    <definedName name="____________________________________l12">#REF!</definedName>
    <definedName name="____________________________________l2">#REF!</definedName>
    <definedName name="____________________________________l3">#REF!</definedName>
    <definedName name="____________________________________l4">#REF!</definedName>
    <definedName name="____________________________________l5">#REF!</definedName>
    <definedName name="____________________________________l6">#REF!</definedName>
    <definedName name="____________________________________l7">#REF!</definedName>
    <definedName name="____________________________________l8">#REF!</definedName>
    <definedName name="____________________________________l9">#REF!</definedName>
    <definedName name="____________________________________mm1">#REF!</definedName>
    <definedName name="____________________________________mm11">#REF!</definedName>
    <definedName name="____________________________________mm111">#REF!</definedName>
    <definedName name="____________________________________pc2">#REF!</definedName>
    <definedName name="____________________________________pv2">#REF!</definedName>
    <definedName name="____________________________________rr3">#REF!</definedName>
    <definedName name="____________________________________rrr1">#REF!</definedName>
    <definedName name="____________________________________ss12">#REF!</definedName>
    <definedName name="____________________________________ss20">#REF!</definedName>
    <definedName name="____________________________________ss40">#REF!</definedName>
    <definedName name="____________________________________var1">#REF!</definedName>
    <definedName name="____________________________________var4">#REF!</definedName>
    <definedName name="___________________________________bla1">#REF!</definedName>
    <definedName name="___________________________________can430">40.73</definedName>
    <definedName name="___________________________________can435">43.3</definedName>
    <definedName name="___________________________________cur1">#REF!</definedName>
    <definedName name="___________________________________knr2">#REF!</definedName>
    <definedName name="___________________________________l1">#REF!</definedName>
    <definedName name="___________________________________l12">#REF!</definedName>
    <definedName name="___________________________________l2">#REF!</definedName>
    <definedName name="___________________________________l3">#REF!</definedName>
    <definedName name="___________________________________l4">#REF!</definedName>
    <definedName name="___________________________________l5">#REF!</definedName>
    <definedName name="___________________________________l6">#REF!</definedName>
    <definedName name="___________________________________l7">#REF!</definedName>
    <definedName name="___________________________________l8">#REF!</definedName>
    <definedName name="___________________________________l9">#REF!</definedName>
    <definedName name="___________________________________Met22">NA()</definedName>
    <definedName name="___________________________________Met45">NA()</definedName>
    <definedName name="___________________________________MEt55">NA()</definedName>
    <definedName name="___________________________________Met63">NA()</definedName>
    <definedName name="___________________________________mm1">#REF!</definedName>
    <definedName name="___________________________________mm1000">NA()</definedName>
    <definedName name="___________________________________mm11">#REF!</definedName>
    <definedName name="___________________________________mm111">#REF!</definedName>
    <definedName name="___________________________________mm600">NA()</definedName>
    <definedName name="___________________________________mm800">NA()</definedName>
    <definedName name="___________________________________pc2">#REF!</definedName>
    <definedName name="___________________________________pv2">#REF!</definedName>
    <definedName name="___________________________________rr3">#REF!</definedName>
    <definedName name="___________________________________rrr1">#REF!</definedName>
    <definedName name="___________________________________ss12">#REF!</definedName>
    <definedName name="___________________________________ss20">#REF!</definedName>
    <definedName name="___________________________________ss40">#REF!</definedName>
    <definedName name="___________________________________var1">#REF!</definedName>
    <definedName name="___________________________________var4">#REF!</definedName>
    <definedName name="__________________________________bla1">#REF!</definedName>
    <definedName name="__________________________________can430">40.73</definedName>
    <definedName name="__________________________________can435">43.3</definedName>
    <definedName name="__________________________________cur1">#REF!</definedName>
    <definedName name="__________________________________knr2">NA()</definedName>
    <definedName name="__________________________________l1">#REF!</definedName>
    <definedName name="__________________________________l12">#REF!</definedName>
    <definedName name="__________________________________l2">#REF!</definedName>
    <definedName name="__________________________________l3">#REF!</definedName>
    <definedName name="__________________________________l4">#REF!</definedName>
    <definedName name="__________________________________l5">#REF!</definedName>
    <definedName name="__________________________________l6">#REF!</definedName>
    <definedName name="__________________________________l7">#REF!</definedName>
    <definedName name="__________________________________l8">#REF!</definedName>
    <definedName name="__________________________________l9">#REF!</definedName>
    <definedName name="__________________________________Met22">NA()</definedName>
    <definedName name="__________________________________Met45">NA()</definedName>
    <definedName name="__________________________________MEt55">NA()</definedName>
    <definedName name="__________________________________Met63">NA()</definedName>
    <definedName name="__________________________________mm1">#REF!</definedName>
    <definedName name="__________________________________mm1000">NA()</definedName>
    <definedName name="__________________________________mm11">#REF!</definedName>
    <definedName name="__________________________________mm111">#REF!</definedName>
    <definedName name="__________________________________mm600">NA()</definedName>
    <definedName name="__________________________________mm800">NA()</definedName>
    <definedName name="__________________________________pc2">#REF!</definedName>
    <definedName name="__________________________________pv2">#REF!</definedName>
    <definedName name="__________________________________rr3">#REF!</definedName>
    <definedName name="__________________________________rrr1">#REF!</definedName>
    <definedName name="__________________________________ss12">#REF!</definedName>
    <definedName name="__________________________________ss20">#REF!</definedName>
    <definedName name="__________________________________ss40">#REF!</definedName>
    <definedName name="__________________________________var1">#REF!</definedName>
    <definedName name="__________________________________var4">#REF!</definedName>
    <definedName name="_________________________________bla1">#REF!</definedName>
    <definedName name="_________________________________can430">40.73</definedName>
    <definedName name="_________________________________can435">43.3</definedName>
    <definedName name="_________________________________cur1">#REF!</definedName>
    <definedName name="_________________________________knr2">#REF!</definedName>
    <definedName name="_________________________________l1">#REF!</definedName>
    <definedName name="_________________________________l12">#REF!</definedName>
    <definedName name="_________________________________l2">#REF!</definedName>
    <definedName name="_________________________________l3">#REF!</definedName>
    <definedName name="_________________________________l4">#REF!</definedName>
    <definedName name="_________________________________l5">#REF!</definedName>
    <definedName name="_________________________________l6">#REF!</definedName>
    <definedName name="_________________________________l7">#REF!</definedName>
    <definedName name="_________________________________l8">#REF!</definedName>
    <definedName name="_________________________________l9">#REF!</definedName>
    <definedName name="_________________________________Met22">NA()</definedName>
    <definedName name="_________________________________Met45">NA()</definedName>
    <definedName name="_________________________________MEt55">NA()</definedName>
    <definedName name="_________________________________Met63">NA()</definedName>
    <definedName name="_________________________________mm1">#REF!</definedName>
    <definedName name="_________________________________mm1000">NA()</definedName>
    <definedName name="_________________________________mm11">#REF!</definedName>
    <definedName name="_________________________________mm111">#REF!</definedName>
    <definedName name="_________________________________mm600">NA()</definedName>
    <definedName name="_________________________________mm800">NA()</definedName>
    <definedName name="_________________________________pc2">#REF!</definedName>
    <definedName name="_________________________________pv2">#REF!</definedName>
    <definedName name="_________________________________rr3">#REF!</definedName>
    <definedName name="_________________________________rrr1">#REF!</definedName>
    <definedName name="_________________________________ss12">#REF!</definedName>
    <definedName name="_________________________________ss20">#REF!</definedName>
    <definedName name="_________________________________ss40">#REF!</definedName>
    <definedName name="_________________________________var1">#REF!</definedName>
    <definedName name="_________________________________var4">#REF!</definedName>
    <definedName name="________________________________bla1">#REF!</definedName>
    <definedName name="________________________________BSG100">NA()</definedName>
    <definedName name="________________________________BSG150">NA()</definedName>
    <definedName name="________________________________BSG5">NA()</definedName>
    <definedName name="________________________________BSG75">NA()</definedName>
    <definedName name="________________________________BTC13">NA()</definedName>
    <definedName name="________________________________BTC14">NA()</definedName>
    <definedName name="________________________________BTC15">NA()</definedName>
    <definedName name="________________________________BTC16">NA()</definedName>
    <definedName name="________________________________BTC17">NA()</definedName>
    <definedName name="________________________________BTC18">NA()</definedName>
    <definedName name="________________________________BTC19">NA()</definedName>
    <definedName name="________________________________BTC20">NA()</definedName>
    <definedName name="________________________________BTC21">NA()</definedName>
    <definedName name="________________________________BTC22">NA()</definedName>
    <definedName name="________________________________BTC23">NA()</definedName>
    <definedName name="________________________________BTC24">NA()</definedName>
    <definedName name="________________________________BTR13">NA()</definedName>
    <definedName name="________________________________BTR14">NA()</definedName>
    <definedName name="________________________________BTR15">NA()</definedName>
    <definedName name="________________________________BTR16">NA()</definedName>
    <definedName name="________________________________BTR17">NA()</definedName>
    <definedName name="________________________________BTR18">NA()</definedName>
    <definedName name="________________________________BTR19">NA()</definedName>
    <definedName name="________________________________BTR20">NA()</definedName>
    <definedName name="________________________________BTR21">NA()</definedName>
    <definedName name="________________________________BTR22">NA()</definedName>
    <definedName name="________________________________BTR23">NA()</definedName>
    <definedName name="________________________________BTR24">NA()</definedName>
    <definedName name="________________________________BTS13">NA()</definedName>
    <definedName name="________________________________BTS14">NA()</definedName>
    <definedName name="________________________________BTS15">NA()</definedName>
    <definedName name="________________________________BTS16">NA()</definedName>
    <definedName name="________________________________BTS17">NA()</definedName>
    <definedName name="________________________________BTS18">NA()</definedName>
    <definedName name="________________________________BTS19">NA()</definedName>
    <definedName name="________________________________BTS20">NA()</definedName>
    <definedName name="________________________________BTS21">NA()</definedName>
    <definedName name="________________________________BTS22">NA()</definedName>
    <definedName name="________________________________BTS23">NA()</definedName>
    <definedName name="________________________________BTS24">NA()</definedName>
    <definedName name="________________________________can430">40.73</definedName>
    <definedName name="________________________________can435">43.3</definedName>
    <definedName name="________________________________cur1">#REF!</definedName>
    <definedName name="________________________________GBS113">NA()</definedName>
    <definedName name="________________________________GBS114">NA()</definedName>
    <definedName name="________________________________GBS115">NA()</definedName>
    <definedName name="________________________________GBS116">NA()</definedName>
    <definedName name="________________________________GBS117">NA()</definedName>
    <definedName name="________________________________GBS118">NA()</definedName>
    <definedName name="________________________________GBS119">NA()</definedName>
    <definedName name="________________________________GBS120">NA()</definedName>
    <definedName name="________________________________GBS121">NA()</definedName>
    <definedName name="________________________________GBS122">NA()</definedName>
    <definedName name="________________________________GBS123">NA()</definedName>
    <definedName name="________________________________GBS124">NA()</definedName>
    <definedName name="________________________________GBS213">NA()</definedName>
    <definedName name="________________________________GBS214">NA()</definedName>
    <definedName name="________________________________GBS215">NA()</definedName>
    <definedName name="________________________________GBS216">NA()</definedName>
    <definedName name="________________________________GBS217">NA()</definedName>
    <definedName name="________________________________GBS218">NA()</definedName>
    <definedName name="________________________________GBS219">NA()</definedName>
    <definedName name="________________________________GBS220">NA()</definedName>
    <definedName name="________________________________GBS221">NA()</definedName>
    <definedName name="________________________________GBS222">NA()</definedName>
    <definedName name="________________________________GBS223">NA()</definedName>
    <definedName name="________________________________GBS224">NA()</definedName>
    <definedName name="________________________________knr2">NA()</definedName>
    <definedName name="________________________________l1">#REF!</definedName>
    <definedName name="________________________________l12">#REF!</definedName>
    <definedName name="________________________________l2">#REF!</definedName>
    <definedName name="________________________________l3">#REF!</definedName>
    <definedName name="________________________________l4">#REF!</definedName>
    <definedName name="________________________________l5">#REF!</definedName>
    <definedName name="________________________________l6">#REF!</definedName>
    <definedName name="________________________________l7">#REF!</definedName>
    <definedName name="________________________________l8">#REF!</definedName>
    <definedName name="________________________________l9">#REF!</definedName>
    <definedName name="________________________________Met22">NA()</definedName>
    <definedName name="________________________________Met45">NA()</definedName>
    <definedName name="________________________________MEt55">NA()</definedName>
    <definedName name="________________________________Met63">NA()</definedName>
    <definedName name="________________________________ML213">NA()</definedName>
    <definedName name="________________________________ML214">NA()</definedName>
    <definedName name="________________________________ML215">NA()</definedName>
    <definedName name="________________________________ML216">NA()</definedName>
    <definedName name="________________________________ML217">NA()</definedName>
    <definedName name="________________________________ML218">NA()</definedName>
    <definedName name="________________________________ML219">NA()</definedName>
    <definedName name="________________________________ML220">NA()</definedName>
    <definedName name="________________________________ML221">NA()</definedName>
    <definedName name="________________________________ML222">NA()</definedName>
    <definedName name="________________________________ML223">NA()</definedName>
    <definedName name="________________________________ML224">NA()</definedName>
    <definedName name="________________________________ML313">NA()</definedName>
    <definedName name="________________________________ML314">NA()</definedName>
    <definedName name="________________________________ML315">NA()</definedName>
    <definedName name="________________________________ML316">NA()</definedName>
    <definedName name="________________________________ML317">NA()</definedName>
    <definedName name="________________________________ML318">NA()</definedName>
    <definedName name="________________________________ML319">NA()</definedName>
    <definedName name="________________________________ML320">NA()</definedName>
    <definedName name="________________________________ML321">NA()</definedName>
    <definedName name="________________________________ML322">NA()</definedName>
    <definedName name="________________________________ML323">NA()</definedName>
    <definedName name="________________________________ML324">NA()</definedName>
    <definedName name="________________________________mm1">#REF!</definedName>
    <definedName name="________________________________mm1000">NA()</definedName>
    <definedName name="________________________________mm11">#REF!</definedName>
    <definedName name="________________________________mm111">#REF!</definedName>
    <definedName name="________________________________mm600">NA()</definedName>
    <definedName name="________________________________mm800">NA()</definedName>
    <definedName name="________________________________PC13">NA()</definedName>
    <definedName name="________________________________PC14">NA()</definedName>
    <definedName name="________________________________PC15">NA()</definedName>
    <definedName name="________________________________PC16">NA()</definedName>
    <definedName name="________________________________PC17">NA()</definedName>
    <definedName name="________________________________PC18">NA()</definedName>
    <definedName name="________________________________PC19">NA()</definedName>
    <definedName name="________________________________pc2">#REF!</definedName>
    <definedName name="________________________________PC20">NA()</definedName>
    <definedName name="________________________________PC21">NA()</definedName>
    <definedName name="________________________________PC22">NA()</definedName>
    <definedName name="________________________________PC23">NA()</definedName>
    <definedName name="________________________________PC24">NA()</definedName>
    <definedName name="________________________________pv2">#REF!</definedName>
    <definedName name="________________________________rr3">#REF!</definedName>
    <definedName name="________________________________rrr1">#REF!</definedName>
    <definedName name="________________________________ss12">#REF!</definedName>
    <definedName name="________________________________ss20">#REF!</definedName>
    <definedName name="________________________________ss40">#REF!</definedName>
    <definedName name="________________________________var1">#REF!</definedName>
    <definedName name="________________________________var4">#REF!</definedName>
    <definedName name="_______________________________bla1">#REF!</definedName>
    <definedName name="_______________________________BSG100">NA()</definedName>
    <definedName name="_______________________________BSG150">NA()</definedName>
    <definedName name="_______________________________BSG5">NA()</definedName>
    <definedName name="_______________________________BSG75">NA()</definedName>
    <definedName name="_______________________________BTC13">NA()</definedName>
    <definedName name="_______________________________BTC14">NA()</definedName>
    <definedName name="_______________________________BTC15">NA()</definedName>
    <definedName name="_______________________________BTC16">NA()</definedName>
    <definedName name="_______________________________BTC17">NA()</definedName>
    <definedName name="_______________________________BTC18">NA()</definedName>
    <definedName name="_______________________________BTC19">NA()</definedName>
    <definedName name="_______________________________BTC20">NA()</definedName>
    <definedName name="_______________________________BTC21">NA()</definedName>
    <definedName name="_______________________________BTC22">NA()</definedName>
    <definedName name="_______________________________BTC23">NA()</definedName>
    <definedName name="_______________________________BTC24">NA()</definedName>
    <definedName name="_______________________________BTR13">NA()</definedName>
    <definedName name="_______________________________BTR14">NA()</definedName>
    <definedName name="_______________________________BTR15">NA()</definedName>
    <definedName name="_______________________________BTR16">NA()</definedName>
    <definedName name="_______________________________BTR17">NA()</definedName>
    <definedName name="_______________________________BTR18">NA()</definedName>
    <definedName name="_______________________________BTR19">NA()</definedName>
    <definedName name="_______________________________BTR20">NA()</definedName>
    <definedName name="_______________________________BTR21">NA()</definedName>
    <definedName name="_______________________________BTR22">NA()</definedName>
    <definedName name="_______________________________BTR23">NA()</definedName>
    <definedName name="_______________________________BTR24">NA()</definedName>
    <definedName name="_______________________________BTS13">NA()</definedName>
    <definedName name="_______________________________BTS14">NA()</definedName>
    <definedName name="_______________________________BTS15">NA()</definedName>
    <definedName name="_______________________________BTS16">NA()</definedName>
    <definedName name="_______________________________BTS17">NA()</definedName>
    <definedName name="_______________________________BTS18">NA()</definedName>
    <definedName name="_______________________________BTS19">NA()</definedName>
    <definedName name="_______________________________BTS20">NA()</definedName>
    <definedName name="_______________________________BTS21">NA()</definedName>
    <definedName name="_______________________________BTS22">NA()</definedName>
    <definedName name="_______________________________BTS23">NA()</definedName>
    <definedName name="_______________________________BTS24">NA()</definedName>
    <definedName name="_______________________________can430">40.73</definedName>
    <definedName name="_______________________________can435">43.3</definedName>
    <definedName name="_______________________________cur1">#REF!</definedName>
    <definedName name="_______________________________GBS113">NA()</definedName>
    <definedName name="_______________________________GBS114">NA()</definedName>
    <definedName name="_______________________________GBS115">NA()</definedName>
    <definedName name="_______________________________GBS116">NA()</definedName>
    <definedName name="_______________________________GBS117">NA()</definedName>
    <definedName name="_______________________________GBS118">NA()</definedName>
    <definedName name="_______________________________GBS119">NA()</definedName>
    <definedName name="_______________________________GBS120">NA()</definedName>
    <definedName name="_______________________________GBS121">NA()</definedName>
    <definedName name="_______________________________GBS122">NA()</definedName>
    <definedName name="_______________________________GBS123">NA()</definedName>
    <definedName name="_______________________________GBS124">NA()</definedName>
    <definedName name="_______________________________GBS213">NA()</definedName>
    <definedName name="_______________________________GBS214">NA()</definedName>
    <definedName name="_______________________________GBS215">NA()</definedName>
    <definedName name="_______________________________GBS216">NA()</definedName>
    <definedName name="_______________________________GBS217">NA()</definedName>
    <definedName name="_______________________________GBS218">NA()</definedName>
    <definedName name="_______________________________GBS219">NA()</definedName>
    <definedName name="_______________________________GBS220">NA()</definedName>
    <definedName name="_______________________________GBS221">NA()</definedName>
    <definedName name="_______________________________GBS222">NA()</definedName>
    <definedName name="_______________________________GBS223">NA()</definedName>
    <definedName name="_______________________________GBS224">NA()</definedName>
    <definedName name="_______________________________knr2">#REF!</definedName>
    <definedName name="_______________________________l1">#REF!</definedName>
    <definedName name="_______________________________l12">#REF!</definedName>
    <definedName name="_______________________________l2">#REF!</definedName>
    <definedName name="_______________________________l3">#REF!</definedName>
    <definedName name="_______________________________l4">#REF!</definedName>
    <definedName name="_______________________________l5">#REF!</definedName>
    <definedName name="_______________________________l6">#REF!</definedName>
    <definedName name="_______________________________l7">#REF!</definedName>
    <definedName name="_______________________________l8">#REF!</definedName>
    <definedName name="_______________________________l9">#REF!</definedName>
    <definedName name="_______________________________MA2">NA()</definedName>
    <definedName name="_______________________________Met22">NA()</definedName>
    <definedName name="_______________________________Met45">NA()</definedName>
    <definedName name="_______________________________MEt55">NA()</definedName>
    <definedName name="_______________________________Met63">NA()</definedName>
    <definedName name="_______________________________ML213">NA()</definedName>
    <definedName name="_______________________________ML214">NA()</definedName>
    <definedName name="_______________________________ML215">NA()</definedName>
    <definedName name="_______________________________ML216">NA()</definedName>
    <definedName name="_______________________________ML217">NA()</definedName>
    <definedName name="_______________________________ML218">NA()</definedName>
    <definedName name="_______________________________ML219">NA()</definedName>
    <definedName name="_______________________________ML220">NA()</definedName>
    <definedName name="_______________________________ML221">NA()</definedName>
    <definedName name="_______________________________ML222">NA()</definedName>
    <definedName name="_______________________________ML223">NA()</definedName>
    <definedName name="_______________________________ML224">NA()</definedName>
    <definedName name="_______________________________ML313">NA()</definedName>
    <definedName name="_______________________________ML314">NA()</definedName>
    <definedName name="_______________________________ML315">NA()</definedName>
    <definedName name="_______________________________ML316">NA()</definedName>
    <definedName name="_______________________________ML317">NA()</definedName>
    <definedName name="_______________________________ML318">NA()</definedName>
    <definedName name="_______________________________ML319">NA()</definedName>
    <definedName name="_______________________________ML320">NA()</definedName>
    <definedName name="_______________________________ML321">NA()</definedName>
    <definedName name="_______________________________ML322">NA()</definedName>
    <definedName name="_______________________________ML323">NA()</definedName>
    <definedName name="_______________________________ML324">NA()</definedName>
    <definedName name="_______________________________mm1">#REF!</definedName>
    <definedName name="_______________________________mm1000">NA()</definedName>
    <definedName name="_______________________________mm11">#REF!</definedName>
    <definedName name="_______________________________mm111">#REF!</definedName>
    <definedName name="_______________________________mm600">NA()</definedName>
    <definedName name="_______________________________mm800">NA()</definedName>
    <definedName name="_______________________________PC13">NA()</definedName>
    <definedName name="_______________________________PC14">NA()</definedName>
    <definedName name="_______________________________PC15">NA()</definedName>
    <definedName name="_______________________________PC16">NA()</definedName>
    <definedName name="_______________________________PC17">NA()</definedName>
    <definedName name="_______________________________PC18">NA()</definedName>
    <definedName name="_______________________________PC19">NA()</definedName>
    <definedName name="_______________________________pc2">#REF!</definedName>
    <definedName name="_______________________________PC20">NA()</definedName>
    <definedName name="_______________________________PC21">NA()</definedName>
    <definedName name="_______________________________PC22">NA()</definedName>
    <definedName name="_______________________________PC23">NA()</definedName>
    <definedName name="_______________________________PC24">NA()</definedName>
    <definedName name="_______________________________pv2">#REF!</definedName>
    <definedName name="_______________________________rr3">#REF!</definedName>
    <definedName name="_______________________________rrr1">#REF!</definedName>
    <definedName name="_______________________________ss12">#REF!</definedName>
    <definedName name="_______________________________ss20">#REF!</definedName>
    <definedName name="_______________________________ss40">#REF!</definedName>
    <definedName name="_______________________________var1">#REF!</definedName>
    <definedName name="_______________________________var4">#REF!</definedName>
    <definedName name="______________________________bla1">#REF!</definedName>
    <definedName name="______________________________BSG100">NA()</definedName>
    <definedName name="______________________________BSG150">NA()</definedName>
    <definedName name="______________________________BSG5">NA()</definedName>
    <definedName name="______________________________BSG75">NA()</definedName>
    <definedName name="______________________________BTC13">NA()</definedName>
    <definedName name="______________________________BTC14">NA()</definedName>
    <definedName name="______________________________BTC15">NA()</definedName>
    <definedName name="______________________________BTC16">NA()</definedName>
    <definedName name="______________________________BTC17">NA()</definedName>
    <definedName name="______________________________BTC18">NA()</definedName>
    <definedName name="______________________________BTC19">NA()</definedName>
    <definedName name="______________________________BTC20">NA()</definedName>
    <definedName name="______________________________BTC21">NA()</definedName>
    <definedName name="______________________________BTC22">NA()</definedName>
    <definedName name="______________________________BTC23">NA()</definedName>
    <definedName name="______________________________BTC24">NA()</definedName>
    <definedName name="______________________________BTR13">NA()</definedName>
    <definedName name="______________________________BTR14">NA()</definedName>
    <definedName name="______________________________BTR15">NA()</definedName>
    <definedName name="______________________________BTR16">NA()</definedName>
    <definedName name="______________________________BTR17">NA()</definedName>
    <definedName name="______________________________BTR18">NA()</definedName>
    <definedName name="______________________________BTR19">NA()</definedName>
    <definedName name="______________________________BTR20">NA()</definedName>
    <definedName name="______________________________BTR21">NA()</definedName>
    <definedName name="______________________________BTR22">NA()</definedName>
    <definedName name="______________________________BTR23">NA()</definedName>
    <definedName name="______________________________BTR24">NA()</definedName>
    <definedName name="______________________________BTS13">NA()</definedName>
    <definedName name="______________________________BTS14">NA()</definedName>
    <definedName name="______________________________BTS15">NA()</definedName>
    <definedName name="______________________________BTS16">NA()</definedName>
    <definedName name="______________________________BTS17">NA()</definedName>
    <definedName name="______________________________BTS18">NA()</definedName>
    <definedName name="______________________________BTS19">NA()</definedName>
    <definedName name="______________________________BTS20">NA()</definedName>
    <definedName name="______________________________BTS21">NA()</definedName>
    <definedName name="______________________________BTS22">NA()</definedName>
    <definedName name="______________________________BTS23">NA()</definedName>
    <definedName name="______________________________BTS24">NA()</definedName>
    <definedName name="______________________________can430">40.73</definedName>
    <definedName name="______________________________can435">43.3</definedName>
    <definedName name="______________________________cur1">#REF!</definedName>
    <definedName name="______________________________GBS113">NA()</definedName>
    <definedName name="______________________________GBS114">NA()</definedName>
    <definedName name="______________________________GBS115">NA()</definedName>
    <definedName name="______________________________GBS116">NA()</definedName>
    <definedName name="______________________________GBS117">NA()</definedName>
    <definedName name="______________________________GBS118">NA()</definedName>
    <definedName name="______________________________GBS119">NA()</definedName>
    <definedName name="______________________________GBS120">NA()</definedName>
    <definedName name="______________________________GBS121">NA()</definedName>
    <definedName name="______________________________GBS122">NA()</definedName>
    <definedName name="______________________________GBS123">NA()</definedName>
    <definedName name="______________________________GBS124">NA()</definedName>
    <definedName name="______________________________GBS213">NA()</definedName>
    <definedName name="______________________________GBS214">NA()</definedName>
    <definedName name="______________________________GBS215">NA()</definedName>
    <definedName name="______________________________GBS216">NA()</definedName>
    <definedName name="______________________________GBS217">NA()</definedName>
    <definedName name="______________________________GBS218">NA()</definedName>
    <definedName name="______________________________GBS219">NA()</definedName>
    <definedName name="______________________________GBS220">NA()</definedName>
    <definedName name="______________________________GBS221">NA()</definedName>
    <definedName name="______________________________GBS222">NA()</definedName>
    <definedName name="______________________________GBS223">NA()</definedName>
    <definedName name="______________________________GBS224">NA()</definedName>
    <definedName name="______________________________knr2">#REF!</definedName>
    <definedName name="______________________________l1">#REF!</definedName>
    <definedName name="______________________________l12">#REF!</definedName>
    <definedName name="______________________________l2">#REF!</definedName>
    <definedName name="______________________________l3">#REF!</definedName>
    <definedName name="______________________________l4">#REF!</definedName>
    <definedName name="______________________________l5">#REF!</definedName>
    <definedName name="______________________________l6">#REF!</definedName>
    <definedName name="______________________________l7">#REF!</definedName>
    <definedName name="______________________________l8">#REF!</definedName>
    <definedName name="______________________________l9">#REF!</definedName>
    <definedName name="______________________________MA1">NA()</definedName>
    <definedName name="______________________________MA2">NA()</definedName>
    <definedName name="______________________________Met22">NA()</definedName>
    <definedName name="______________________________Met45">NA()</definedName>
    <definedName name="______________________________MEt55">NA()</definedName>
    <definedName name="______________________________Met63">NA()</definedName>
    <definedName name="______________________________ML213">NA()</definedName>
    <definedName name="______________________________ML214">NA()</definedName>
    <definedName name="______________________________ML215">NA()</definedName>
    <definedName name="______________________________ML216">NA()</definedName>
    <definedName name="______________________________ML217">NA()</definedName>
    <definedName name="______________________________ML218">NA()</definedName>
    <definedName name="______________________________ML219">NA()</definedName>
    <definedName name="______________________________ML220">NA()</definedName>
    <definedName name="______________________________ML221">NA()</definedName>
    <definedName name="______________________________ML222">NA()</definedName>
    <definedName name="______________________________ML223">NA()</definedName>
    <definedName name="______________________________ML224">NA()</definedName>
    <definedName name="______________________________ML313">NA()</definedName>
    <definedName name="______________________________ML314">NA()</definedName>
    <definedName name="______________________________ML315">NA()</definedName>
    <definedName name="______________________________ML316">NA()</definedName>
    <definedName name="______________________________ML317">NA()</definedName>
    <definedName name="______________________________ML318">NA()</definedName>
    <definedName name="______________________________ML319">NA()</definedName>
    <definedName name="______________________________ML320">NA()</definedName>
    <definedName name="______________________________ML321">NA()</definedName>
    <definedName name="______________________________ML322">NA()</definedName>
    <definedName name="______________________________ML323">NA()</definedName>
    <definedName name="______________________________ML324">NA()</definedName>
    <definedName name="______________________________mm1">#REF!</definedName>
    <definedName name="______________________________mm1000">NA()</definedName>
    <definedName name="______________________________mm11">#REF!</definedName>
    <definedName name="______________________________mm111">#REF!</definedName>
    <definedName name="______________________________mm600">NA()</definedName>
    <definedName name="______________________________mm800">NA()</definedName>
    <definedName name="______________________________PC13">NA()</definedName>
    <definedName name="______________________________PC14">NA()</definedName>
    <definedName name="______________________________PC15">NA()</definedName>
    <definedName name="______________________________PC16">NA()</definedName>
    <definedName name="______________________________PC17">NA()</definedName>
    <definedName name="______________________________PC18">NA()</definedName>
    <definedName name="______________________________PC19">NA()</definedName>
    <definedName name="______________________________pc2">#REF!</definedName>
    <definedName name="______________________________PC20">NA()</definedName>
    <definedName name="______________________________PC21">NA()</definedName>
    <definedName name="______________________________PC22">NA()</definedName>
    <definedName name="______________________________PC23">NA()</definedName>
    <definedName name="______________________________PC24">NA()</definedName>
    <definedName name="______________________________pv2">#REF!</definedName>
    <definedName name="______________________________rr3">#REF!</definedName>
    <definedName name="______________________________rrr1">#REF!</definedName>
    <definedName name="______________________________ss12">#REF!</definedName>
    <definedName name="______________________________ss20">#REF!</definedName>
    <definedName name="______________________________ss40">#REF!</definedName>
    <definedName name="______________________________var1">#REF!</definedName>
    <definedName name="______________________________var4">#REF!</definedName>
    <definedName name="_____________________________bla1">#REF!</definedName>
    <definedName name="_____________________________BSG100">NA()</definedName>
    <definedName name="_____________________________BSG150">NA()</definedName>
    <definedName name="_____________________________BSG5">NA()</definedName>
    <definedName name="_____________________________BSG75">NA()</definedName>
    <definedName name="_____________________________BTC13">NA()</definedName>
    <definedName name="_____________________________BTC14">NA()</definedName>
    <definedName name="_____________________________BTC15">NA()</definedName>
    <definedName name="_____________________________BTC16">NA()</definedName>
    <definedName name="_____________________________BTC17">NA()</definedName>
    <definedName name="_____________________________BTC18">NA()</definedName>
    <definedName name="_____________________________BTC19">NA()</definedName>
    <definedName name="_____________________________BTC20">NA()</definedName>
    <definedName name="_____________________________BTC21">NA()</definedName>
    <definedName name="_____________________________BTC22">NA()</definedName>
    <definedName name="_____________________________BTC23">NA()</definedName>
    <definedName name="_____________________________BTC24">NA()</definedName>
    <definedName name="_____________________________BTR13">NA()</definedName>
    <definedName name="_____________________________BTR14">NA()</definedName>
    <definedName name="_____________________________BTR15">NA()</definedName>
    <definedName name="_____________________________BTR16">NA()</definedName>
    <definedName name="_____________________________BTR17">NA()</definedName>
    <definedName name="_____________________________BTR18">NA()</definedName>
    <definedName name="_____________________________BTR19">NA()</definedName>
    <definedName name="_____________________________BTR20">NA()</definedName>
    <definedName name="_____________________________BTR21">NA()</definedName>
    <definedName name="_____________________________BTR22">NA()</definedName>
    <definedName name="_____________________________BTR23">NA()</definedName>
    <definedName name="_____________________________BTR24">NA()</definedName>
    <definedName name="_____________________________BTS13">NA()</definedName>
    <definedName name="_____________________________BTS14">NA()</definedName>
    <definedName name="_____________________________BTS15">NA()</definedName>
    <definedName name="_____________________________BTS16">NA()</definedName>
    <definedName name="_____________________________BTS17">NA()</definedName>
    <definedName name="_____________________________BTS18">NA()</definedName>
    <definedName name="_____________________________BTS19">NA()</definedName>
    <definedName name="_____________________________BTS20">NA()</definedName>
    <definedName name="_____________________________BTS21">NA()</definedName>
    <definedName name="_____________________________BTS22">NA()</definedName>
    <definedName name="_____________________________BTS23">NA()</definedName>
    <definedName name="_____________________________BTS24">NA()</definedName>
    <definedName name="_____________________________can430">40.73</definedName>
    <definedName name="_____________________________can435">43.3</definedName>
    <definedName name="_____________________________cur1">#REF!</definedName>
    <definedName name="_____________________________GBS113">NA()</definedName>
    <definedName name="_____________________________GBS114">NA()</definedName>
    <definedName name="_____________________________GBS115">NA()</definedName>
    <definedName name="_____________________________GBS116">NA()</definedName>
    <definedName name="_____________________________GBS117">NA()</definedName>
    <definedName name="_____________________________GBS118">NA()</definedName>
    <definedName name="_____________________________GBS119">NA()</definedName>
    <definedName name="_____________________________GBS120">NA()</definedName>
    <definedName name="_____________________________GBS121">NA()</definedName>
    <definedName name="_____________________________GBS122">NA()</definedName>
    <definedName name="_____________________________GBS123">NA()</definedName>
    <definedName name="_____________________________GBS124">NA()</definedName>
    <definedName name="_____________________________GBS213">NA()</definedName>
    <definedName name="_____________________________GBS214">NA()</definedName>
    <definedName name="_____________________________GBS215">NA()</definedName>
    <definedName name="_____________________________GBS216">NA()</definedName>
    <definedName name="_____________________________GBS217">NA()</definedName>
    <definedName name="_____________________________GBS218">NA()</definedName>
    <definedName name="_____________________________GBS219">NA()</definedName>
    <definedName name="_____________________________GBS220">NA()</definedName>
    <definedName name="_____________________________GBS221">NA()</definedName>
    <definedName name="_____________________________GBS222">NA()</definedName>
    <definedName name="_____________________________GBS223">NA()</definedName>
    <definedName name="_____________________________GBS224">NA()</definedName>
    <definedName name="_____________________________knr2">#REF!</definedName>
    <definedName name="_____________________________l1">#REF!</definedName>
    <definedName name="_____________________________l12">#REF!</definedName>
    <definedName name="_____________________________l2">#REF!</definedName>
    <definedName name="_____________________________l3">#REF!</definedName>
    <definedName name="_____________________________l4">#REF!</definedName>
    <definedName name="_____________________________l5">#REF!</definedName>
    <definedName name="_____________________________l6">#REF!</definedName>
    <definedName name="_____________________________l7">#REF!</definedName>
    <definedName name="_____________________________l8">#REF!</definedName>
    <definedName name="_____________________________l9">#REF!</definedName>
    <definedName name="_____________________________MA1">NA()</definedName>
    <definedName name="_____________________________MA2">NA()</definedName>
    <definedName name="_____________________________Met22">NA()</definedName>
    <definedName name="_____________________________Met45">NA()</definedName>
    <definedName name="_____________________________MEt55">NA()</definedName>
    <definedName name="_____________________________Met63">NA()</definedName>
    <definedName name="_____________________________ML213">NA()</definedName>
    <definedName name="_____________________________ML214">NA()</definedName>
    <definedName name="_____________________________ML215">NA()</definedName>
    <definedName name="_____________________________ML216">NA()</definedName>
    <definedName name="_____________________________ML217">NA()</definedName>
    <definedName name="_____________________________ML218">NA()</definedName>
    <definedName name="_____________________________ML219">NA()</definedName>
    <definedName name="_____________________________ML220">NA()</definedName>
    <definedName name="_____________________________ML221">NA()</definedName>
    <definedName name="_____________________________ML222">NA()</definedName>
    <definedName name="_____________________________ML223">NA()</definedName>
    <definedName name="_____________________________ML224">NA()</definedName>
    <definedName name="_____________________________ML313">NA()</definedName>
    <definedName name="_____________________________ML314">NA()</definedName>
    <definedName name="_____________________________ML315">NA()</definedName>
    <definedName name="_____________________________ML316">NA()</definedName>
    <definedName name="_____________________________ML317">NA()</definedName>
    <definedName name="_____________________________ML318">NA()</definedName>
    <definedName name="_____________________________ML319">NA()</definedName>
    <definedName name="_____________________________ML320">NA()</definedName>
    <definedName name="_____________________________ML321">NA()</definedName>
    <definedName name="_____________________________ML322">NA()</definedName>
    <definedName name="_____________________________ML323">NA()</definedName>
    <definedName name="_____________________________ML324">NA()</definedName>
    <definedName name="_____________________________mm1">#REF!</definedName>
    <definedName name="_____________________________mm1000">NA()</definedName>
    <definedName name="_____________________________mm11">#REF!</definedName>
    <definedName name="_____________________________mm111">#REF!</definedName>
    <definedName name="_____________________________mm600">NA()</definedName>
    <definedName name="_____________________________mm800">NA()</definedName>
    <definedName name="_____________________________PC13">NA()</definedName>
    <definedName name="_____________________________PC14">NA()</definedName>
    <definedName name="_____________________________PC15">NA()</definedName>
    <definedName name="_____________________________PC16">NA()</definedName>
    <definedName name="_____________________________PC17">NA()</definedName>
    <definedName name="_____________________________PC18">NA()</definedName>
    <definedName name="_____________________________PC19">NA()</definedName>
    <definedName name="_____________________________pc2">#REF!</definedName>
    <definedName name="_____________________________PC20">NA()</definedName>
    <definedName name="_____________________________PC21">NA()</definedName>
    <definedName name="_____________________________PC22">NA()</definedName>
    <definedName name="_____________________________PC23">NA()</definedName>
    <definedName name="_____________________________PC24">NA()</definedName>
    <definedName name="_____________________________pv2">#REF!</definedName>
    <definedName name="_____________________________rr3">#REF!</definedName>
    <definedName name="_____________________________rrr1">#REF!</definedName>
    <definedName name="_____________________________ss12">#REF!</definedName>
    <definedName name="_____________________________ss20">#REF!</definedName>
    <definedName name="_____________________________ss40">#REF!</definedName>
    <definedName name="_____________________________var1">#REF!</definedName>
    <definedName name="_____________________________var4">#REF!</definedName>
    <definedName name="____________________________bla1">#REF!</definedName>
    <definedName name="____________________________BSG100">NA()</definedName>
    <definedName name="____________________________BSG150">NA()</definedName>
    <definedName name="____________________________BSG5">NA()</definedName>
    <definedName name="____________________________BSG75">NA()</definedName>
    <definedName name="____________________________BTC1">NA()</definedName>
    <definedName name="____________________________BTC10">NA()</definedName>
    <definedName name="____________________________BTC11">NA()</definedName>
    <definedName name="____________________________BTC12">NA()</definedName>
    <definedName name="____________________________BTC13">NA()</definedName>
    <definedName name="____________________________BTC14">NA()</definedName>
    <definedName name="____________________________BTC15">NA()</definedName>
    <definedName name="____________________________BTC16">NA()</definedName>
    <definedName name="____________________________BTC17">NA()</definedName>
    <definedName name="____________________________BTC18">NA()</definedName>
    <definedName name="____________________________BTC19">NA()</definedName>
    <definedName name="____________________________BTC2">NA()</definedName>
    <definedName name="____________________________BTC20">NA()</definedName>
    <definedName name="____________________________BTC21">NA()</definedName>
    <definedName name="____________________________BTC22">NA()</definedName>
    <definedName name="____________________________BTC23">NA()</definedName>
    <definedName name="____________________________BTC24">NA()</definedName>
    <definedName name="____________________________BTC3">NA()</definedName>
    <definedName name="____________________________BTC4">NA()</definedName>
    <definedName name="____________________________BTC5">NA()</definedName>
    <definedName name="____________________________BTC6">NA()</definedName>
    <definedName name="____________________________BTC7">NA()</definedName>
    <definedName name="____________________________BTC8">NA()</definedName>
    <definedName name="____________________________BTC9">NA()</definedName>
    <definedName name="____________________________BTR1">NA()</definedName>
    <definedName name="____________________________BTR10">NA()</definedName>
    <definedName name="____________________________BTR11">NA()</definedName>
    <definedName name="____________________________BTR12">NA()</definedName>
    <definedName name="____________________________BTR13">NA()</definedName>
    <definedName name="____________________________BTR14">NA()</definedName>
    <definedName name="____________________________BTR15">NA()</definedName>
    <definedName name="____________________________BTR16">NA()</definedName>
    <definedName name="____________________________BTR17">NA()</definedName>
    <definedName name="____________________________BTR18">NA()</definedName>
    <definedName name="____________________________BTR19">NA()</definedName>
    <definedName name="____________________________BTR2">NA()</definedName>
    <definedName name="____________________________BTR20">NA()</definedName>
    <definedName name="____________________________BTR21">NA()</definedName>
    <definedName name="____________________________BTR22">NA()</definedName>
    <definedName name="____________________________BTR23">NA()</definedName>
    <definedName name="____________________________BTR24">NA()</definedName>
    <definedName name="____________________________BTR3">NA()</definedName>
    <definedName name="____________________________BTR4">NA()</definedName>
    <definedName name="____________________________BTR5">NA()</definedName>
    <definedName name="____________________________BTR6">NA()</definedName>
    <definedName name="____________________________BTR7">NA()</definedName>
    <definedName name="____________________________BTR8">NA()</definedName>
    <definedName name="____________________________BTR9">NA()</definedName>
    <definedName name="____________________________BTS1">NA()</definedName>
    <definedName name="____________________________BTS10">NA()</definedName>
    <definedName name="____________________________BTS11">NA()</definedName>
    <definedName name="____________________________BTS12">NA()</definedName>
    <definedName name="____________________________BTS13">NA()</definedName>
    <definedName name="____________________________BTS14">NA()</definedName>
    <definedName name="____________________________BTS15">NA()</definedName>
    <definedName name="____________________________BTS16">NA()</definedName>
    <definedName name="____________________________BTS17">NA()</definedName>
    <definedName name="____________________________BTS18">NA()</definedName>
    <definedName name="____________________________BTS19">NA()</definedName>
    <definedName name="____________________________BTS2">NA()</definedName>
    <definedName name="____________________________BTS20">NA()</definedName>
    <definedName name="____________________________BTS21">NA()</definedName>
    <definedName name="____________________________BTS22">NA()</definedName>
    <definedName name="____________________________BTS23">NA()</definedName>
    <definedName name="____________________________BTS24">NA()</definedName>
    <definedName name="____________________________BTS3">NA()</definedName>
    <definedName name="____________________________BTS4">NA()</definedName>
    <definedName name="____________________________BTS5">NA()</definedName>
    <definedName name="____________________________BTS6">NA()</definedName>
    <definedName name="____________________________BTS7">NA()</definedName>
    <definedName name="____________________________BTS8">NA()</definedName>
    <definedName name="____________________________BTS9">NA()</definedName>
    <definedName name="____________________________can430">40.73</definedName>
    <definedName name="____________________________can435">43.3</definedName>
    <definedName name="____________________________cur1">#REF!</definedName>
    <definedName name="____________________________GBS11">NA()</definedName>
    <definedName name="____________________________GBS110">NA()</definedName>
    <definedName name="____________________________GBS111">NA()</definedName>
    <definedName name="____________________________GBS112">NA()</definedName>
    <definedName name="____________________________GBS113">NA()</definedName>
    <definedName name="____________________________GBS114">NA()</definedName>
    <definedName name="____________________________GBS115">NA()</definedName>
    <definedName name="____________________________GBS116">NA()</definedName>
    <definedName name="____________________________GBS117">NA()</definedName>
    <definedName name="____________________________GBS118">NA()</definedName>
    <definedName name="____________________________GBS119">NA()</definedName>
    <definedName name="____________________________GBS12">NA()</definedName>
    <definedName name="____________________________GBS120">NA()</definedName>
    <definedName name="____________________________GBS121">NA()</definedName>
    <definedName name="____________________________GBS122">NA()</definedName>
    <definedName name="____________________________GBS123">NA()</definedName>
    <definedName name="____________________________GBS124">NA()</definedName>
    <definedName name="____________________________GBS13">NA()</definedName>
    <definedName name="____________________________GBS14">NA()</definedName>
    <definedName name="____________________________GBS15">NA()</definedName>
    <definedName name="____________________________GBS16">NA()</definedName>
    <definedName name="____________________________GBS17">NA()</definedName>
    <definedName name="____________________________GBS18">NA()</definedName>
    <definedName name="____________________________GBS19">NA()</definedName>
    <definedName name="____________________________GBS21">NA()</definedName>
    <definedName name="____________________________GBS210">NA()</definedName>
    <definedName name="____________________________GBS211">NA()</definedName>
    <definedName name="____________________________GBS212">NA()</definedName>
    <definedName name="____________________________GBS213">NA()</definedName>
    <definedName name="____________________________GBS214">NA()</definedName>
    <definedName name="____________________________GBS215">NA()</definedName>
    <definedName name="____________________________GBS216">NA()</definedName>
    <definedName name="____________________________GBS217">NA()</definedName>
    <definedName name="____________________________GBS218">NA()</definedName>
    <definedName name="____________________________GBS219">NA()</definedName>
    <definedName name="____________________________GBS22">NA()</definedName>
    <definedName name="____________________________GBS220">NA()</definedName>
    <definedName name="____________________________GBS221">NA()</definedName>
    <definedName name="____________________________GBS222">NA()</definedName>
    <definedName name="____________________________GBS223">NA()</definedName>
    <definedName name="____________________________GBS224">NA()</definedName>
    <definedName name="____________________________GBS23">NA()</definedName>
    <definedName name="____________________________GBS24">NA()</definedName>
    <definedName name="____________________________GBS25">NA()</definedName>
    <definedName name="____________________________GBS26">NA()</definedName>
    <definedName name="____________________________GBS27">NA()</definedName>
    <definedName name="____________________________GBS28">NA()</definedName>
    <definedName name="____________________________GBS29">NA()</definedName>
    <definedName name="____________________________knr2">#REF!</definedName>
    <definedName name="____________________________l1">#REF!</definedName>
    <definedName name="____________________________l12">#REF!</definedName>
    <definedName name="____________________________l2">#REF!</definedName>
    <definedName name="____________________________l3">#REF!</definedName>
    <definedName name="____________________________l4">#REF!</definedName>
    <definedName name="____________________________l5">#REF!</definedName>
    <definedName name="____________________________l6">#REF!</definedName>
    <definedName name="____________________________l7">#REF!</definedName>
    <definedName name="____________________________l8">#REF!</definedName>
    <definedName name="____________________________l9">#REF!</definedName>
    <definedName name="____________________________lj600">NA()</definedName>
    <definedName name="____________________________lj900">NA()</definedName>
    <definedName name="____________________________LL3">NA()</definedName>
    <definedName name="____________________________MA1">NA()</definedName>
    <definedName name="____________________________MA2">NA()</definedName>
    <definedName name="____________________________Met22">NA()</definedName>
    <definedName name="____________________________Met45">NA()</definedName>
    <definedName name="____________________________MEt55">NA()</definedName>
    <definedName name="____________________________Met63">NA()</definedName>
    <definedName name="____________________________ML21">NA()</definedName>
    <definedName name="____________________________ML210">NA()</definedName>
    <definedName name="____________________________ML211">NA()</definedName>
    <definedName name="____________________________ML212">NA()</definedName>
    <definedName name="____________________________ML213">NA()</definedName>
    <definedName name="____________________________ML214">NA()</definedName>
    <definedName name="____________________________ML215">NA()</definedName>
    <definedName name="____________________________ML216">NA()</definedName>
    <definedName name="____________________________ML217">NA()</definedName>
    <definedName name="____________________________ML218">NA()</definedName>
    <definedName name="____________________________ML219">NA()</definedName>
    <definedName name="____________________________ML22">NA()</definedName>
    <definedName name="____________________________ML220">NA()</definedName>
    <definedName name="____________________________ML221">NA()</definedName>
    <definedName name="____________________________ML222">NA()</definedName>
    <definedName name="____________________________ML223">NA()</definedName>
    <definedName name="____________________________ML224">NA()</definedName>
    <definedName name="____________________________ML23">NA()</definedName>
    <definedName name="____________________________ML24">NA()</definedName>
    <definedName name="____________________________ML25">NA()</definedName>
    <definedName name="____________________________ML26">NA()</definedName>
    <definedName name="____________________________ML27">NA()</definedName>
    <definedName name="____________________________ML28">NA()</definedName>
    <definedName name="____________________________ML29">NA()</definedName>
    <definedName name="____________________________ML31">NA()</definedName>
    <definedName name="____________________________ML310">NA()</definedName>
    <definedName name="____________________________ML311">NA()</definedName>
    <definedName name="____________________________ML312">NA()</definedName>
    <definedName name="____________________________ML313">NA()</definedName>
    <definedName name="____________________________ML314">NA()</definedName>
    <definedName name="____________________________ML315">NA()</definedName>
    <definedName name="____________________________ML316">NA()</definedName>
    <definedName name="____________________________ML317">NA()</definedName>
    <definedName name="____________________________ML318">NA()</definedName>
    <definedName name="____________________________ML319">NA()</definedName>
    <definedName name="____________________________ML32">NA()</definedName>
    <definedName name="____________________________ML320">NA()</definedName>
    <definedName name="____________________________ML321">NA()</definedName>
    <definedName name="____________________________ML322">NA()</definedName>
    <definedName name="____________________________ML323">NA()</definedName>
    <definedName name="____________________________ML324">NA()</definedName>
    <definedName name="____________________________ML33">NA()</definedName>
    <definedName name="____________________________ML34">NA()</definedName>
    <definedName name="____________________________ML35">NA()</definedName>
    <definedName name="____________________________ML36">NA()</definedName>
    <definedName name="____________________________ML37">NA()</definedName>
    <definedName name="____________________________ML38">NA()</definedName>
    <definedName name="____________________________ML39">NA()</definedName>
    <definedName name="____________________________ML7">NA()</definedName>
    <definedName name="____________________________ML8">NA()</definedName>
    <definedName name="____________________________ML9">NA()</definedName>
    <definedName name="____________________________mm1">#REF!</definedName>
    <definedName name="____________________________mm1000">NA()</definedName>
    <definedName name="____________________________mm11">#REF!</definedName>
    <definedName name="____________________________mm111">#REF!</definedName>
    <definedName name="____________________________mm600">NA()</definedName>
    <definedName name="____________________________mm800">NA()</definedName>
    <definedName name="____________________________PC1">NA()</definedName>
    <definedName name="____________________________PC10">NA()</definedName>
    <definedName name="____________________________PC11">NA()</definedName>
    <definedName name="____________________________PC12">NA()</definedName>
    <definedName name="____________________________PC13">NA()</definedName>
    <definedName name="____________________________PC14">NA()</definedName>
    <definedName name="____________________________PC15">NA()</definedName>
    <definedName name="____________________________PC16">NA()</definedName>
    <definedName name="____________________________PC17">NA()</definedName>
    <definedName name="____________________________PC18">NA()</definedName>
    <definedName name="____________________________PC19">NA()</definedName>
    <definedName name="____________________________pc2">#REF!</definedName>
    <definedName name="____________________________PC20">NA()</definedName>
    <definedName name="____________________________PC21">NA()</definedName>
    <definedName name="____________________________PC22">NA()</definedName>
    <definedName name="____________________________PC23">NA()</definedName>
    <definedName name="____________________________PC24">NA()</definedName>
    <definedName name="____________________________PC3">NA()</definedName>
    <definedName name="____________________________PC4">NA()</definedName>
    <definedName name="____________________________PC5">NA()</definedName>
    <definedName name="____________________________PC6">NA()</definedName>
    <definedName name="____________________________pc600">NA()</definedName>
    <definedName name="____________________________PC7">NA()</definedName>
    <definedName name="____________________________PC8">NA()</definedName>
    <definedName name="____________________________PC9">NA()</definedName>
    <definedName name="____________________________pc900">NA()</definedName>
    <definedName name="____________________________pv2">#REF!</definedName>
    <definedName name="____________________________rr3">#REF!</definedName>
    <definedName name="____________________________rrr1">#REF!</definedName>
    <definedName name="____________________________ss12">#REF!</definedName>
    <definedName name="____________________________ss20">#REF!</definedName>
    <definedName name="____________________________ss40">#REF!</definedName>
    <definedName name="____________________________var1">#REF!</definedName>
    <definedName name="____________________________var4">#REF!</definedName>
    <definedName name="____________________________vat1">NA()</definedName>
    <definedName name="___________________________bla1">#REF!</definedName>
    <definedName name="___________________________BSG100">#REF!</definedName>
    <definedName name="___________________________BSG150">#REF!</definedName>
    <definedName name="___________________________BSG5">#REF!</definedName>
    <definedName name="___________________________BSG75">#REF!</definedName>
    <definedName name="___________________________BTC1">NA()</definedName>
    <definedName name="___________________________BTC10">NA()</definedName>
    <definedName name="___________________________BTC11">NA()</definedName>
    <definedName name="___________________________BTC12">NA()</definedName>
    <definedName name="___________________________BTC13">#REF!</definedName>
    <definedName name="___________________________BTC14">#REF!</definedName>
    <definedName name="___________________________BTC15">#REF!</definedName>
    <definedName name="___________________________BTC16">#REF!</definedName>
    <definedName name="___________________________BTC17">#REF!</definedName>
    <definedName name="___________________________BTC18">#REF!</definedName>
    <definedName name="___________________________BTC19">#REF!</definedName>
    <definedName name="___________________________BTC2">NA()</definedName>
    <definedName name="___________________________BTC20">#REF!</definedName>
    <definedName name="___________________________BTC21">#REF!</definedName>
    <definedName name="___________________________BTC22">#REF!</definedName>
    <definedName name="___________________________BTC23">#REF!</definedName>
    <definedName name="___________________________BTC24">#REF!</definedName>
    <definedName name="___________________________BTC3">NA()</definedName>
    <definedName name="___________________________BTC4">NA()</definedName>
    <definedName name="___________________________BTC5">NA()</definedName>
    <definedName name="___________________________BTC6">NA()</definedName>
    <definedName name="___________________________BTC7">NA()</definedName>
    <definedName name="___________________________BTC8">NA()</definedName>
    <definedName name="___________________________BTC9">NA()</definedName>
    <definedName name="___________________________BTR1">NA()</definedName>
    <definedName name="___________________________BTR10">NA()</definedName>
    <definedName name="___________________________BTR11">NA()</definedName>
    <definedName name="___________________________BTR12">NA()</definedName>
    <definedName name="___________________________BTR13">#REF!</definedName>
    <definedName name="___________________________BTR14">#REF!</definedName>
    <definedName name="___________________________BTR15">#REF!</definedName>
    <definedName name="___________________________BTR16">#REF!</definedName>
    <definedName name="___________________________BTR17">#REF!</definedName>
    <definedName name="___________________________BTR18">#REF!</definedName>
    <definedName name="___________________________BTR19">#REF!</definedName>
    <definedName name="___________________________BTR2">NA()</definedName>
    <definedName name="___________________________BTR20">#REF!</definedName>
    <definedName name="___________________________BTR21">#REF!</definedName>
    <definedName name="___________________________BTR22">#REF!</definedName>
    <definedName name="___________________________BTR23">#REF!</definedName>
    <definedName name="___________________________BTR24">#REF!</definedName>
    <definedName name="___________________________BTR3">NA()</definedName>
    <definedName name="___________________________BTR4">NA()</definedName>
    <definedName name="___________________________BTR5">NA()</definedName>
    <definedName name="___________________________BTR6">NA()</definedName>
    <definedName name="___________________________BTR7">NA()</definedName>
    <definedName name="___________________________BTR8">NA()</definedName>
    <definedName name="___________________________BTR9">NA()</definedName>
    <definedName name="___________________________BTS1">NA()</definedName>
    <definedName name="___________________________BTS10">NA()</definedName>
    <definedName name="___________________________BTS11">NA()</definedName>
    <definedName name="___________________________BTS12">NA()</definedName>
    <definedName name="___________________________BTS13">#REF!</definedName>
    <definedName name="___________________________BTS14">#REF!</definedName>
    <definedName name="___________________________BTS15">#REF!</definedName>
    <definedName name="___________________________BTS16">#REF!</definedName>
    <definedName name="___________________________BTS17">#REF!</definedName>
    <definedName name="___________________________BTS18">#REF!</definedName>
    <definedName name="___________________________BTS19">#REF!</definedName>
    <definedName name="___________________________BTS2">NA()</definedName>
    <definedName name="___________________________BTS20">#REF!</definedName>
    <definedName name="___________________________BTS21">#REF!</definedName>
    <definedName name="___________________________BTS22">#REF!</definedName>
    <definedName name="___________________________BTS23">#REF!</definedName>
    <definedName name="___________________________BTS24">#REF!</definedName>
    <definedName name="___________________________BTS3">NA()</definedName>
    <definedName name="___________________________BTS4">NA()</definedName>
    <definedName name="___________________________BTS5">NA()</definedName>
    <definedName name="___________________________BTS6">NA()</definedName>
    <definedName name="___________________________BTS7">NA()</definedName>
    <definedName name="___________________________BTS8">NA()</definedName>
    <definedName name="___________________________BTS9">NA()</definedName>
    <definedName name="___________________________can430">40.73</definedName>
    <definedName name="___________________________can435">43.3</definedName>
    <definedName name="___________________________cur1">#REF!</definedName>
    <definedName name="___________________________GBS11">NA()</definedName>
    <definedName name="___________________________GBS110">NA()</definedName>
    <definedName name="___________________________GBS111">NA()</definedName>
    <definedName name="___________________________GBS112">NA()</definedName>
    <definedName name="___________________________GBS113">#REF!</definedName>
    <definedName name="___________________________GBS114">#REF!</definedName>
    <definedName name="___________________________GBS115">#REF!</definedName>
    <definedName name="___________________________GBS116">#REF!</definedName>
    <definedName name="___________________________GBS117">#REF!</definedName>
    <definedName name="___________________________GBS118">#REF!</definedName>
    <definedName name="___________________________GBS119">#REF!</definedName>
    <definedName name="___________________________GBS12">NA()</definedName>
    <definedName name="___________________________GBS120">#REF!</definedName>
    <definedName name="___________________________GBS121">#REF!</definedName>
    <definedName name="___________________________GBS122">#REF!</definedName>
    <definedName name="___________________________GBS123">#REF!</definedName>
    <definedName name="___________________________GBS124">#REF!</definedName>
    <definedName name="___________________________GBS13">NA()</definedName>
    <definedName name="___________________________GBS14">NA()</definedName>
    <definedName name="___________________________GBS15">NA()</definedName>
    <definedName name="___________________________GBS16">NA()</definedName>
    <definedName name="___________________________GBS17">NA()</definedName>
    <definedName name="___________________________GBS18">NA()</definedName>
    <definedName name="___________________________GBS19">NA()</definedName>
    <definedName name="___________________________GBS21">NA()</definedName>
    <definedName name="___________________________GBS210">NA()</definedName>
    <definedName name="___________________________GBS211">NA()</definedName>
    <definedName name="___________________________GBS212">NA()</definedName>
    <definedName name="___________________________GBS213">#REF!</definedName>
    <definedName name="___________________________GBS214">#REF!</definedName>
    <definedName name="___________________________GBS215">#REF!</definedName>
    <definedName name="___________________________GBS216">#REF!</definedName>
    <definedName name="___________________________GBS217">#REF!</definedName>
    <definedName name="___________________________GBS218">#REF!</definedName>
    <definedName name="___________________________GBS219">#REF!</definedName>
    <definedName name="___________________________GBS22">NA()</definedName>
    <definedName name="___________________________GBS220">#REF!</definedName>
    <definedName name="___________________________GBS221">#REF!</definedName>
    <definedName name="___________________________GBS222">#REF!</definedName>
    <definedName name="___________________________GBS223">#REF!</definedName>
    <definedName name="___________________________GBS224">#REF!</definedName>
    <definedName name="___________________________GBS23">NA()</definedName>
    <definedName name="___________________________GBS24">NA()</definedName>
    <definedName name="___________________________GBS25">NA()</definedName>
    <definedName name="___________________________GBS26">NA()</definedName>
    <definedName name="___________________________GBS27">NA()</definedName>
    <definedName name="___________________________GBS28">NA()</definedName>
    <definedName name="___________________________GBS29">NA()</definedName>
    <definedName name="___________________________knr2">#REF!</definedName>
    <definedName name="___________________________l1">#REF!</definedName>
    <definedName name="___________________________l12">#REF!</definedName>
    <definedName name="___________________________l2">#REF!</definedName>
    <definedName name="___________________________l3">#REF!</definedName>
    <definedName name="___________________________l4">#REF!</definedName>
    <definedName name="___________________________l5">#REF!</definedName>
    <definedName name="___________________________l6">#REF!</definedName>
    <definedName name="___________________________l7">#REF!</definedName>
    <definedName name="___________________________l8">#REF!</definedName>
    <definedName name="___________________________l9">#REF!</definedName>
    <definedName name="___________________________lj600">NA()</definedName>
    <definedName name="___________________________lj900">NA()</definedName>
    <definedName name="___________________________LL3">NA()</definedName>
    <definedName name="___________________________MA1">NA()</definedName>
    <definedName name="___________________________MA2">#REF!</definedName>
    <definedName name="___________________________Met22">NA()</definedName>
    <definedName name="___________________________Met45">NA()</definedName>
    <definedName name="___________________________MEt55">NA()</definedName>
    <definedName name="___________________________Met63">NA()</definedName>
    <definedName name="___________________________ML21">NA()</definedName>
    <definedName name="___________________________ML210">NA()</definedName>
    <definedName name="___________________________ML211">NA()</definedName>
    <definedName name="___________________________ML212">NA()</definedName>
    <definedName name="___________________________ML213">#REF!</definedName>
    <definedName name="___________________________ML214">#REF!</definedName>
    <definedName name="___________________________ML215">#REF!</definedName>
    <definedName name="___________________________ML216">#REF!</definedName>
    <definedName name="___________________________ML217">#REF!</definedName>
    <definedName name="___________________________ML218">#REF!</definedName>
    <definedName name="___________________________ML219">#REF!</definedName>
    <definedName name="___________________________ML22">NA()</definedName>
    <definedName name="___________________________ML220">#REF!</definedName>
    <definedName name="___________________________ML221">#REF!</definedName>
    <definedName name="___________________________ML222">#REF!</definedName>
    <definedName name="___________________________ML223">#REF!</definedName>
    <definedName name="___________________________ML224">#REF!</definedName>
    <definedName name="___________________________ML23">NA()</definedName>
    <definedName name="___________________________ML24">NA()</definedName>
    <definedName name="___________________________ML25">NA()</definedName>
    <definedName name="___________________________ML26">NA()</definedName>
    <definedName name="___________________________ML27">NA()</definedName>
    <definedName name="___________________________ML28">NA()</definedName>
    <definedName name="___________________________ML29">NA()</definedName>
    <definedName name="___________________________ML31">NA()</definedName>
    <definedName name="___________________________ML310">NA()</definedName>
    <definedName name="___________________________ML311">NA()</definedName>
    <definedName name="___________________________ML312">NA()</definedName>
    <definedName name="___________________________ML313">#REF!</definedName>
    <definedName name="___________________________ML314">#REF!</definedName>
    <definedName name="___________________________ML315">#REF!</definedName>
    <definedName name="___________________________ML316">#REF!</definedName>
    <definedName name="___________________________ML317">#REF!</definedName>
    <definedName name="___________________________ML318">#REF!</definedName>
    <definedName name="___________________________ML319">#REF!</definedName>
    <definedName name="___________________________ML32">NA()</definedName>
    <definedName name="___________________________ML320">#REF!</definedName>
    <definedName name="___________________________ML321">#REF!</definedName>
    <definedName name="___________________________ML322">#REF!</definedName>
    <definedName name="___________________________ML323">#REF!</definedName>
    <definedName name="___________________________ML324">#REF!</definedName>
    <definedName name="___________________________ML33">NA()</definedName>
    <definedName name="___________________________ML34">NA()</definedName>
    <definedName name="___________________________ML35">NA()</definedName>
    <definedName name="___________________________ML36">NA()</definedName>
    <definedName name="___________________________ML37">NA()</definedName>
    <definedName name="___________________________ML38">NA()</definedName>
    <definedName name="___________________________ML39">NA()</definedName>
    <definedName name="___________________________ML7">NA()</definedName>
    <definedName name="___________________________ML8">NA()</definedName>
    <definedName name="___________________________ML9">NA()</definedName>
    <definedName name="___________________________mm1">#REF!</definedName>
    <definedName name="___________________________mm1000">NA()</definedName>
    <definedName name="___________________________mm11">#REF!</definedName>
    <definedName name="___________________________mm111">#REF!</definedName>
    <definedName name="___________________________mm600">NA()</definedName>
    <definedName name="___________________________mm800">NA()</definedName>
    <definedName name="___________________________PC1">NA()</definedName>
    <definedName name="___________________________PC10">NA()</definedName>
    <definedName name="___________________________PC11">NA()</definedName>
    <definedName name="___________________________PC12">NA()</definedName>
    <definedName name="___________________________PC13">#REF!</definedName>
    <definedName name="___________________________PC14">#REF!</definedName>
    <definedName name="___________________________PC15">#REF!</definedName>
    <definedName name="___________________________PC16">#REF!</definedName>
    <definedName name="___________________________PC17">#REF!</definedName>
    <definedName name="___________________________PC18">#REF!</definedName>
    <definedName name="___________________________PC19">#REF!</definedName>
    <definedName name="___________________________pc2">#REF!</definedName>
    <definedName name="___________________________PC20">NA()</definedName>
    <definedName name="___________________________PC21">#REF!</definedName>
    <definedName name="___________________________PC22">#REF!</definedName>
    <definedName name="___________________________PC23">#REF!</definedName>
    <definedName name="___________________________PC24">#REF!</definedName>
    <definedName name="___________________________PC3">NA()</definedName>
    <definedName name="___________________________PC4">NA()</definedName>
    <definedName name="___________________________PC5">NA()</definedName>
    <definedName name="___________________________PC6">NA()</definedName>
    <definedName name="___________________________pc600">NA()</definedName>
    <definedName name="___________________________PC7">NA()</definedName>
    <definedName name="___________________________PC8">NA()</definedName>
    <definedName name="___________________________PC9">NA()</definedName>
    <definedName name="___________________________pc900">NA()</definedName>
    <definedName name="___________________________pv2">#REF!</definedName>
    <definedName name="___________________________rr3">#REF!</definedName>
    <definedName name="___________________________rrr1">#REF!</definedName>
    <definedName name="___________________________ss12">#REF!</definedName>
    <definedName name="___________________________ss20">#REF!</definedName>
    <definedName name="___________________________ss40">#REF!</definedName>
    <definedName name="___________________________var1">#REF!</definedName>
    <definedName name="___________________________var4">#REF!</definedName>
    <definedName name="___________________________vat1">NA()</definedName>
    <definedName name="__________________________bla1">#REF!</definedName>
    <definedName name="__________________________BSG100">NA()</definedName>
    <definedName name="__________________________BSG150">NA()</definedName>
    <definedName name="__________________________BSG5">NA()</definedName>
    <definedName name="__________________________BSG75">NA()</definedName>
    <definedName name="__________________________BTC1">NA()</definedName>
    <definedName name="__________________________BTC10">NA()</definedName>
    <definedName name="__________________________BTC11">NA()</definedName>
    <definedName name="__________________________BTC12">NA()</definedName>
    <definedName name="__________________________BTC13">NA()</definedName>
    <definedName name="__________________________BTC14">NA()</definedName>
    <definedName name="__________________________BTC15">NA()</definedName>
    <definedName name="__________________________BTC16">NA()</definedName>
    <definedName name="__________________________BTC17">NA()</definedName>
    <definedName name="__________________________BTC18">NA()</definedName>
    <definedName name="__________________________BTC19">NA()</definedName>
    <definedName name="__________________________BTC2">NA()</definedName>
    <definedName name="__________________________BTC20">NA()</definedName>
    <definedName name="__________________________BTC21">NA()</definedName>
    <definedName name="__________________________BTC22">NA()</definedName>
    <definedName name="__________________________BTC23">NA()</definedName>
    <definedName name="__________________________BTC24">NA()</definedName>
    <definedName name="__________________________BTC3">NA()</definedName>
    <definedName name="__________________________BTC4">NA()</definedName>
    <definedName name="__________________________BTC5">NA()</definedName>
    <definedName name="__________________________BTC6">NA()</definedName>
    <definedName name="__________________________BTC7">NA()</definedName>
    <definedName name="__________________________BTC8">NA()</definedName>
    <definedName name="__________________________BTC9">NA()</definedName>
    <definedName name="__________________________BTR1">NA()</definedName>
    <definedName name="__________________________BTR10">NA()</definedName>
    <definedName name="__________________________BTR11">NA()</definedName>
    <definedName name="__________________________BTR12">NA()</definedName>
    <definedName name="__________________________BTR13">NA()</definedName>
    <definedName name="__________________________BTR14">NA()</definedName>
    <definedName name="__________________________BTR15">NA()</definedName>
    <definedName name="__________________________BTR16">NA()</definedName>
    <definedName name="__________________________BTR17">NA()</definedName>
    <definedName name="__________________________BTR18">NA()</definedName>
    <definedName name="__________________________BTR19">NA()</definedName>
    <definedName name="__________________________BTR2">NA()</definedName>
    <definedName name="__________________________BTR20">NA()</definedName>
    <definedName name="__________________________BTR21">NA()</definedName>
    <definedName name="__________________________BTR22">NA()</definedName>
    <definedName name="__________________________BTR23">NA()</definedName>
    <definedName name="__________________________BTR24">NA()</definedName>
    <definedName name="__________________________BTR3">NA()</definedName>
    <definedName name="__________________________BTR4">NA()</definedName>
    <definedName name="__________________________BTR5">NA()</definedName>
    <definedName name="__________________________BTR6">NA()</definedName>
    <definedName name="__________________________BTR7">NA()</definedName>
    <definedName name="__________________________BTR8">NA()</definedName>
    <definedName name="__________________________BTR9">NA()</definedName>
    <definedName name="__________________________BTS1">NA()</definedName>
    <definedName name="__________________________BTS10">NA()</definedName>
    <definedName name="__________________________BTS11">NA()</definedName>
    <definedName name="__________________________BTS12">NA()</definedName>
    <definedName name="__________________________BTS13">NA()</definedName>
    <definedName name="__________________________BTS14">NA()</definedName>
    <definedName name="__________________________BTS15">NA()</definedName>
    <definedName name="__________________________BTS16">NA()</definedName>
    <definedName name="__________________________BTS17">NA()</definedName>
    <definedName name="__________________________BTS18">NA()</definedName>
    <definedName name="__________________________BTS19">NA()</definedName>
    <definedName name="__________________________BTS2">NA()</definedName>
    <definedName name="__________________________BTS20">NA()</definedName>
    <definedName name="__________________________BTS21">NA()</definedName>
    <definedName name="__________________________BTS22">NA()</definedName>
    <definedName name="__________________________BTS23">NA()</definedName>
    <definedName name="__________________________BTS24">NA()</definedName>
    <definedName name="__________________________BTS3">NA()</definedName>
    <definedName name="__________________________BTS4">NA()</definedName>
    <definedName name="__________________________BTS5">NA()</definedName>
    <definedName name="__________________________BTS6">NA()</definedName>
    <definedName name="__________________________BTS7">NA()</definedName>
    <definedName name="__________________________BTS8">NA()</definedName>
    <definedName name="__________________________BTS9">NA()</definedName>
    <definedName name="__________________________can430">40.73</definedName>
    <definedName name="__________________________can435">43.3</definedName>
    <definedName name="__________________________cur1">#REF!</definedName>
    <definedName name="__________________________GBS11">NA()</definedName>
    <definedName name="__________________________GBS110">NA()</definedName>
    <definedName name="__________________________GBS111">NA()</definedName>
    <definedName name="__________________________GBS112">NA()</definedName>
    <definedName name="__________________________GBS113">NA()</definedName>
    <definedName name="__________________________GBS114">NA()</definedName>
    <definedName name="__________________________GBS115">NA()</definedName>
    <definedName name="__________________________GBS116">NA()</definedName>
    <definedName name="__________________________GBS117">NA()</definedName>
    <definedName name="__________________________GBS118">NA()</definedName>
    <definedName name="__________________________GBS119">NA()</definedName>
    <definedName name="__________________________GBS12">NA()</definedName>
    <definedName name="__________________________GBS120">NA()</definedName>
    <definedName name="__________________________GBS121">NA()</definedName>
    <definedName name="__________________________GBS122">NA()</definedName>
    <definedName name="__________________________GBS123">NA()</definedName>
    <definedName name="__________________________GBS124">NA()</definedName>
    <definedName name="__________________________GBS13">NA()</definedName>
    <definedName name="__________________________GBS14">NA()</definedName>
    <definedName name="__________________________GBS15">NA()</definedName>
    <definedName name="__________________________GBS16">NA()</definedName>
    <definedName name="__________________________GBS17">NA()</definedName>
    <definedName name="__________________________GBS18">NA()</definedName>
    <definedName name="__________________________GBS19">NA()</definedName>
    <definedName name="__________________________GBS21">NA()</definedName>
    <definedName name="__________________________GBS210">NA()</definedName>
    <definedName name="__________________________GBS211">NA()</definedName>
    <definedName name="__________________________GBS212">NA()</definedName>
    <definedName name="__________________________GBS213">NA()</definedName>
    <definedName name="__________________________GBS214">NA()</definedName>
    <definedName name="__________________________GBS215">NA()</definedName>
    <definedName name="__________________________GBS216">NA()</definedName>
    <definedName name="__________________________GBS217">NA()</definedName>
    <definedName name="__________________________GBS218">NA()</definedName>
    <definedName name="__________________________GBS219">NA()</definedName>
    <definedName name="__________________________GBS22">NA()</definedName>
    <definedName name="__________________________GBS220">NA()</definedName>
    <definedName name="__________________________GBS221">NA()</definedName>
    <definedName name="__________________________GBS222">NA()</definedName>
    <definedName name="__________________________GBS223">NA()</definedName>
    <definedName name="__________________________GBS224">NA()</definedName>
    <definedName name="__________________________GBS23">NA()</definedName>
    <definedName name="__________________________GBS24">NA()</definedName>
    <definedName name="__________________________GBS25">NA()</definedName>
    <definedName name="__________________________GBS26">NA()</definedName>
    <definedName name="__________________________GBS27">NA()</definedName>
    <definedName name="__________________________GBS28">NA()</definedName>
    <definedName name="__________________________GBS29">NA()</definedName>
    <definedName name="__________________________knr2">#REF!</definedName>
    <definedName name="__________________________l1">#REF!</definedName>
    <definedName name="__________________________l12">#REF!</definedName>
    <definedName name="__________________________l2">#REF!</definedName>
    <definedName name="__________________________l3">#REF!</definedName>
    <definedName name="__________________________l4">#REF!</definedName>
    <definedName name="__________________________l5">#REF!</definedName>
    <definedName name="__________________________l6">#REF!</definedName>
    <definedName name="__________________________l7">#REF!</definedName>
    <definedName name="__________________________l8">#REF!</definedName>
    <definedName name="__________________________l9">#REF!</definedName>
    <definedName name="__________________________lj600">NA()</definedName>
    <definedName name="__________________________lj900">NA()</definedName>
    <definedName name="__________________________LL3">NA()</definedName>
    <definedName name="__________________________MA1">#REF!</definedName>
    <definedName name="__________________________MA2">NA()</definedName>
    <definedName name="__________________________Met22">#REF!</definedName>
    <definedName name="__________________________Met45">#REF!</definedName>
    <definedName name="__________________________MEt55">#REF!</definedName>
    <definedName name="__________________________Met63">#REF!</definedName>
    <definedName name="__________________________ML21">NA()</definedName>
    <definedName name="__________________________ML210">NA()</definedName>
    <definedName name="__________________________ML211">NA()</definedName>
    <definedName name="__________________________ML212">NA()</definedName>
    <definedName name="__________________________ML213">NA()</definedName>
    <definedName name="__________________________ML214">NA()</definedName>
    <definedName name="__________________________ML215">NA()</definedName>
    <definedName name="__________________________ML216">NA()</definedName>
    <definedName name="__________________________ML217">NA()</definedName>
    <definedName name="__________________________ML218">NA()</definedName>
    <definedName name="__________________________ML219">NA()</definedName>
    <definedName name="__________________________ML22">NA()</definedName>
    <definedName name="__________________________ML220">NA()</definedName>
    <definedName name="__________________________ML221">NA()</definedName>
    <definedName name="__________________________ML222">NA()</definedName>
    <definedName name="__________________________ML223">NA()</definedName>
    <definedName name="__________________________ML224">NA()</definedName>
    <definedName name="__________________________ML23">NA()</definedName>
    <definedName name="__________________________ML24">NA()</definedName>
    <definedName name="__________________________ML25">NA()</definedName>
    <definedName name="__________________________ML26">NA()</definedName>
    <definedName name="__________________________ML27">NA()</definedName>
    <definedName name="__________________________ML28">NA()</definedName>
    <definedName name="__________________________ML29">NA()</definedName>
    <definedName name="__________________________ML31">NA()</definedName>
    <definedName name="__________________________ML310">NA()</definedName>
    <definedName name="__________________________ML311">NA()</definedName>
    <definedName name="__________________________ML312">NA()</definedName>
    <definedName name="__________________________ML313">NA()</definedName>
    <definedName name="__________________________ML314">NA()</definedName>
    <definedName name="__________________________ML315">NA()</definedName>
    <definedName name="__________________________ML316">NA()</definedName>
    <definedName name="__________________________ML317">NA()</definedName>
    <definedName name="__________________________ML318">NA()</definedName>
    <definedName name="__________________________ML319">NA()</definedName>
    <definedName name="__________________________ML32">NA()</definedName>
    <definedName name="__________________________ML320">NA()</definedName>
    <definedName name="__________________________ML321">NA()</definedName>
    <definedName name="__________________________ML322">NA()</definedName>
    <definedName name="__________________________ML323">NA()</definedName>
    <definedName name="__________________________ML324">NA()</definedName>
    <definedName name="__________________________ML33">NA()</definedName>
    <definedName name="__________________________ML34">NA()</definedName>
    <definedName name="__________________________ML35">NA()</definedName>
    <definedName name="__________________________ML36">NA()</definedName>
    <definedName name="__________________________ML37">NA()</definedName>
    <definedName name="__________________________ML38">NA()</definedName>
    <definedName name="__________________________ML39">NA()</definedName>
    <definedName name="__________________________ML7">NA()</definedName>
    <definedName name="__________________________ML8">NA()</definedName>
    <definedName name="__________________________ML9">NA()</definedName>
    <definedName name="__________________________mm1">#REF!</definedName>
    <definedName name="__________________________mm1000">#REF!</definedName>
    <definedName name="__________________________mm11">#REF!</definedName>
    <definedName name="__________________________mm111">#REF!</definedName>
    <definedName name="__________________________mm600">#REF!</definedName>
    <definedName name="__________________________mm800">#REF!</definedName>
    <definedName name="__________________________PC1">NA()</definedName>
    <definedName name="__________________________PC10">NA()</definedName>
    <definedName name="__________________________PC11">NA()</definedName>
    <definedName name="__________________________PC12">NA()</definedName>
    <definedName name="__________________________PC13">NA()</definedName>
    <definedName name="__________________________PC14">NA()</definedName>
    <definedName name="__________________________PC15">NA()</definedName>
    <definedName name="__________________________PC16">NA()</definedName>
    <definedName name="__________________________PC17">NA()</definedName>
    <definedName name="__________________________PC18">NA()</definedName>
    <definedName name="__________________________PC19">NA()</definedName>
    <definedName name="__________________________pc2">#REF!</definedName>
    <definedName name="__________________________PC20">NA()</definedName>
    <definedName name="__________________________PC21">NA()</definedName>
    <definedName name="__________________________PC22">NA()</definedName>
    <definedName name="__________________________PC23">NA()</definedName>
    <definedName name="__________________________PC24">NA()</definedName>
    <definedName name="__________________________PC3">NA()</definedName>
    <definedName name="__________________________PC4">NA()</definedName>
    <definedName name="__________________________PC5">NA()</definedName>
    <definedName name="__________________________PC6">NA()</definedName>
    <definedName name="__________________________pc600">NA()</definedName>
    <definedName name="__________________________PC7">NA()</definedName>
    <definedName name="__________________________PC8">NA()</definedName>
    <definedName name="__________________________PC9">NA()</definedName>
    <definedName name="__________________________pc900">NA()</definedName>
    <definedName name="__________________________pv2">#REF!</definedName>
    <definedName name="__________________________rr3">#REF!</definedName>
    <definedName name="__________________________rrr1">#REF!</definedName>
    <definedName name="__________________________ss12">#REF!</definedName>
    <definedName name="__________________________ss20">#REF!</definedName>
    <definedName name="__________________________ss40">#REF!</definedName>
    <definedName name="__________________________var1">#REF!</definedName>
    <definedName name="__________________________var4">#REF!</definedName>
    <definedName name="__________________________vat1">NA()</definedName>
    <definedName name="_________________________bla1">#REF!</definedName>
    <definedName name="_________________________BSG100">#REF!</definedName>
    <definedName name="_________________________BSG150">#REF!</definedName>
    <definedName name="_________________________BSG5">#REF!</definedName>
    <definedName name="_________________________BSG75">#REF!</definedName>
    <definedName name="_________________________BTC1">NA()</definedName>
    <definedName name="_________________________BTC10">NA()</definedName>
    <definedName name="_________________________BTC11">NA()</definedName>
    <definedName name="_________________________BTC12">NA()</definedName>
    <definedName name="_________________________BTC13">#REF!</definedName>
    <definedName name="_________________________BTC14">#REF!</definedName>
    <definedName name="_________________________BTC15">#REF!</definedName>
    <definedName name="_________________________BTC16">#REF!</definedName>
    <definedName name="_________________________BTC17">#REF!</definedName>
    <definedName name="_________________________BTC18">#REF!</definedName>
    <definedName name="_________________________BTC19">#REF!</definedName>
    <definedName name="_________________________BTC2">NA()</definedName>
    <definedName name="_________________________BTC20">#REF!</definedName>
    <definedName name="_________________________BTC21">#REF!</definedName>
    <definedName name="_________________________BTC22">#REF!</definedName>
    <definedName name="_________________________BTC23">#REF!</definedName>
    <definedName name="_________________________BTC24">#REF!</definedName>
    <definedName name="_________________________BTC3">NA()</definedName>
    <definedName name="_________________________BTC4">NA()</definedName>
    <definedName name="_________________________BTC5">NA()</definedName>
    <definedName name="_________________________BTC6">NA()</definedName>
    <definedName name="_________________________BTC7">NA()</definedName>
    <definedName name="_________________________BTC8">NA()</definedName>
    <definedName name="_________________________BTC9">NA()</definedName>
    <definedName name="_________________________BTR1">NA()</definedName>
    <definedName name="_________________________BTR10">NA()</definedName>
    <definedName name="_________________________BTR11">NA()</definedName>
    <definedName name="_________________________BTR12">NA()</definedName>
    <definedName name="_________________________BTR13">#REF!</definedName>
    <definedName name="_________________________BTR14">#REF!</definedName>
    <definedName name="_________________________BTR15">#REF!</definedName>
    <definedName name="_________________________BTR16">#REF!</definedName>
    <definedName name="_________________________BTR17">#REF!</definedName>
    <definedName name="_________________________BTR18">#REF!</definedName>
    <definedName name="_________________________BTR19">#REF!</definedName>
    <definedName name="_________________________BTR2">NA()</definedName>
    <definedName name="_________________________BTR20">#REF!</definedName>
    <definedName name="_________________________BTR21">#REF!</definedName>
    <definedName name="_________________________BTR22">#REF!</definedName>
    <definedName name="_________________________BTR23">#REF!</definedName>
    <definedName name="_________________________BTR24">#REF!</definedName>
    <definedName name="_________________________BTR3">NA()</definedName>
    <definedName name="_________________________BTR4">NA()</definedName>
    <definedName name="_________________________BTR5">NA()</definedName>
    <definedName name="_________________________BTR6">NA()</definedName>
    <definedName name="_________________________BTR7">NA()</definedName>
    <definedName name="_________________________BTR8">NA()</definedName>
    <definedName name="_________________________BTR9">NA()</definedName>
    <definedName name="_________________________BTS1">NA()</definedName>
    <definedName name="_________________________BTS10">NA()</definedName>
    <definedName name="_________________________BTS11">NA()</definedName>
    <definedName name="_________________________BTS12">NA()</definedName>
    <definedName name="_________________________BTS13">#REF!</definedName>
    <definedName name="_________________________BTS14">#REF!</definedName>
    <definedName name="_________________________BTS15">#REF!</definedName>
    <definedName name="_________________________BTS16">#REF!</definedName>
    <definedName name="_________________________BTS17">#REF!</definedName>
    <definedName name="_________________________BTS18">#REF!</definedName>
    <definedName name="_________________________BTS19">#REF!</definedName>
    <definedName name="_________________________BTS2">NA()</definedName>
    <definedName name="_________________________BTS20">#REF!</definedName>
    <definedName name="_________________________BTS21">#REF!</definedName>
    <definedName name="_________________________BTS22">#REF!</definedName>
    <definedName name="_________________________BTS23">#REF!</definedName>
    <definedName name="_________________________BTS24">#REF!</definedName>
    <definedName name="_________________________BTS3">NA()</definedName>
    <definedName name="_________________________BTS4">NA()</definedName>
    <definedName name="_________________________BTS5">NA()</definedName>
    <definedName name="_________________________BTS6">NA()</definedName>
    <definedName name="_________________________BTS7">NA()</definedName>
    <definedName name="_________________________BTS8">NA()</definedName>
    <definedName name="_________________________BTS9">NA()</definedName>
    <definedName name="_________________________can430">40.73</definedName>
    <definedName name="_________________________can435">43.3</definedName>
    <definedName name="_________________________cur1">#REF!</definedName>
    <definedName name="_________________________GBS11">NA()</definedName>
    <definedName name="_________________________GBS110">NA()</definedName>
    <definedName name="_________________________GBS111">NA()</definedName>
    <definedName name="_________________________GBS112">NA()</definedName>
    <definedName name="_________________________GBS113">#REF!</definedName>
    <definedName name="_________________________GBS114">#REF!</definedName>
    <definedName name="_________________________GBS115">#REF!</definedName>
    <definedName name="_________________________GBS116">#REF!</definedName>
    <definedName name="_________________________GBS117">#REF!</definedName>
    <definedName name="_________________________GBS118">#REF!</definedName>
    <definedName name="_________________________GBS119">#REF!</definedName>
    <definedName name="_________________________GBS12">NA()</definedName>
    <definedName name="_________________________GBS120">#REF!</definedName>
    <definedName name="_________________________GBS121">#REF!</definedName>
    <definedName name="_________________________GBS122">#REF!</definedName>
    <definedName name="_________________________GBS123">#REF!</definedName>
    <definedName name="_________________________GBS124">#REF!</definedName>
    <definedName name="_________________________GBS13">NA()</definedName>
    <definedName name="_________________________GBS14">NA()</definedName>
    <definedName name="_________________________GBS15">NA()</definedName>
    <definedName name="_________________________GBS16">NA()</definedName>
    <definedName name="_________________________GBS17">NA()</definedName>
    <definedName name="_________________________GBS18">NA()</definedName>
    <definedName name="_________________________GBS19">NA()</definedName>
    <definedName name="_________________________GBS21">NA()</definedName>
    <definedName name="_________________________GBS210">NA()</definedName>
    <definedName name="_________________________GBS211">NA()</definedName>
    <definedName name="_________________________GBS212">NA()</definedName>
    <definedName name="_________________________GBS213">#REF!</definedName>
    <definedName name="_________________________GBS214">#REF!</definedName>
    <definedName name="_________________________GBS215">#REF!</definedName>
    <definedName name="_________________________GBS216">#REF!</definedName>
    <definedName name="_________________________GBS217">#REF!</definedName>
    <definedName name="_________________________GBS218">#REF!</definedName>
    <definedName name="_________________________GBS219">#REF!</definedName>
    <definedName name="_________________________GBS22">NA()</definedName>
    <definedName name="_________________________GBS220">#REF!</definedName>
    <definedName name="_________________________GBS221">#REF!</definedName>
    <definedName name="_________________________GBS222">#REF!</definedName>
    <definedName name="_________________________GBS223">#REF!</definedName>
    <definedName name="_________________________GBS224">#REF!</definedName>
    <definedName name="_________________________GBS23">NA()</definedName>
    <definedName name="_________________________GBS24">NA()</definedName>
    <definedName name="_________________________GBS25">NA()</definedName>
    <definedName name="_________________________GBS26">NA()</definedName>
    <definedName name="_________________________GBS27">NA()</definedName>
    <definedName name="_________________________GBS28">NA()</definedName>
    <definedName name="_________________________GBS29">NA()</definedName>
    <definedName name="_________________________knr2">#REF!</definedName>
    <definedName name="_________________________l1">#REF!</definedName>
    <definedName name="_________________________l12">#REF!</definedName>
    <definedName name="_________________________l2">#REF!</definedName>
    <definedName name="_________________________l3">#REF!</definedName>
    <definedName name="_________________________l4">#REF!</definedName>
    <definedName name="_________________________l5">#REF!</definedName>
    <definedName name="_________________________l6">#REF!</definedName>
    <definedName name="_________________________l7">#REF!</definedName>
    <definedName name="_________________________l8">#REF!</definedName>
    <definedName name="_________________________l9">#REF!</definedName>
    <definedName name="_________________________lj600">NA()</definedName>
    <definedName name="_________________________lj900">NA()</definedName>
    <definedName name="_________________________LL3">NA()</definedName>
    <definedName name="_________________________MA1">NA()</definedName>
    <definedName name="_________________________MA2">#REF!</definedName>
    <definedName name="_________________________Met22">#REF!</definedName>
    <definedName name="_________________________Met45">#REF!</definedName>
    <definedName name="_________________________MEt55">#REF!</definedName>
    <definedName name="_________________________Met63">#REF!</definedName>
    <definedName name="_________________________ML21">NA()</definedName>
    <definedName name="_________________________ML210">NA()</definedName>
    <definedName name="_________________________ML211">NA()</definedName>
    <definedName name="_________________________ML212">NA()</definedName>
    <definedName name="_________________________ML213">#REF!</definedName>
    <definedName name="_________________________ML214">#REF!</definedName>
    <definedName name="_________________________ML215">#REF!</definedName>
    <definedName name="_________________________ML216">#REF!</definedName>
    <definedName name="_________________________ML217">#REF!</definedName>
    <definedName name="_________________________ML218">#REF!</definedName>
    <definedName name="_________________________ML219">#REF!</definedName>
    <definedName name="_________________________ML22">NA()</definedName>
    <definedName name="_________________________ML220">#REF!</definedName>
    <definedName name="_________________________ML221">#REF!</definedName>
    <definedName name="_________________________ML222">#REF!</definedName>
    <definedName name="_________________________ML223">#REF!</definedName>
    <definedName name="_________________________ML224">#REF!</definedName>
    <definedName name="_________________________ML23">NA()</definedName>
    <definedName name="_________________________ML24">NA()</definedName>
    <definedName name="_________________________ML25">NA()</definedName>
    <definedName name="_________________________ML26">NA()</definedName>
    <definedName name="_________________________ML27">NA()</definedName>
    <definedName name="_________________________ML28">NA()</definedName>
    <definedName name="_________________________ML29">NA()</definedName>
    <definedName name="_________________________ML31">NA()</definedName>
    <definedName name="_________________________ML310">NA()</definedName>
    <definedName name="_________________________ML311">NA()</definedName>
    <definedName name="_________________________ML312">NA()</definedName>
    <definedName name="_________________________ML313">#REF!</definedName>
    <definedName name="_________________________ML314">#REF!</definedName>
    <definedName name="_________________________ML315">#REF!</definedName>
    <definedName name="_________________________ML316">#REF!</definedName>
    <definedName name="_________________________ML317">#REF!</definedName>
    <definedName name="_________________________ML318">#REF!</definedName>
    <definedName name="_________________________ML319">#REF!</definedName>
    <definedName name="_________________________ML32">NA()</definedName>
    <definedName name="_________________________ML320">#REF!</definedName>
    <definedName name="_________________________ML321">#REF!</definedName>
    <definedName name="_________________________ML322">#REF!</definedName>
    <definedName name="_________________________ML323">#REF!</definedName>
    <definedName name="_________________________ML324">#REF!</definedName>
    <definedName name="_________________________ML33">NA()</definedName>
    <definedName name="_________________________ML34">NA()</definedName>
    <definedName name="_________________________ML35">NA()</definedName>
    <definedName name="_________________________ML36">NA()</definedName>
    <definedName name="_________________________ML37">NA()</definedName>
    <definedName name="_________________________ML38">NA()</definedName>
    <definedName name="_________________________ML39">NA()</definedName>
    <definedName name="_________________________ML7">NA()</definedName>
    <definedName name="_________________________ML8">NA()</definedName>
    <definedName name="_________________________ML9">NA()</definedName>
    <definedName name="_________________________mm1">#REF!</definedName>
    <definedName name="_________________________mm1000">#REF!</definedName>
    <definedName name="_________________________mm11">#REF!</definedName>
    <definedName name="_________________________mm111">#REF!</definedName>
    <definedName name="_________________________mm600">#REF!</definedName>
    <definedName name="_________________________mm800">#REF!</definedName>
    <definedName name="_________________________PC1">NA()</definedName>
    <definedName name="_________________________PC10">NA()</definedName>
    <definedName name="_________________________PC11">NA()</definedName>
    <definedName name="_________________________PC12">NA()</definedName>
    <definedName name="_________________________PC13">#REF!</definedName>
    <definedName name="_________________________PC14">#REF!</definedName>
    <definedName name="_________________________PC15">#REF!</definedName>
    <definedName name="_________________________PC16">#REF!</definedName>
    <definedName name="_________________________PC17">#REF!</definedName>
    <definedName name="_________________________PC18">#REF!</definedName>
    <definedName name="_________________________PC19">#REF!</definedName>
    <definedName name="_________________________pc2">#REF!</definedName>
    <definedName name="_________________________PC20">NA()</definedName>
    <definedName name="_________________________PC21">#REF!</definedName>
    <definedName name="_________________________PC22">#REF!</definedName>
    <definedName name="_________________________PC23">#REF!</definedName>
    <definedName name="_________________________PC24">#REF!</definedName>
    <definedName name="_________________________PC3">NA()</definedName>
    <definedName name="_________________________PC4">NA()</definedName>
    <definedName name="_________________________PC5">NA()</definedName>
    <definedName name="_________________________PC6">NA()</definedName>
    <definedName name="_________________________pc600">NA()</definedName>
    <definedName name="_________________________PC7">NA()</definedName>
    <definedName name="_________________________PC8">NA()</definedName>
    <definedName name="_________________________PC9">NA()</definedName>
    <definedName name="_________________________pc900">NA()</definedName>
    <definedName name="_________________________pv2">#REF!</definedName>
    <definedName name="_________________________rr3">#REF!</definedName>
    <definedName name="_________________________rrr1">#REF!</definedName>
    <definedName name="_________________________ss12">#REF!</definedName>
    <definedName name="_________________________ss20">#REF!</definedName>
    <definedName name="_________________________ss40">#REF!</definedName>
    <definedName name="_________________________var1">#REF!</definedName>
    <definedName name="_________________________var4">#REF!</definedName>
    <definedName name="_________________________vat1">NA()</definedName>
    <definedName name="________________________bla1">#REF!</definedName>
    <definedName name="________________________BSG100">NA()</definedName>
    <definedName name="________________________BSG150">NA()</definedName>
    <definedName name="________________________BSG5">NA()</definedName>
    <definedName name="________________________BSG75">NA()</definedName>
    <definedName name="________________________BTC1">#REF!</definedName>
    <definedName name="________________________BTC10">#REF!</definedName>
    <definedName name="________________________BTC11">#REF!</definedName>
    <definedName name="________________________BTC12">#REF!</definedName>
    <definedName name="________________________BTC13">NA()</definedName>
    <definedName name="________________________BTC14">NA()</definedName>
    <definedName name="________________________BTC15">NA()</definedName>
    <definedName name="________________________BTC16">NA()</definedName>
    <definedName name="________________________BTC17">NA()</definedName>
    <definedName name="________________________BTC18">NA()</definedName>
    <definedName name="________________________BTC19">NA()</definedName>
    <definedName name="________________________BTC2">#REF!</definedName>
    <definedName name="________________________BTC20">NA()</definedName>
    <definedName name="________________________BTC21">NA()</definedName>
    <definedName name="________________________BTC22">NA()</definedName>
    <definedName name="________________________BTC23">NA()</definedName>
    <definedName name="________________________BTC24">NA()</definedName>
    <definedName name="________________________BTC3">#REF!</definedName>
    <definedName name="________________________BTC4">#REF!</definedName>
    <definedName name="________________________BTC5">#REF!</definedName>
    <definedName name="________________________BTC6">#REF!</definedName>
    <definedName name="________________________BTC7">#REF!</definedName>
    <definedName name="________________________BTC8">#REF!</definedName>
    <definedName name="________________________BTC9">#REF!</definedName>
    <definedName name="________________________BTR1">#REF!</definedName>
    <definedName name="________________________BTR10">#REF!</definedName>
    <definedName name="________________________BTR11">#REF!</definedName>
    <definedName name="________________________BTR12">#REF!</definedName>
    <definedName name="________________________BTR13">NA()</definedName>
    <definedName name="________________________BTR14">NA()</definedName>
    <definedName name="________________________BTR15">NA()</definedName>
    <definedName name="________________________BTR16">NA()</definedName>
    <definedName name="________________________BTR17">NA()</definedName>
    <definedName name="________________________BTR18">NA()</definedName>
    <definedName name="________________________BTR19">NA()</definedName>
    <definedName name="________________________BTR2">#REF!</definedName>
    <definedName name="________________________BTR20">NA()</definedName>
    <definedName name="________________________BTR21">NA()</definedName>
    <definedName name="________________________BTR22">NA()</definedName>
    <definedName name="________________________BTR23">NA()</definedName>
    <definedName name="________________________BTR24">NA()</definedName>
    <definedName name="________________________BTR3">#REF!</definedName>
    <definedName name="________________________BTR4">#REF!</definedName>
    <definedName name="________________________BTR5">#REF!</definedName>
    <definedName name="________________________BTR6">#REF!</definedName>
    <definedName name="________________________BTR7">#REF!</definedName>
    <definedName name="________________________BTR8">#REF!</definedName>
    <definedName name="________________________BTR9">#REF!</definedName>
    <definedName name="________________________BTS1">#REF!</definedName>
    <definedName name="________________________BTS10">#REF!</definedName>
    <definedName name="________________________BTS11">#REF!</definedName>
    <definedName name="________________________BTS12">#REF!</definedName>
    <definedName name="________________________BTS13">NA()</definedName>
    <definedName name="________________________BTS14">NA()</definedName>
    <definedName name="________________________BTS15">NA()</definedName>
    <definedName name="________________________BTS16">NA()</definedName>
    <definedName name="________________________BTS17">NA()</definedName>
    <definedName name="________________________BTS18">NA()</definedName>
    <definedName name="________________________BTS19">NA()</definedName>
    <definedName name="________________________BTS2">#REF!</definedName>
    <definedName name="________________________BTS20">NA()</definedName>
    <definedName name="________________________BTS21">NA()</definedName>
    <definedName name="________________________BTS22">NA()</definedName>
    <definedName name="________________________BTS23">NA()</definedName>
    <definedName name="________________________BTS24">NA()</definedName>
    <definedName name="________________________BTS3">#REF!</definedName>
    <definedName name="________________________BTS4">#REF!</definedName>
    <definedName name="________________________BTS5">#REF!</definedName>
    <definedName name="________________________BTS6">#REF!</definedName>
    <definedName name="________________________BTS7">#REF!</definedName>
    <definedName name="________________________BTS8">#REF!</definedName>
    <definedName name="________________________BTS9">#REF!</definedName>
    <definedName name="________________________can430">40.73</definedName>
    <definedName name="________________________can435">43.3</definedName>
    <definedName name="________________________CCW1">#REF!</definedName>
    <definedName name="________________________CCW2">#REF!</definedName>
    <definedName name="________________________cur1">#REF!</definedName>
    <definedName name="________________________GBS11">#REF!</definedName>
    <definedName name="________________________GBS110">#REF!</definedName>
    <definedName name="________________________GBS111">#REF!</definedName>
    <definedName name="________________________GBS112">#REF!</definedName>
    <definedName name="________________________GBS113">NA()</definedName>
    <definedName name="________________________GBS114">NA()</definedName>
    <definedName name="________________________GBS115">NA()</definedName>
    <definedName name="________________________GBS116">NA()</definedName>
    <definedName name="________________________GBS117">NA()</definedName>
    <definedName name="________________________GBS118">NA()</definedName>
    <definedName name="________________________GBS119">NA()</definedName>
    <definedName name="________________________GBS12">#REF!</definedName>
    <definedName name="________________________GBS120">NA()</definedName>
    <definedName name="________________________GBS121">NA()</definedName>
    <definedName name="________________________GBS122">NA()</definedName>
    <definedName name="________________________GBS123">NA()</definedName>
    <definedName name="________________________GBS124">NA()</definedName>
    <definedName name="________________________GBS13">#REF!</definedName>
    <definedName name="________________________GBS14">#REF!</definedName>
    <definedName name="________________________GBS15">#REF!</definedName>
    <definedName name="________________________GBS16">#REF!</definedName>
    <definedName name="________________________GBS17">#REF!</definedName>
    <definedName name="________________________GBS18">#REF!</definedName>
    <definedName name="________________________GBS19">#REF!</definedName>
    <definedName name="________________________GBS21">#REF!</definedName>
    <definedName name="________________________GBS210">#REF!</definedName>
    <definedName name="________________________GBS211">#REF!</definedName>
    <definedName name="________________________GBS212">#REF!</definedName>
    <definedName name="________________________GBS213">NA()</definedName>
    <definedName name="________________________GBS214">NA()</definedName>
    <definedName name="________________________GBS215">NA()</definedName>
    <definedName name="________________________GBS216">NA()</definedName>
    <definedName name="________________________GBS217">NA()</definedName>
    <definedName name="________________________GBS218">NA()</definedName>
    <definedName name="________________________GBS219">NA()</definedName>
    <definedName name="________________________GBS22">#REF!</definedName>
    <definedName name="________________________GBS220">NA()</definedName>
    <definedName name="________________________GBS221">NA()</definedName>
    <definedName name="________________________GBS222">NA()</definedName>
    <definedName name="________________________GBS223">NA()</definedName>
    <definedName name="________________________GBS224">NA()</definedName>
    <definedName name="________________________GBS23">#REF!</definedName>
    <definedName name="________________________GBS24">#REF!</definedName>
    <definedName name="________________________GBS25">#REF!</definedName>
    <definedName name="________________________GBS26">#REF!</definedName>
    <definedName name="________________________GBS27">#REF!</definedName>
    <definedName name="________________________GBS28">#REF!</definedName>
    <definedName name="________________________GBS29">#REF!</definedName>
    <definedName name="________________________knr2">NA()</definedName>
    <definedName name="________________________l1">#REF!</definedName>
    <definedName name="________________________l12">#REF!</definedName>
    <definedName name="________________________l2">#REF!</definedName>
    <definedName name="________________________l3">#REF!</definedName>
    <definedName name="________________________l4">#REF!</definedName>
    <definedName name="________________________l5">#REF!</definedName>
    <definedName name="________________________l6">#REF!</definedName>
    <definedName name="________________________l7">#REF!</definedName>
    <definedName name="________________________l8">#REF!</definedName>
    <definedName name="________________________l9">#REF!</definedName>
    <definedName name="________________________LJ6">#REF!</definedName>
    <definedName name="________________________lj600">#REF!</definedName>
    <definedName name="________________________lj900">#REF!</definedName>
    <definedName name="________________________LL3">#REF!</definedName>
    <definedName name="________________________MA1">#REF!</definedName>
    <definedName name="________________________MA2">#REF!</definedName>
    <definedName name="________________________Met22">#REF!</definedName>
    <definedName name="________________________Met45">#REF!</definedName>
    <definedName name="________________________MEt55">#REF!</definedName>
    <definedName name="________________________Met63">#REF!</definedName>
    <definedName name="________________________ML21">#REF!</definedName>
    <definedName name="________________________ML210">#REF!</definedName>
    <definedName name="________________________ML211">#REF!</definedName>
    <definedName name="________________________ML212">#REF!</definedName>
    <definedName name="________________________ML213">NA()</definedName>
    <definedName name="________________________ML214">NA()</definedName>
    <definedName name="________________________ML215">NA()</definedName>
    <definedName name="________________________ML216">NA()</definedName>
    <definedName name="________________________ML217">NA()</definedName>
    <definedName name="________________________ML218">NA()</definedName>
    <definedName name="________________________ML219">NA()</definedName>
    <definedName name="________________________ML22">#REF!</definedName>
    <definedName name="________________________ML220">NA()</definedName>
    <definedName name="________________________ML221">NA()</definedName>
    <definedName name="________________________ML222">NA()</definedName>
    <definedName name="________________________ML223">NA()</definedName>
    <definedName name="________________________ML224">NA()</definedName>
    <definedName name="________________________ML23">#REF!</definedName>
    <definedName name="________________________ML24">#REF!</definedName>
    <definedName name="________________________ML25">#REF!</definedName>
    <definedName name="________________________ML26">#REF!</definedName>
    <definedName name="________________________ML27">#REF!</definedName>
    <definedName name="________________________ML28">#REF!</definedName>
    <definedName name="________________________ML29">#REF!</definedName>
    <definedName name="________________________ML31">#REF!</definedName>
    <definedName name="________________________ML310">#REF!</definedName>
    <definedName name="________________________ML311">#REF!</definedName>
    <definedName name="________________________ML312">#REF!</definedName>
    <definedName name="________________________ML313">NA()</definedName>
    <definedName name="________________________ML314">NA()</definedName>
    <definedName name="________________________ML315">NA()</definedName>
    <definedName name="________________________ML316">NA()</definedName>
    <definedName name="________________________ML317">NA()</definedName>
    <definedName name="________________________ML318">NA()</definedName>
    <definedName name="________________________ML319">NA()</definedName>
    <definedName name="________________________ML32">#REF!</definedName>
    <definedName name="________________________ML320">NA()</definedName>
    <definedName name="________________________ML321">NA()</definedName>
    <definedName name="________________________ML322">NA()</definedName>
    <definedName name="________________________ML323">NA()</definedName>
    <definedName name="________________________ML324">NA()</definedName>
    <definedName name="________________________ML33">#REF!</definedName>
    <definedName name="________________________ML34">#REF!</definedName>
    <definedName name="________________________ML35">#REF!</definedName>
    <definedName name="________________________ML36">#REF!</definedName>
    <definedName name="________________________ML37">#REF!</definedName>
    <definedName name="________________________ML38">#REF!</definedName>
    <definedName name="________________________ML39">#REF!</definedName>
    <definedName name="________________________ML7">#REF!</definedName>
    <definedName name="________________________ML8">#REF!</definedName>
    <definedName name="________________________ML9">#REF!</definedName>
    <definedName name="________________________mm1">#REF!</definedName>
    <definedName name="________________________mm1000">#REF!</definedName>
    <definedName name="________________________mm11">#REF!</definedName>
    <definedName name="________________________mm111">#REF!</definedName>
    <definedName name="________________________mm600">#REF!</definedName>
    <definedName name="________________________mm800">#REF!</definedName>
    <definedName name="________________________PC1">#REF!</definedName>
    <definedName name="________________________PC10">#REF!</definedName>
    <definedName name="________________________PC11">#REF!</definedName>
    <definedName name="________________________PC12">#REF!</definedName>
    <definedName name="________________________PC13">NA()</definedName>
    <definedName name="________________________PC14">NA()</definedName>
    <definedName name="________________________PC15">NA()</definedName>
    <definedName name="________________________PC16">NA()</definedName>
    <definedName name="________________________PC17">NA()</definedName>
    <definedName name="________________________PC18">NA()</definedName>
    <definedName name="________________________PC19">NA()</definedName>
    <definedName name="________________________pc2">#REF!</definedName>
    <definedName name="________________________PC20">NA()</definedName>
    <definedName name="________________________PC21">NA()</definedName>
    <definedName name="________________________PC22">NA()</definedName>
    <definedName name="________________________PC23">NA()</definedName>
    <definedName name="________________________PC24">NA()</definedName>
    <definedName name="________________________PC3">NA()</definedName>
    <definedName name="________________________PC4">#REF!</definedName>
    <definedName name="________________________PC5">#REF!</definedName>
    <definedName name="________________________PC6">#REF!</definedName>
    <definedName name="________________________pc600">#REF!</definedName>
    <definedName name="________________________PC7">#REF!</definedName>
    <definedName name="________________________PC8">#REF!</definedName>
    <definedName name="________________________PC9">#REF!</definedName>
    <definedName name="________________________pc900">#REF!</definedName>
    <definedName name="________________________pv2">#REF!</definedName>
    <definedName name="________________________rr3">#REF!</definedName>
    <definedName name="________________________rrr1">#REF!</definedName>
    <definedName name="________________________ss12">#REF!</definedName>
    <definedName name="________________________ss20">#REF!</definedName>
    <definedName name="________________________ss40">#REF!</definedName>
    <definedName name="________________________var1">#REF!</definedName>
    <definedName name="________________________var4">#REF!</definedName>
    <definedName name="________________________vat1">NA()</definedName>
    <definedName name="_______________________bla1">#REF!</definedName>
    <definedName name="_______________________BSG100">#REF!</definedName>
    <definedName name="_______________________BSG150">#REF!</definedName>
    <definedName name="_______________________BSG5">#REF!</definedName>
    <definedName name="_______________________BSG75">#REF!</definedName>
    <definedName name="_______________________BTC1">NA()</definedName>
    <definedName name="_______________________BTC10">NA()</definedName>
    <definedName name="_______________________BTC11">NA()</definedName>
    <definedName name="_______________________BTC12">NA()</definedName>
    <definedName name="_______________________BTC13">#REF!</definedName>
    <definedName name="_______________________BTC14">#REF!</definedName>
    <definedName name="_______________________BTC15">#REF!</definedName>
    <definedName name="_______________________BTC16">#REF!</definedName>
    <definedName name="_______________________BTC17">#REF!</definedName>
    <definedName name="_______________________BTC18">#REF!</definedName>
    <definedName name="_______________________BTC19">#REF!</definedName>
    <definedName name="_______________________BTC2">NA()</definedName>
    <definedName name="_______________________BTC20">#REF!</definedName>
    <definedName name="_______________________BTC21">#REF!</definedName>
    <definedName name="_______________________BTC22">#REF!</definedName>
    <definedName name="_______________________BTC23">#REF!</definedName>
    <definedName name="_______________________BTC24">#REF!</definedName>
    <definedName name="_______________________BTC3">NA()</definedName>
    <definedName name="_______________________BTC4">NA()</definedName>
    <definedName name="_______________________BTC5">NA()</definedName>
    <definedName name="_______________________BTC6">NA()</definedName>
    <definedName name="_______________________BTC7">NA()</definedName>
    <definedName name="_______________________BTC8">NA()</definedName>
    <definedName name="_______________________BTC9">NA()</definedName>
    <definedName name="_______________________BTR1">NA()</definedName>
    <definedName name="_______________________BTR10">NA()</definedName>
    <definedName name="_______________________BTR11">NA()</definedName>
    <definedName name="_______________________BTR12">NA()</definedName>
    <definedName name="_______________________BTR13">#REF!</definedName>
    <definedName name="_______________________BTR14">#REF!</definedName>
    <definedName name="_______________________BTR15">#REF!</definedName>
    <definedName name="_______________________BTR16">#REF!</definedName>
    <definedName name="_______________________BTR17">#REF!</definedName>
    <definedName name="_______________________BTR18">#REF!</definedName>
    <definedName name="_______________________BTR19">#REF!</definedName>
    <definedName name="_______________________BTR2">NA()</definedName>
    <definedName name="_______________________BTR20">#REF!</definedName>
    <definedName name="_______________________BTR21">#REF!</definedName>
    <definedName name="_______________________BTR22">#REF!</definedName>
    <definedName name="_______________________BTR23">#REF!</definedName>
    <definedName name="_______________________BTR24">#REF!</definedName>
    <definedName name="_______________________BTR3">NA()</definedName>
    <definedName name="_______________________BTR4">NA()</definedName>
    <definedName name="_______________________BTR5">NA()</definedName>
    <definedName name="_______________________BTR6">NA()</definedName>
    <definedName name="_______________________BTR7">NA()</definedName>
    <definedName name="_______________________BTR8">NA()</definedName>
    <definedName name="_______________________BTR9">NA()</definedName>
    <definedName name="_______________________BTS1">NA()</definedName>
    <definedName name="_______________________BTS10">NA()</definedName>
    <definedName name="_______________________BTS11">NA()</definedName>
    <definedName name="_______________________BTS12">NA()</definedName>
    <definedName name="_______________________BTS13">#REF!</definedName>
    <definedName name="_______________________BTS14">#REF!</definedName>
    <definedName name="_______________________BTS15">#REF!</definedName>
    <definedName name="_______________________BTS16">#REF!</definedName>
    <definedName name="_______________________BTS17">#REF!</definedName>
    <definedName name="_______________________BTS18">#REF!</definedName>
    <definedName name="_______________________BTS19">#REF!</definedName>
    <definedName name="_______________________BTS2">NA()</definedName>
    <definedName name="_______________________BTS20">#REF!</definedName>
    <definedName name="_______________________BTS21">#REF!</definedName>
    <definedName name="_______________________BTS22">#REF!</definedName>
    <definedName name="_______________________BTS23">#REF!</definedName>
    <definedName name="_______________________BTS24">#REF!</definedName>
    <definedName name="_______________________BTS3">NA()</definedName>
    <definedName name="_______________________BTS4">NA()</definedName>
    <definedName name="_______________________BTS5">NA()</definedName>
    <definedName name="_______________________BTS6">NA()</definedName>
    <definedName name="_______________________BTS7">NA()</definedName>
    <definedName name="_______________________BTS8">NA()</definedName>
    <definedName name="_______________________BTS9">NA()</definedName>
    <definedName name="_______________________can430">40.73</definedName>
    <definedName name="_______________________can435">43.3</definedName>
    <definedName name="_______________________CCW1">#REF!</definedName>
    <definedName name="_______________________CCW2">#REF!</definedName>
    <definedName name="_______________________cur1">#REF!</definedName>
    <definedName name="_______________________GBS11">NA()</definedName>
    <definedName name="_______________________GBS110">NA()</definedName>
    <definedName name="_______________________GBS111">NA()</definedName>
    <definedName name="_______________________GBS112">NA()</definedName>
    <definedName name="_______________________GBS113">#REF!</definedName>
    <definedName name="_______________________GBS114">#REF!</definedName>
    <definedName name="_______________________GBS115">#REF!</definedName>
    <definedName name="_______________________GBS116">#REF!</definedName>
    <definedName name="_______________________GBS117">#REF!</definedName>
    <definedName name="_______________________GBS118">#REF!</definedName>
    <definedName name="_______________________GBS119">#REF!</definedName>
    <definedName name="_______________________GBS12">NA()</definedName>
    <definedName name="_______________________GBS120">#REF!</definedName>
    <definedName name="_______________________GBS121">#REF!</definedName>
    <definedName name="_______________________GBS122">#REF!</definedName>
    <definedName name="_______________________GBS123">#REF!</definedName>
    <definedName name="_______________________GBS124">#REF!</definedName>
    <definedName name="_______________________GBS13">NA()</definedName>
    <definedName name="_______________________GBS14">NA()</definedName>
    <definedName name="_______________________GBS15">NA()</definedName>
    <definedName name="_______________________GBS16">NA()</definedName>
    <definedName name="_______________________GBS17">NA()</definedName>
    <definedName name="_______________________GBS18">NA()</definedName>
    <definedName name="_______________________GBS19">NA()</definedName>
    <definedName name="_______________________GBS21">NA()</definedName>
    <definedName name="_______________________GBS210">NA()</definedName>
    <definedName name="_______________________GBS211">NA()</definedName>
    <definedName name="_______________________GBS212">NA()</definedName>
    <definedName name="_______________________GBS213">#REF!</definedName>
    <definedName name="_______________________GBS214">#REF!</definedName>
    <definedName name="_______________________GBS215">#REF!</definedName>
    <definedName name="_______________________GBS216">#REF!</definedName>
    <definedName name="_______________________GBS217">#REF!</definedName>
    <definedName name="_______________________GBS218">#REF!</definedName>
    <definedName name="_______________________GBS219">#REF!</definedName>
    <definedName name="_______________________GBS22">NA()</definedName>
    <definedName name="_______________________GBS220">#REF!</definedName>
    <definedName name="_______________________GBS221">#REF!</definedName>
    <definedName name="_______________________GBS222">#REF!</definedName>
    <definedName name="_______________________GBS223">#REF!</definedName>
    <definedName name="_______________________GBS224">#REF!</definedName>
    <definedName name="_______________________GBS23">NA()</definedName>
    <definedName name="_______________________GBS24">NA()</definedName>
    <definedName name="_______________________GBS25">NA()</definedName>
    <definedName name="_______________________GBS26">NA()</definedName>
    <definedName name="_______________________GBS27">NA()</definedName>
    <definedName name="_______________________GBS28">NA()</definedName>
    <definedName name="_______________________GBS29">NA()</definedName>
    <definedName name="_______________________knr2">NA()</definedName>
    <definedName name="_______________________l1">#REF!</definedName>
    <definedName name="_______________________l12">#REF!</definedName>
    <definedName name="_______________________l2">#REF!</definedName>
    <definedName name="_______________________l3">#REF!</definedName>
    <definedName name="_______________________l4">#REF!</definedName>
    <definedName name="_______________________l5">#REF!</definedName>
    <definedName name="_______________________l6">#REF!</definedName>
    <definedName name="_______________________l7">#REF!</definedName>
    <definedName name="_______________________l8">#REF!</definedName>
    <definedName name="_______________________l9">#REF!</definedName>
    <definedName name="_______________________LJ6">#REF!</definedName>
    <definedName name="_______________________lj600">NA()</definedName>
    <definedName name="_______________________lj900">NA()</definedName>
    <definedName name="_______________________LL3">NA()</definedName>
    <definedName name="_______________________LSO24">#REF!</definedName>
    <definedName name="_______________________MA1">#REF!</definedName>
    <definedName name="_______________________MA2">#REF!</definedName>
    <definedName name="_______________________Met22">#REF!</definedName>
    <definedName name="_______________________Met45">#REF!</definedName>
    <definedName name="_______________________MEt55">#REF!</definedName>
    <definedName name="_______________________Met63">#REF!</definedName>
    <definedName name="_______________________ML21">NA()</definedName>
    <definedName name="_______________________ML210">NA()</definedName>
    <definedName name="_______________________ML211">NA()</definedName>
    <definedName name="_______________________ML212">NA()</definedName>
    <definedName name="_______________________ML213">#REF!</definedName>
    <definedName name="_______________________ML214">#REF!</definedName>
    <definedName name="_______________________ML215">#REF!</definedName>
    <definedName name="_______________________ML216">#REF!</definedName>
    <definedName name="_______________________ML217">#REF!</definedName>
    <definedName name="_______________________ML218">#REF!</definedName>
    <definedName name="_______________________ML219">#REF!</definedName>
    <definedName name="_______________________ML22">NA()</definedName>
    <definedName name="_______________________ML220">#REF!</definedName>
    <definedName name="_______________________ML221">#REF!</definedName>
    <definedName name="_______________________ML222">#REF!</definedName>
    <definedName name="_______________________ML223">#REF!</definedName>
    <definedName name="_______________________ML224">#REF!</definedName>
    <definedName name="_______________________ML23">NA()</definedName>
    <definedName name="_______________________ML24">NA()</definedName>
    <definedName name="_______________________ML25">NA()</definedName>
    <definedName name="_______________________ML26">NA()</definedName>
    <definedName name="_______________________ML27">NA()</definedName>
    <definedName name="_______________________ML28">NA()</definedName>
    <definedName name="_______________________ML29">NA()</definedName>
    <definedName name="_______________________ML31">NA()</definedName>
    <definedName name="_______________________ML310">NA()</definedName>
    <definedName name="_______________________ML311">NA()</definedName>
    <definedName name="_______________________ML312">NA()</definedName>
    <definedName name="_______________________ML313">#REF!</definedName>
    <definedName name="_______________________ML314">#REF!</definedName>
    <definedName name="_______________________ML315">#REF!</definedName>
    <definedName name="_______________________ML316">#REF!</definedName>
    <definedName name="_______________________ML317">#REF!</definedName>
    <definedName name="_______________________ML318">#REF!</definedName>
    <definedName name="_______________________ML319">#REF!</definedName>
    <definedName name="_______________________ML32">NA()</definedName>
    <definedName name="_______________________ML320">#REF!</definedName>
    <definedName name="_______________________ML321">#REF!</definedName>
    <definedName name="_______________________ML322">#REF!</definedName>
    <definedName name="_______________________ML323">#REF!</definedName>
    <definedName name="_______________________ML324">#REF!</definedName>
    <definedName name="_______________________ML33">NA()</definedName>
    <definedName name="_______________________ML34">NA()</definedName>
    <definedName name="_______________________ML35">NA()</definedName>
    <definedName name="_______________________ML36">NA()</definedName>
    <definedName name="_______________________ML37">NA()</definedName>
    <definedName name="_______________________ML38">NA()</definedName>
    <definedName name="_______________________ML39">NA()</definedName>
    <definedName name="_______________________ML7">NA()</definedName>
    <definedName name="_______________________ML8">NA()</definedName>
    <definedName name="_______________________ML9">NA()</definedName>
    <definedName name="_______________________mm1">#REF!</definedName>
    <definedName name="_______________________mm1000">#REF!</definedName>
    <definedName name="_______________________mm11">#REF!</definedName>
    <definedName name="_______________________mm111">#REF!</definedName>
    <definedName name="_______________________mm600">#REF!</definedName>
    <definedName name="_______________________mm800">#REF!</definedName>
    <definedName name="_______________________PC1">NA()</definedName>
    <definedName name="_______________________PC10">NA()</definedName>
    <definedName name="_______________________PC11">NA()</definedName>
    <definedName name="_______________________PC12">NA()</definedName>
    <definedName name="_______________________PC13">#REF!</definedName>
    <definedName name="_______________________PC14">#REF!</definedName>
    <definedName name="_______________________PC15">#REF!</definedName>
    <definedName name="_______________________PC16">#REF!</definedName>
    <definedName name="_______________________PC17">#REF!</definedName>
    <definedName name="_______________________PC18">#REF!</definedName>
    <definedName name="_______________________PC19">#REF!</definedName>
    <definedName name="_______________________pc2">#REF!</definedName>
    <definedName name="_______________________PC20">NA()</definedName>
    <definedName name="_______________________PC21">#REF!</definedName>
    <definedName name="_______________________PC22">#REF!</definedName>
    <definedName name="_______________________PC23">#REF!</definedName>
    <definedName name="_______________________PC24">#REF!</definedName>
    <definedName name="_______________________PC3">NA()</definedName>
    <definedName name="_______________________PC4">NA()</definedName>
    <definedName name="_______________________PC5">NA()</definedName>
    <definedName name="_______________________PC6">NA()</definedName>
    <definedName name="_______________________pc600">NA()</definedName>
    <definedName name="_______________________PC7">NA()</definedName>
    <definedName name="_______________________PC8">NA()</definedName>
    <definedName name="_______________________PC9">NA()</definedName>
    <definedName name="_______________________pc900">NA()</definedName>
    <definedName name="_______________________pv2">#REF!</definedName>
    <definedName name="_______________________rr3">#REF!</definedName>
    <definedName name="_______________________rrr1">#REF!</definedName>
    <definedName name="_______________________ss12">#REF!</definedName>
    <definedName name="_______________________ss20">#REF!</definedName>
    <definedName name="_______________________ss40">#REF!</definedName>
    <definedName name="_______________________var1">#REF!</definedName>
    <definedName name="_______________________var4">#REF!</definedName>
    <definedName name="_______________________vat1">NA()</definedName>
    <definedName name="______________________bla1">#REF!</definedName>
    <definedName name="______________________BSG100">#REF!</definedName>
    <definedName name="______________________BSG150">#REF!</definedName>
    <definedName name="______________________BSG5">#REF!</definedName>
    <definedName name="______________________BSG75">#REF!</definedName>
    <definedName name="______________________BTC1">#REF!</definedName>
    <definedName name="______________________BTC10">#REF!</definedName>
    <definedName name="______________________BTC11">#REF!</definedName>
    <definedName name="______________________BTC12">#REF!</definedName>
    <definedName name="______________________BTC13">#REF!</definedName>
    <definedName name="______________________BTC14">#REF!</definedName>
    <definedName name="______________________BTC15">#REF!</definedName>
    <definedName name="______________________BTC16">#REF!</definedName>
    <definedName name="______________________BTC17">#REF!</definedName>
    <definedName name="______________________BTC18">#REF!</definedName>
    <definedName name="______________________BTC19">#REF!</definedName>
    <definedName name="______________________BTC2">#REF!</definedName>
    <definedName name="______________________BTC20">#REF!</definedName>
    <definedName name="______________________BTC21">#REF!</definedName>
    <definedName name="______________________BTC22">#REF!</definedName>
    <definedName name="______________________BTC23">#REF!</definedName>
    <definedName name="______________________BTC24">#REF!</definedName>
    <definedName name="______________________BTC3">#REF!</definedName>
    <definedName name="______________________BTC4">#REF!</definedName>
    <definedName name="______________________BTC5">#REF!</definedName>
    <definedName name="______________________BTC6">#REF!</definedName>
    <definedName name="______________________BTC7">#REF!</definedName>
    <definedName name="______________________BTC8">#REF!</definedName>
    <definedName name="______________________BTC9">#REF!</definedName>
    <definedName name="______________________BTR1">#REF!</definedName>
    <definedName name="______________________BTR10">#REF!</definedName>
    <definedName name="______________________BTR11">#REF!</definedName>
    <definedName name="______________________BTR12">#REF!</definedName>
    <definedName name="______________________BTR13">#REF!</definedName>
    <definedName name="______________________BTR14">#REF!</definedName>
    <definedName name="______________________BTR15">#REF!</definedName>
    <definedName name="______________________BTR16">#REF!</definedName>
    <definedName name="______________________BTR17">#REF!</definedName>
    <definedName name="______________________BTR18">#REF!</definedName>
    <definedName name="______________________BTR19">#REF!</definedName>
    <definedName name="______________________BTR2">#REF!</definedName>
    <definedName name="______________________BTR20">#REF!</definedName>
    <definedName name="______________________BTR21">#REF!</definedName>
    <definedName name="______________________BTR22">#REF!</definedName>
    <definedName name="______________________BTR23">#REF!</definedName>
    <definedName name="______________________BTR24">#REF!</definedName>
    <definedName name="______________________BTR3">#REF!</definedName>
    <definedName name="______________________BTR4">#REF!</definedName>
    <definedName name="______________________BTR5">#REF!</definedName>
    <definedName name="______________________BTR6">#REF!</definedName>
    <definedName name="______________________BTR7">#REF!</definedName>
    <definedName name="______________________BTR8">#REF!</definedName>
    <definedName name="______________________BTR9">#REF!</definedName>
    <definedName name="______________________BTS1">#REF!</definedName>
    <definedName name="______________________BTS10">#REF!</definedName>
    <definedName name="______________________BTS11">#REF!</definedName>
    <definedName name="______________________BTS12">#REF!</definedName>
    <definedName name="______________________BTS13">#REF!</definedName>
    <definedName name="______________________BTS14">#REF!</definedName>
    <definedName name="______________________BTS15">#REF!</definedName>
    <definedName name="______________________BTS16">#REF!</definedName>
    <definedName name="______________________BTS17">#REF!</definedName>
    <definedName name="______________________BTS18">#REF!</definedName>
    <definedName name="______________________BTS19">#REF!</definedName>
    <definedName name="______________________BTS2">#REF!</definedName>
    <definedName name="______________________BTS20">#REF!</definedName>
    <definedName name="______________________BTS21">#REF!</definedName>
    <definedName name="______________________BTS22">#REF!</definedName>
    <definedName name="______________________BTS23">#REF!</definedName>
    <definedName name="______________________BTS24">#REF!</definedName>
    <definedName name="______________________BTS3">#REF!</definedName>
    <definedName name="______________________BTS4">#REF!</definedName>
    <definedName name="______________________BTS5">#REF!</definedName>
    <definedName name="______________________BTS6">#REF!</definedName>
    <definedName name="______________________BTS7">#REF!</definedName>
    <definedName name="______________________BTS8">#REF!</definedName>
    <definedName name="______________________BTS9">#REF!</definedName>
    <definedName name="______________________can430">40.73</definedName>
    <definedName name="______________________can435">43.3</definedName>
    <definedName name="______________________CCW1">#REF!</definedName>
    <definedName name="______________________CCW2">#REF!</definedName>
    <definedName name="______________________cur1">#REF!</definedName>
    <definedName name="______________________GBS11">#REF!</definedName>
    <definedName name="______________________GBS110">#REF!</definedName>
    <definedName name="______________________GBS111">#REF!</definedName>
    <definedName name="______________________GBS112">#REF!</definedName>
    <definedName name="______________________GBS113">#REF!</definedName>
    <definedName name="______________________GBS114">#REF!</definedName>
    <definedName name="______________________GBS115">#REF!</definedName>
    <definedName name="______________________GBS116">#REF!</definedName>
    <definedName name="______________________GBS117">#REF!</definedName>
    <definedName name="______________________GBS118">#REF!</definedName>
    <definedName name="______________________GBS119">#REF!</definedName>
    <definedName name="______________________GBS12">#REF!</definedName>
    <definedName name="______________________GBS120">#REF!</definedName>
    <definedName name="______________________GBS121">#REF!</definedName>
    <definedName name="______________________GBS122">#REF!</definedName>
    <definedName name="______________________GBS123">#REF!</definedName>
    <definedName name="______________________GBS124">#REF!</definedName>
    <definedName name="______________________GBS13">#REF!</definedName>
    <definedName name="______________________GBS14">#REF!</definedName>
    <definedName name="______________________GBS15">#REF!</definedName>
    <definedName name="______________________GBS16">#REF!</definedName>
    <definedName name="______________________GBS17">#REF!</definedName>
    <definedName name="______________________GBS18">#REF!</definedName>
    <definedName name="______________________GBS19">#REF!</definedName>
    <definedName name="______________________GBS21">#REF!</definedName>
    <definedName name="______________________GBS210">#REF!</definedName>
    <definedName name="______________________GBS211">#REF!</definedName>
    <definedName name="______________________GBS212">#REF!</definedName>
    <definedName name="______________________GBS213">#REF!</definedName>
    <definedName name="______________________GBS214">#REF!</definedName>
    <definedName name="______________________GBS215">#REF!</definedName>
    <definedName name="______________________GBS216">#REF!</definedName>
    <definedName name="______________________GBS217">#REF!</definedName>
    <definedName name="______________________GBS218">#REF!</definedName>
    <definedName name="______________________GBS219">#REF!</definedName>
    <definedName name="______________________GBS22">#REF!</definedName>
    <definedName name="______________________GBS220">#REF!</definedName>
    <definedName name="______________________GBS221">#REF!</definedName>
    <definedName name="______________________GBS222">#REF!</definedName>
    <definedName name="______________________GBS223">#REF!</definedName>
    <definedName name="______________________GBS224">#REF!</definedName>
    <definedName name="______________________GBS23">#REF!</definedName>
    <definedName name="______________________GBS24">#REF!</definedName>
    <definedName name="______________________GBS25">#REF!</definedName>
    <definedName name="______________________GBS26">#REF!</definedName>
    <definedName name="______________________GBS27">#REF!</definedName>
    <definedName name="______________________GBS28">#REF!</definedName>
    <definedName name="______________________GBS29">#REF!</definedName>
    <definedName name="______________________imp1">#REF!</definedName>
    <definedName name="______________________knr2">NA()</definedName>
    <definedName name="______________________l1">#REF!</definedName>
    <definedName name="______________________l12">#REF!</definedName>
    <definedName name="______________________l2">#REF!</definedName>
    <definedName name="______________________l3">#REF!</definedName>
    <definedName name="______________________l4">#REF!</definedName>
    <definedName name="______________________l5">#REF!</definedName>
    <definedName name="______________________l6">#REF!</definedName>
    <definedName name="______________________l7">#REF!</definedName>
    <definedName name="______________________l8">#REF!</definedName>
    <definedName name="______________________l9">#REF!</definedName>
    <definedName name="______________________LJ6">#REF!</definedName>
    <definedName name="______________________lj600">#REF!</definedName>
    <definedName name="______________________lj900">#REF!</definedName>
    <definedName name="______________________LL3">#REF!</definedName>
    <definedName name="______________________LSO24">"[14]lead!#ref!"</definedName>
    <definedName name="______________________MA1">#REF!</definedName>
    <definedName name="______________________MA2">#REF!</definedName>
    <definedName name="______________________Met22">#REF!</definedName>
    <definedName name="______________________Met45">#REF!</definedName>
    <definedName name="______________________MEt55">#REF!</definedName>
    <definedName name="______________________Met63">#REF!</definedName>
    <definedName name="______________________ML21">#REF!</definedName>
    <definedName name="______________________ML210">#REF!</definedName>
    <definedName name="______________________ML211">#REF!</definedName>
    <definedName name="______________________ML212">#REF!</definedName>
    <definedName name="______________________ML213">#REF!</definedName>
    <definedName name="______________________ML214">#REF!</definedName>
    <definedName name="______________________ML215">#REF!</definedName>
    <definedName name="______________________ML216">#REF!</definedName>
    <definedName name="______________________ML217">#REF!</definedName>
    <definedName name="______________________ML218">#REF!</definedName>
    <definedName name="______________________ML219">#REF!</definedName>
    <definedName name="______________________ML22">#REF!</definedName>
    <definedName name="______________________ML220">#REF!</definedName>
    <definedName name="______________________ML221">#REF!</definedName>
    <definedName name="______________________ML222">#REF!</definedName>
    <definedName name="______________________ML223">#REF!</definedName>
    <definedName name="______________________ML224">#REF!</definedName>
    <definedName name="______________________ML23">#REF!</definedName>
    <definedName name="______________________ML24">#REF!</definedName>
    <definedName name="______________________ML25">#REF!</definedName>
    <definedName name="______________________ML26">#REF!</definedName>
    <definedName name="______________________ML27">#REF!</definedName>
    <definedName name="______________________ML28">#REF!</definedName>
    <definedName name="______________________ML29">#REF!</definedName>
    <definedName name="______________________ML31">#REF!</definedName>
    <definedName name="______________________ML310">#REF!</definedName>
    <definedName name="______________________ML311">#REF!</definedName>
    <definedName name="______________________ML312">#REF!</definedName>
    <definedName name="______________________ML313">#REF!</definedName>
    <definedName name="______________________ML314">#REF!</definedName>
    <definedName name="______________________ML315">#REF!</definedName>
    <definedName name="______________________ML316">#REF!</definedName>
    <definedName name="______________________ML317">#REF!</definedName>
    <definedName name="______________________ML318">#REF!</definedName>
    <definedName name="______________________ML319">#REF!</definedName>
    <definedName name="______________________ML32">#REF!</definedName>
    <definedName name="______________________ML320">#REF!</definedName>
    <definedName name="______________________ML321">#REF!</definedName>
    <definedName name="______________________ML322">#REF!</definedName>
    <definedName name="______________________ML323">#REF!</definedName>
    <definedName name="______________________ML324">#REF!</definedName>
    <definedName name="______________________ML33">#REF!</definedName>
    <definedName name="______________________ML34">#REF!</definedName>
    <definedName name="______________________ML35">#REF!</definedName>
    <definedName name="______________________ML36">#REF!</definedName>
    <definedName name="______________________ML37">#REF!</definedName>
    <definedName name="______________________ML38">#REF!</definedName>
    <definedName name="______________________ML39">#REF!</definedName>
    <definedName name="______________________ML7">#REF!</definedName>
    <definedName name="______________________ML8">#REF!</definedName>
    <definedName name="______________________ML9">#REF!</definedName>
    <definedName name="______________________mm1">#REF!</definedName>
    <definedName name="______________________mm1000">#REF!</definedName>
    <definedName name="______________________mm11">#REF!</definedName>
    <definedName name="______________________mm111">#REF!</definedName>
    <definedName name="______________________mm600">#REF!</definedName>
    <definedName name="______________________mm800">#REF!</definedName>
    <definedName name="______________________PC1">#REF!</definedName>
    <definedName name="______________________PC10">#REF!</definedName>
    <definedName name="______________________PC11">#REF!</definedName>
    <definedName name="______________________PC12">#REF!</definedName>
    <definedName name="______________________PC13">#REF!</definedName>
    <definedName name="______________________PC14">#REF!</definedName>
    <definedName name="______________________PC15">#REF!</definedName>
    <definedName name="______________________PC16">#REF!</definedName>
    <definedName name="______________________PC17">#REF!</definedName>
    <definedName name="______________________PC18">#REF!</definedName>
    <definedName name="______________________PC19">#REF!</definedName>
    <definedName name="______________________pc2">#REF!</definedName>
    <definedName name="______________________PC20">NA()</definedName>
    <definedName name="______________________PC21">#REF!</definedName>
    <definedName name="______________________PC22">#REF!</definedName>
    <definedName name="______________________PC23">#REF!</definedName>
    <definedName name="______________________PC24">#REF!</definedName>
    <definedName name="______________________PC3">#REF!</definedName>
    <definedName name="______________________PC4">#REF!</definedName>
    <definedName name="______________________PC5">#REF!</definedName>
    <definedName name="______________________PC6">#REF!</definedName>
    <definedName name="______________________pc600">#REF!</definedName>
    <definedName name="______________________PC7">#REF!</definedName>
    <definedName name="______________________PC8">#REF!</definedName>
    <definedName name="______________________PC9">#REF!</definedName>
    <definedName name="______________________pc900">#REF!</definedName>
    <definedName name="______________________pla4">#REF!</definedName>
    <definedName name="______________________pv2">#REF!</definedName>
    <definedName name="______________________rr3">#REF!</definedName>
    <definedName name="______________________rrr1">#REF!</definedName>
    <definedName name="______________________SP10">#REF!</definedName>
    <definedName name="______________________SP16">#REF!</definedName>
    <definedName name="______________________SP7">#REF!</definedName>
    <definedName name="______________________ss12">#REF!</definedName>
    <definedName name="______________________ss20">#REF!</definedName>
    <definedName name="______________________ss40">#REF!</definedName>
    <definedName name="______________________var1">#REF!</definedName>
    <definedName name="______________________var4">#REF!</definedName>
    <definedName name="______________________vat1">NA()</definedName>
    <definedName name="_____________________bla1">#REF!</definedName>
    <definedName name="_____________________BSG100">#REF!</definedName>
    <definedName name="_____________________BSG150">#REF!</definedName>
    <definedName name="_____________________BSG5">#REF!</definedName>
    <definedName name="_____________________BSG75">#REF!</definedName>
    <definedName name="_____________________BTC1">#REF!</definedName>
    <definedName name="_____________________BTC10">#REF!</definedName>
    <definedName name="_____________________BTC11">#REF!</definedName>
    <definedName name="_____________________BTC12">#REF!</definedName>
    <definedName name="_____________________BTC13">#REF!</definedName>
    <definedName name="_____________________BTC14">#REF!</definedName>
    <definedName name="_____________________BTC15">#REF!</definedName>
    <definedName name="_____________________BTC16">#REF!</definedName>
    <definedName name="_____________________BTC17">#REF!</definedName>
    <definedName name="_____________________BTC18">#REF!</definedName>
    <definedName name="_____________________BTC19">#REF!</definedName>
    <definedName name="_____________________BTC2">#REF!</definedName>
    <definedName name="_____________________BTC20">#REF!</definedName>
    <definedName name="_____________________BTC21">#REF!</definedName>
    <definedName name="_____________________BTC22">#REF!</definedName>
    <definedName name="_____________________BTC23">#REF!</definedName>
    <definedName name="_____________________BTC24">#REF!</definedName>
    <definedName name="_____________________BTC3">#REF!</definedName>
    <definedName name="_____________________BTC4">#REF!</definedName>
    <definedName name="_____________________BTC5">#REF!</definedName>
    <definedName name="_____________________BTC6">#REF!</definedName>
    <definedName name="_____________________BTC7">#REF!</definedName>
    <definedName name="_____________________BTC8">#REF!</definedName>
    <definedName name="_____________________BTC9">#REF!</definedName>
    <definedName name="_____________________BTR1">#REF!</definedName>
    <definedName name="_____________________BTR10">#REF!</definedName>
    <definedName name="_____________________BTR11">#REF!</definedName>
    <definedName name="_____________________BTR12">#REF!</definedName>
    <definedName name="_____________________BTR13">#REF!</definedName>
    <definedName name="_____________________BTR14">#REF!</definedName>
    <definedName name="_____________________BTR15">#REF!</definedName>
    <definedName name="_____________________BTR16">#REF!</definedName>
    <definedName name="_____________________BTR17">#REF!</definedName>
    <definedName name="_____________________BTR18">#REF!</definedName>
    <definedName name="_____________________BTR19">#REF!</definedName>
    <definedName name="_____________________BTR2">#REF!</definedName>
    <definedName name="_____________________BTR20">#REF!</definedName>
    <definedName name="_____________________BTR21">#REF!</definedName>
    <definedName name="_____________________BTR22">#REF!</definedName>
    <definedName name="_____________________BTR23">#REF!</definedName>
    <definedName name="_____________________BTR24">#REF!</definedName>
    <definedName name="_____________________BTR3">#REF!</definedName>
    <definedName name="_____________________BTR4">#REF!</definedName>
    <definedName name="_____________________BTR5">#REF!</definedName>
    <definedName name="_____________________BTR6">#REF!</definedName>
    <definedName name="_____________________BTR7">#REF!</definedName>
    <definedName name="_____________________BTR8">#REF!</definedName>
    <definedName name="_____________________BTR9">#REF!</definedName>
    <definedName name="_____________________BTS1">#REF!</definedName>
    <definedName name="_____________________BTS10">#REF!</definedName>
    <definedName name="_____________________BTS11">#REF!</definedName>
    <definedName name="_____________________BTS12">#REF!</definedName>
    <definedName name="_____________________BTS13">#REF!</definedName>
    <definedName name="_____________________BTS14">#REF!</definedName>
    <definedName name="_____________________BTS15">#REF!</definedName>
    <definedName name="_____________________BTS16">#REF!</definedName>
    <definedName name="_____________________BTS17">#REF!</definedName>
    <definedName name="_____________________BTS18">#REF!</definedName>
    <definedName name="_____________________BTS19">#REF!</definedName>
    <definedName name="_____________________BTS2">#REF!</definedName>
    <definedName name="_____________________BTS20">#REF!</definedName>
    <definedName name="_____________________BTS21">#REF!</definedName>
    <definedName name="_____________________BTS22">#REF!</definedName>
    <definedName name="_____________________BTS23">#REF!</definedName>
    <definedName name="_____________________BTS24">#REF!</definedName>
    <definedName name="_____________________BTS3">#REF!</definedName>
    <definedName name="_____________________BTS4">#REF!</definedName>
    <definedName name="_____________________BTS5">#REF!</definedName>
    <definedName name="_____________________BTS6">#REF!</definedName>
    <definedName name="_____________________BTS7">#REF!</definedName>
    <definedName name="_____________________BTS8">#REF!</definedName>
    <definedName name="_____________________BTS9">#REF!</definedName>
    <definedName name="_____________________can430">40.73</definedName>
    <definedName name="_____________________can435">43.3</definedName>
    <definedName name="_____________________CCW1">#REF!</definedName>
    <definedName name="_____________________CCW2">#REF!</definedName>
    <definedName name="_____________________cur1">#REF!</definedName>
    <definedName name="_____________________GBS11">#REF!</definedName>
    <definedName name="_____________________GBS110">#REF!</definedName>
    <definedName name="_____________________GBS111">#REF!</definedName>
    <definedName name="_____________________GBS112">#REF!</definedName>
    <definedName name="_____________________GBS113">#REF!</definedName>
    <definedName name="_____________________GBS114">#REF!</definedName>
    <definedName name="_____________________GBS115">#REF!</definedName>
    <definedName name="_____________________GBS116">#REF!</definedName>
    <definedName name="_____________________GBS117">#REF!</definedName>
    <definedName name="_____________________GBS118">#REF!</definedName>
    <definedName name="_____________________GBS119">#REF!</definedName>
    <definedName name="_____________________GBS12">#REF!</definedName>
    <definedName name="_____________________GBS120">#REF!</definedName>
    <definedName name="_____________________GBS121">#REF!</definedName>
    <definedName name="_____________________GBS122">#REF!</definedName>
    <definedName name="_____________________GBS123">#REF!</definedName>
    <definedName name="_____________________GBS124">#REF!</definedName>
    <definedName name="_____________________GBS13">#REF!</definedName>
    <definedName name="_____________________GBS14">#REF!</definedName>
    <definedName name="_____________________GBS15">#REF!</definedName>
    <definedName name="_____________________GBS16">#REF!</definedName>
    <definedName name="_____________________GBS17">#REF!</definedName>
    <definedName name="_____________________GBS18">#REF!</definedName>
    <definedName name="_____________________GBS19">#REF!</definedName>
    <definedName name="_____________________GBS21">#REF!</definedName>
    <definedName name="_____________________GBS210">#REF!</definedName>
    <definedName name="_____________________GBS211">#REF!</definedName>
    <definedName name="_____________________GBS212">#REF!</definedName>
    <definedName name="_____________________GBS213">#REF!</definedName>
    <definedName name="_____________________GBS214">#REF!</definedName>
    <definedName name="_____________________GBS215">#REF!</definedName>
    <definedName name="_____________________GBS216">#REF!</definedName>
    <definedName name="_____________________GBS217">#REF!</definedName>
    <definedName name="_____________________GBS218">#REF!</definedName>
    <definedName name="_____________________GBS219">#REF!</definedName>
    <definedName name="_____________________GBS22">#REF!</definedName>
    <definedName name="_____________________GBS220">#REF!</definedName>
    <definedName name="_____________________GBS221">#REF!</definedName>
    <definedName name="_____________________GBS222">#REF!</definedName>
    <definedName name="_____________________GBS223">#REF!</definedName>
    <definedName name="_____________________GBS224">#REF!</definedName>
    <definedName name="_____________________GBS23">#REF!</definedName>
    <definedName name="_____________________GBS24">#REF!</definedName>
    <definedName name="_____________________GBS25">#REF!</definedName>
    <definedName name="_____________________GBS26">#REF!</definedName>
    <definedName name="_____________________GBS27">#REF!</definedName>
    <definedName name="_____________________GBS28">#REF!</definedName>
    <definedName name="_____________________GBS29">#REF!</definedName>
    <definedName name="_____________________imp1">#REF!</definedName>
    <definedName name="_____________________knr2">NA()</definedName>
    <definedName name="_____________________l1">#REF!</definedName>
    <definedName name="_____________________l12">#REF!</definedName>
    <definedName name="_____________________l2">#REF!</definedName>
    <definedName name="_____________________l3">#REF!</definedName>
    <definedName name="_____________________l4">#REF!</definedName>
    <definedName name="_____________________l5">#REF!</definedName>
    <definedName name="_____________________l6">#REF!</definedName>
    <definedName name="_____________________l7">#REF!</definedName>
    <definedName name="_____________________l8">#REF!</definedName>
    <definedName name="_____________________l9">#REF!</definedName>
    <definedName name="_____________________LJ6">#REF!</definedName>
    <definedName name="_____________________lj600">#REF!</definedName>
    <definedName name="_____________________lj900">#REF!</definedName>
    <definedName name="_____________________LL3">#REF!</definedName>
    <definedName name="_____________________LSO24">#REF!</definedName>
    <definedName name="_____________________MA1">#REF!</definedName>
    <definedName name="_____________________MA2">#REF!</definedName>
    <definedName name="_____________________Met22">#REF!</definedName>
    <definedName name="_____________________Met45">#REF!</definedName>
    <definedName name="_____________________MEt55">#REF!</definedName>
    <definedName name="_____________________Met63">#REF!</definedName>
    <definedName name="_____________________ML21">#REF!</definedName>
    <definedName name="_____________________ML210">#REF!</definedName>
    <definedName name="_____________________ML211">#REF!</definedName>
    <definedName name="_____________________ML212">#REF!</definedName>
    <definedName name="_____________________ML213">#REF!</definedName>
    <definedName name="_____________________ML214">#REF!</definedName>
    <definedName name="_____________________ML215">#REF!</definedName>
    <definedName name="_____________________ML216">#REF!</definedName>
    <definedName name="_____________________ML217">#REF!</definedName>
    <definedName name="_____________________ML218">#REF!</definedName>
    <definedName name="_____________________ML219">#REF!</definedName>
    <definedName name="_____________________ML22">#REF!</definedName>
    <definedName name="_____________________ML220">#REF!</definedName>
    <definedName name="_____________________ML221">#REF!</definedName>
    <definedName name="_____________________ML222">#REF!</definedName>
    <definedName name="_____________________ML223">#REF!</definedName>
    <definedName name="_____________________ML224">#REF!</definedName>
    <definedName name="_____________________ML23">#REF!</definedName>
    <definedName name="_____________________ML24">#REF!</definedName>
    <definedName name="_____________________ML25">#REF!</definedName>
    <definedName name="_____________________ML26">#REF!</definedName>
    <definedName name="_____________________ML27">#REF!</definedName>
    <definedName name="_____________________ML28">#REF!</definedName>
    <definedName name="_____________________ML29">#REF!</definedName>
    <definedName name="_____________________ML31">#REF!</definedName>
    <definedName name="_____________________ML310">#REF!</definedName>
    <definedName name="_____________________ML311">#REF!</definedName>
    <definedName name="_____________________ML312">#REF!</definedName>
    <definedName name="_____________________ML313">#REF!</definedName>
    <definedName name="_____________________ML314">#REF!</definedName>
    <definedName name="_____________________ML315">#REF!</definedName>
    <definedName name="_____________________ML316">#REF!</definedName>
    <definedName name="_____________________ML317">#REF!</definedName>
    <definedName name="_____________________ML318">#REF!</definedName>
    <definedName name="_____________________ML319">#REF!</definedName>
    <definedName name="_____________________ML32">#REF!</definedName>
    <definedName name="_____________________ML320">#REF!</definedName>
    <definedName name="_____________________ML321">#REF!</definedName>
    <definedName name="_____________________ML322">#REF!</definedName>
    <definedName name="_____________________ML323">#REF!</definedName>
    <definedName name="_____________________ML324">#REF!</definedName>
    <definedName name="_____________________ML33">#REF!</definedName>
    <definedName name="_____________________ML34">#REF!</definedName>
    <definedName name="_____________________ML35">#REF!</definedName>
    <definedName name="_____________________ML36">#REF!</definedName>
    <definedName name="_____________________ML37">#REF!</definedName>
    <definedName name="_____________________ML38">#REF!</definedName>
    <definedName name="_____________________ML39">#REF!</definedName>
    <definedName name="_____________________ML7">#REF!</definedName>
    <definedName name="_____________________ML8">#REF!</definedName>
    <definedName name="_____________________ML9">#REF!</definedName>
    <definedName name="_____________________mm1">#REF!</definedName>
    <definedName name="_____________________mm1000">#REF!</definedName>
    <definedName name="_____________________mm11">#REF!</definedName>
    <definedName name="_____________________mm111">#REF!</definedName>
    <definedName name="_____________________mm600">#REF!</definedName>
    <definedName name="_____________________mm800">#REF!</definedName>
    <definedName name="_____________________PC1">#REF!</definedName>
    <definedName name="_____________________PC10">#REF!</definedName>
    <definedName name="_____________________PC11">#REF!</definedName>
    <definedName name="_____________________PC12">#REF!</definedName>
    <definedName name="_____________________PC13">#REF!</definedName>
    <definedName name="_____________________PC14">#REF!</definedName>
    <definedName name="_____________________PC15">#REF!</definedName>
    <definedName name="_____________________PC16">#REF!</definedName>
    <definedName name="_____________________PC17">#REF!</definedName>
    <definedName name="_____________________PC18">#REF!</definedName>
    <definedName name="_____________________PC19">#REF!</definedName>
    <definedName name="_____________________pc2">#REF!</definedName>
    <definedName name="_____________________PC20">NA()</definedName>
    <definedName name="_____________________PC21">#REF!</definedName>
    <definedName name="_____________________PC22">#REF!</definedName>
    <definedName name="_____________________PC23">#REF!</definedName>
    <definedName name="_____________________PC24">#REF!</definedName>
    <definedName name="_____________________PC3">#REF!</definedName>
    <definedName name="_____________________PC4">#REF!</definedName>
    <definedName name="_____________________PC5">#REF!</definedName>
    <definedName name="_____________________PC6">#REF!</definedName>
    <definedName name="_____________________pc600">#REF!</definedName>
    <definedName name="_____________________PC7">#REF!</definedName>
    <definedName name="_____________________PC8">#REF!</definedName>
    <definedName name="_____________________PC9">#REF!</definedName>
    <definedName name="_____________________pc900">#REF!</definedName>
    <definedName name="_____________________pla4">#REF!</definedName>
    <definedName name="_____________________pv2">#REF!</definedName>
    <definedName name="_____________________rr3">#REF!</definedName>
    <definedName name="_____________________rrr1">#REF!</definedName>
    <definedName name="_____________________SP10">#REF!</definedName>
    <definedName name="_____________________SP16">#REF!</definedName>
    <definedName name="_____________________SP7">#REF!</definedName>
    <definedName name="_____________________ss12">#REF!</definedName>
    <definedName name="_____________________ss20">#REF!</definedName>
    <definedName name="_____________________ss40">#REF!</definedName>
    <definedName name="_____________________var1">#REF!</definedName>
    <definedName name="_____________________var4">#REF!</definedName>
    <definedName name="_____________________vat1">NA()</definedName>
    <definedName name="____________________bla1">#REF!</definedName>
    <definedName name="____________________BSG100">#REF!</definedName>
    <definedName name="____________________BSG150">#REF!</definedName>
    <definedName name="____________________BSG5">#REF!</definedName>
    <definedName name="____________________BSG75">#REF!</definedName>
    <definedName name="____________________BTC1">#REF!</definedName>
    <definedName name="____________________BTC10">#REF!</definedName>
    <definedName name="____________________BTC11">#REF!</definedName>
    <definedName name="____________________BTC12">#REF!</definedName>
    <definedName name="____________________BTC13">#REF!</definedName>
    <definedName name="____________________BTC14">#REF!</definedName>
    <definedName name="____________________BTC15">#REF!</definedName>
    <definedName name="____________________BTC16">#REF!</definedName>
    <definedName name="____________________BTC17">#REF!</definedName>
    <definedName name="____________________BTC18">#REF!</definedName>
    <definedName name="____________________BTC19">#REF!</definedName>
    <definedName name="____________________BTC2">#REF!</definedName>
    <definedName name="____________________BTC20">#REF!</definedName>
    <definedName name="____________________BTC21">#REF!</definedName>
    <definedName name="____________________BTC22">#REF!</definedName>
    <definedName name="____________________BTC23">#REF!</definedName>
    <definedName name="____________________BTC24">#REF!</definedName>
    <definedName name="____________________BTC3">#REF!</definedName>
    <definedName name="____________________BTC4">#REF!</definedName>
    <definedName name="____________________BTC5">#REF!</definedName>
    <definedName name="____________________BTC6">#REF!</definedName>
    <definedName name="____________________BTC7">#REF!</definedName>
    <definedName name="____________________BTC8">#REF!</definedName>
    <definedName name="____________________BTC9">#REF!</definedName>
    <definedName name="____________________BTR1">#REF!</definedName>
    <definedName name="____________________BTR10">#REF!</definedName>
    <definedName name="____________________BTR11">#REF!</definedName>
    <definedName name="____________________BTR12">#REF!</definedName>
    <definedName name="____________________BTR13">#REF!</definedName>
    <definedName name="____________________BTR14">#REF!</definedName>
    <definedName name="____________________BTR15">#REF!</definedName>
    <definedName name="____________________BTR16">#REF!</definedName>
    <definedName name="____________________BTR17">#REF!</definedName>
    <definedName name="____________________BTR18">#REF!</definedName>
    <definedName name="____________________BTR19">#REF!</definedName>
    <definedName name="____________________BTR2">#REF!</definedName>
    <definedName name="____________________BTR20">#REF!</definedName>
    <definedName name="____________________BTR21">#REF!</definedName>
    <definedName name="____________________BTR22">#REF!</definedName>
    <definedName name="____________________BTR23">#REF!</definedName>
    <definedName name="____________________BTR24">#REF!</definedName>
    <definedName name="____________________BTR3">#REF!</definedName>
    <definedName name="____________________BTR4">#REF!</definedName>
    <definedName name="____________________BTR5">#REF!</definedName>
    <definedName name="____________________BTR6">#REF!</definedName>
    <definedName name="____________________BTR7">#REF!</definedName>
    <definedName name="____________________BTR8">#REF!</definedName>
    <definedName name="____________________BTR9">#REF!</definedName>
    <definedName name="____________________BTS1">#REF!</definedName>
    <definedName name="____________________BTS10">#REF!</definedName>
    <definedName name="____________________BTS11">#REF!</definedName>
    <definedName name="____________________BTS12">#REF!</definedName>
    <definedName name="____________________BTS13">#REF!</definedName>
    <definedName name="____________________BTS14">#REF!</definedName>
    <definedName name="____________________BTS15">#REF!</definedName>
    <definedName name="____________________BTS16">#REF!</definedName>
    <definedName name="____________________BTS17">#REF!</definedName>
    <definedName name="____________________BTS18">#REF!</definedName>
    <definedName name="____________________BTS19">#REF!</definedName>
    <definedName name="____________________BTS2">#REF!</definedName>
    <definedName name="____________________BTS20">#REF!</definedName>
    <definedName name="____________________BTS21">#REF!</definedName>
    <definedName name="____________________BTS22">#REF!</definedName>
    <definedName name="____________________BTS23">#REF!</definedName>
    <definedName name="____________________BTS24">#REF!</definedName>
    <definedName name="____________________BTS3">#REF!</definedName>
    <definedName name="____________________BTS4">#REF!</definedName>
    <definedName name="____________________BTS5">#REF!</definedName>
    <definedName name="____________________BTS6">#REF!</definedName>
    <definedName name="____________________BTS7">#REF!</definedName>
    <definedName name="____________________BTS8">#REF!</definedName>
    <definedName name="____________________BTS9">#REF!</definedName>
    <definedName name="____________________can430">40.73</definedName>
    <definedName name="____________________can435">43.3</definedName>
    <definedName name="____________________CCW1">#REF!</definedName>
    <definedName name="____________________CCW2">#REF!</definedName>
    <definedName name="____________________cur1">#REF!</definedName>
    <definedName name="____________________GBS11">#REF!</definedName>
    <definedName name="____________________GBS110">#REF!</definedName>
    <definedName name="____________________GBS111">#REF!</definedName>
    <definedName name="____________________GBS112">#REF!</definedName>
    <definedName name="____________________GBS113">#REF!</definedName>
    <definedName name="____________________GBS114">#REF!</definedName>
    <definedName name="____________________GBS115">#REF!</definedName>
    <definedName name="____________________GBS116">#REF!</definedName>
    <definedName name="____________________GBS117">#REF!</definedName>
    <definedName name="____________________GBS118">#REF!</definedName>
    <definedName name="____________________GBS119">#REF!</definedName>
    <definedName name="____________________GBS12">#REF!</definedName>
    <definedName name="____________________GBS120">#REF!</definedName>
    <definedName name="____________________GBS121">#REF!</definedName>
    <definedName name="____________________GBS122">#REF!</definedName>
    <definedName name="____________________GBS123">#REF!</definedName>
    <definedName name="____________________GBS124">#REF!</definedName>
    <definedName name="____________________GBS13">#REF!</definedName>
    <definedName name="____________________GBS14">#REF!</definedName>
    <definedName name="____________________GBS15">#REF!</definedName>
    <definedName name="____________________GBS16">#REF!</definedName>
    <definedName name="____________________GBS17">#REF!</definedName>
    <definedName name="____________________GBS18">#REF!</definedName>
    <definedName name="____________________GBS19">#REF!</definedName>
    <definedName name="____________________GBS21">#REF!</definedName>
    <definedName name="____________________GBS210">#REF!</definedName>
    <definedName name="____________________GBS211">#REF!</definedName>
    <definedName name="____________________GBS212">#REF!</definedName>
    <definedName name="____________________GBS213">#REF!</definedName>
    <definedName name="____________________GBS214">#REF!</definedName>
    <definedName name="____________________GBS215">#REF!</definedName>
    <definedName name="____________________GBS216">#REF!</definedName>
    <definedName name="____________________GBS217">#REF!</definedName>
    <definedName name="____________________GBS218">#REF!</definedName>
    <definedName name="____________________GBS219">#REF!</definedName>
    <definedName name="____________________GBS22">#REF!</definedName>
    <definedName name="____________________GBS220">#REF!</definedName>
    <definedName name="____________________GBS221">#REF!</definedName>
    <definedName name="____________________GBS222">#REF!</definedName>
    <definedName name="____________________GBS223">#REF!</definedName>
    <definedName name="____________________GBS224">#REF!</definedName>
    <definedName name="____________________GBS23">#REF!</definedName>
    <definedName name="____________________GBS24">#REF!</definedName>
    <definedName name="____________________GBS25">#REF!</definedName>
    <definedName name="____________________GBS26">#REF!</definedName>
    <definedName name="____________________GBS27">#REF!</definedName>
    <definedName name="____________________GBS28">#REF!</definedName>
    <definedName name="____________________GBS29">#REF!</definedName>
    <definedName name="____________________imp1">#REF!</definedName>
    <definedName name="____________________knr2">#REF!</definedName>
    <definedName name="____________________l1">#REF!</definedName>
    <definedName name="____________________l12">#REF!</definedName>
    <definedName name="____________________l2">#REF!</definedName>
    <definedName name="____________________l3">#REF!</definedName>
    <definedName name="____________________l4">#REF!</definedName>
    <definedName name="____________________l5">#REF!</definedName>
    <definedName name="____________________l6">#REF!</definedName>
    <definedName name="____________________l7">#REF!</definedName>
    <definedName name="____________________l8">#REF!</definedName>
    <definedName name="____________________l9">#REF!</definedName>
    <definedName name="____________________LJ6">#REF!</definedName>
    <definedName name="____________________lj600">#REF!</definedName>
    <definedName name="____________________lj900">#REF!</definedName>
    <definedName name="____________________LL3">#REF!</definedName>
    <definedName name="____________________LSO24">#REF!</definedName>
    <definedName name="____________________MA1">#REF!</definedName>
    <definedName name="____________________MA2">#REF!</definedName>
    <definedName name="____________________Met22">#REF!</definedName>
    <definedName name="____________________Met45">#REF!</definedName>
    <definedName name="____________________MEt55">#REF!</definedName>
    <definedName name="____________________Met63">#REF!</definedName>
    <definedName name="____________________ML21">#REF!</definedName>
    <definedName name="____________________ML210">#REF!</definedName>
    <definedName name="____________________ML211">#REF!</definedName>
    <definedName name="____________________ML212">#REF!</definedName>
    <definedName name="____________________ML213">#REF!</definedName>
    <definedName name="____________________ML214">#REF!</definedName>
    <definedName name="____________________ML215">#REF!</definedName>
    <definedName name="____________________ML216">#REF!</definedName>
    <definedName name="____________________ML217">#REF!</definedName>
    <definedName name="____________________ML218">#REF!</definedName>
    <definedName name="____________________ML219">#REF!</definedName>
    <definedName name="____________________ML22">#REF!</definedName>
    <definedName name="____________________ML220">#REF!</definedName>
    <definedName name="____________________ML221">#REF!</definedName>
    <definedName name="____________________ML222">#REF!</definedName>
    <definedName name="____________________ML223">#REF!</definedName>
    <definedName name="____________________ML224">#REF!</definedName>
    <definedName name="____________________ML23">#REF!</definedName>
    <definedName name="____________________ML24">#REF!</definedName>
    <definedName name="____________________ML25">#REF!</definedName>
    <definedName name="____________________ML26">#REF!</definedName>
    <definedName name="____________________ML27">#REF!</definedName>
    <definedName name="____________________ML28">#REF!</definedName>
    <definedName name="____________________ML29">#REF!</definedName>
    <definedName name="____________________ML31">#REF!</definedName>
    <definedName name="____________________ML310">#REF!</definedName>
    <definedName name="____________________ML311">#REF!</definedName>
    <definedName name="____________________ML312">#REF!</definedName>
    <definedName name="____________________ML313">#REF!</definedName>
    <definedName name="____________________ML314">#REF!</definedName>
    <definedName name="____________________ML315">#REF!</definedName>
    <definedName name="____________________ML316">#REF!</definedName>
    <definedName name="____________________ML317">#REF!</definedName>
    <definedName name="____________________ML318">#REF!</definedName>
    <definedName name="____________________ML319">#REF!</definedName>
    <definedName name="____________________ML32">#REF!</definedName>
    <definedName name="____________________ML320">#REF!</definedName>
    <definedName name="____________________ML321">#REF!</definedName>
    <definedName name="____________________ML322">#REF!</definedName>
    <definedName name="____________________ML323">#REF!</definedName>
    <definedName name="____________________ML324">#REF!</definedName>
    <definedName name="____________________ML33">#REF!</definedName>
    <definedName name="____________________ML34">#REF!</definedName>
    <definedName name="____________________ML35">#REF!</definedName>
    <definedName name="____________________ML36">#REF!</definedName>
    <definedName name="____________________ML37">#REF!</definedName>
    <definedName name="____________________ML38">#REF!</definedName>
    <definedName name="____________________ML39">#REF!</definedName>
    <definedName name="____________________ML7">#REF!</definedName>
    <definedName name="____________________ML8">#REF!</definedName>
    <definedName name="____________________ML9">#REF!</definedName>
    <definedName name="____________________mm1">#REF!</definedName>
    <definedName name="____________________mm1000">#REF!</definedName>
    <definedName name="____________________mm11">#REF!</definedName>
    <definedName name="____________________mm111">#REF!</definedName>
    <definedName name="____________________mm600">#REF!</definedName>
    <definedName name="____________________mm800">#REF!</definedName>
    <definedName name="____________________PC1">#REF!</definedName>
    <definedName name="____________________PC10">#REF!</definedName>
    <definedName name="____________________PC11">#REF!</definedName>
    <definedName name="____________________PC12">#REF!</definedName>
    <definedName name="____________________PC13">#REF!</definedName>
    <definedName name="____________________PC14">#REF!</definedName>
    <definedName name="____________________PC15">#REF!</definedName>
    <definedName name="____________________PC16">#REF!</definedName>
    <definedName name="____________________PC17">#REF!</definedName>
    <definedName name="____________________PC18">#REF!</definedName>
    <definedName name="____________________PC19">#REF!</definedName>
    <definedName name="____________________pc2">#REF!</definedName>
    <definedName name="____________________PC20">NA()</definedName>
    <definedName name="____________________PC21">#REF!</definedName>
    <definedName name="____________________PC22">#REF!</definedName>
    <definedName name="____________________PC23">#REF!</definedName>
    <definedName name="____________________PC24">#REF!</definedName>
    <definedName name="____________________PC3">#REF!</definedName>
    <definedName name="____________________PC4">#REF!</definedName>
    <definedName name="____________________PC5">#REF!</definedName>
    <definedName name="____________________PC6">#REF!</definedName>
    <definedName name="____________________pc600">#REF!</definedName>
    <definedName name="____________________PC7">#REF!</definedName>
    <definedName name="____________________PC8">#REF!</definedName>
    <definedName name="____________________PC9">#REF!</definedName>
    <definedName name="____________________pc900">#REF!</definedName>
    <definedName name="____________________pla4">#REF!</definedName>
    <definedName name="____________________pv2">#REF!</definedName>
    <definedName name="____________________rr3">#REF!</definedName>
    <definedName name="____________________rrr1">#REF!</definedName>
    <definedName name="____________________SP10">#REF!</definedName>
    <definedName name="____________________SP16">#REF!</definedName>
    <definedName name="____________________SP7">#REF!</definedName>
    <definedName name="____________________ss12">#REF!</definedName>
    <definedName name="____________________ss20">#REF!</definedName>
    <definedName name="____________________ss40">#REF!</definedName>
    <definedName name="____________________var1">#REF!</definedName>
    <definedName name="____________________var4">#REF!</definedName>
    <definedName name="____________________vat1">NA()</definedName>
    <definedName name="___________________bla1">#REF!</definedName>
    <definedName name="___________________BSG100">#REF!</definedName>
    <definedName name="___________________BSG150">#REF!</definedName>
    <definedName name="___________________BSG5">#REF!</definedName>
    <definedName name="___________________BSG75">#REF!</definedName>
    <definedName name="___________________BTC1">#REF!</definedName>
    <definedName name="___________________BTC10">#REF!</definedName>
    <definedName name="___________________BTC11">#REF!</definedName>
    <definedName name="___________________BTC12">#REF!</definedName>
    <definedName name="___________________BTC13">#REF!</definedName>
    <definedName name="___________________BTC14">#REF!</definedName>
    <definedName name="___________________BTC15">#REF!</definedName>
    <definedName name="___________________BTC16">#REF!</definedName>
    <definedName name="___________________BTC17">#REF!</definedName>
    <definedName name="___________________BTC18">#REF!</definedName>
    <definedName name="___________________BTC19">#REF!</definedName>
    <definedName name="___________________BTC2">#REF!</definedName>
    <definedName name="___________________BTC20">#REF!</definedName>
    <definedName name="___________________BTC21">#REF!</definedName>
    <definedName name="___________________BTC22">#REF!</definedName>
    <definedName name="___________________BTC23">#REF!</definedName>
    <definedName name="___________________BTC24">#REF!</definedName>
    <definedName name="___________________BTC3">#REF!</definedName>
    <definedName name="___________________BTC4">#REF!</definedName>
    <definedName name="___________________BTC5">#REF!</definedName>
    <definedName name="___________________BTC6">#REF!</definedName>
    <definedName name="___________________BTC7">#REF!</definedName>
    <definedName name="___________________BTC8">#REF!</definedName>
    <definedName name="___________________BTC9">#REF!</definedName>
    <definedName name="___________________BTR1">#REF!</definedName>
    <definedName name="___________________BTR10">#REF!</definedName>
    <definedName name="___________________BTR11">#REF!</definedName>
    <definedName name="___________________BTR12">#REF!</definedName>
    <definedName name="___________________BTR13">#REF!</definedName>
    <definedName name="___________________BTR14">#REF!</definedName>
    <definedName name="___________________BTR15">#REF!</definedName>
    <definedName name="___________________BTR16">#REF!</definedName>
    <definedName name="___________________BTR17">#REF!</definedName>
    <definedName name="___________________BTR18">#REF!</definedName>
    <definedName name="___________________BTR19">#REF!</definedName>
    <definedName name="___________________BTR2">#REF!</definedName>
    <definedName name="___________________BTR20">#REF!</definedName>
    <definedName name="___________________BTR21">#REF!</definedName>
    <definedName name="___________________BTR22">#REF!</definedName>
    <definedName name="___________________BTR23">#REF!</definedName>
    <definedName name="___________________BTR24">#REF!</definedName>
    <definedName name="___________________BTR3">#REF!</definedName>
    <definedName name="___________________BTR4">#REF!</definedName>
    <definedName name="___________________BTR5">#REF!</definedName>
    <definedName name="___________________BTR6">#REF!</definedName>
    <definedName name="___________________BTR7">#REF!</definedName>
    <definedName name="___________________BTR8">#REF!</definedName>
    <definedName name="___________________BTR9">#REF!</definedName>
    <definedName name="___________________BTS1">#REF!</definedName>
    <definedName name="___________________BTS10">#REF!</definedName>
    <definedName name="___________________BTS11">#REF!</definedName>
    <definedName name="___________________BTS12">#REF!</definedName>
    <definedName name="___________________BTS13">#REF!</definedName>
    <definedName name="___________________BTS14">#REF!</definedName>
    <definedName name="___________________BTS15">#REF!</definedName>
    <definedName name="___________________BTS16">#REF!</definedName>
    <definedName name="___________________BTS17">#REF!</definedName>
    <definedName name="___________________BTS18">#REF!</definedName>
    <definedName name="___________________BTS19">#REF!</definedName>
    <definedName name="___________________BTS2">#REF!</definedName>
    <definedName name="___________________BTS20">#REF!</definedName>
    <definedName name="___________________BTS21">#REF!</definedName>
    <definedName name="___________________BTS22">#REF!</definedName>
    <definedName name="___________________BTS23">#REF!</definedName>
    <definedName name="___________________BTS24">#REF!</definedName>
    <definedName name="___________________BTS3">#REF!</definedName>
    <definedName name="___________________BTS4">#REF!</definedName>
    <definedName name="___________________BTS5">#REF!</definedName>
    <definedName name="___________________BTS6">#REF!</definedName>
    <definedName name="___________________BTS7">#REF!</definedName>
    <definedName name="___________________BTS8">#REF!</definedName>
    <definedName name="___________________BTS9">#REF!</definedName>
    <definedName name="___________________can430">40.73</definedName>
    <definedName name="___________________can435">43.3</definedName>
    <definedName name="___________________CCW1">#REF!</definedName>
    <definedName name="___________________CCW2">#REF!</definedName>
    <definedName name="___________________cur1">#REF!</definedName>
    <definedName name="___________________GBS11">#REF!</definedName>
    <definedName name="___________________GBS110">#REF!</definedName>
    <definedName name="___________________GBS111">#REF!</definedName>
    <definedName name="___________________GBS112">#REF!</definedName>
    <definedName name="___________________GBS113">#REF!</definedName>
    <definedName name="___________________GBS114">#REF!</definedName>
    <definedName name="___________________GBS115">#REF!</definedName>
    <definedName name="___________________GBS116">#REF!</definedName>
    <definedName name="___________________GBS117">#REF!</definedName>
    <definedName name="___________________GBS118">#REF!</definedName>
    <definedName name="___________________GBS119">#REF!</definedName>
    <definedName name="___________________GBS12">#REF!</definedName>
    <definedName name="___________________GBS120">#REF!</definedName>
    <definedName name="___________________GBS121">#REF!</definedName>
    <definedName name="___________________GBS122">#REF!</definedName>
    <definedName name="___________________GBS123">#REF!</definedName>
    <definedName name="___________________GBS124">#REF!</definedName>
    <definedName name="___________________GBS13">#REF!</definedName>
    <definedName name="___________________GBS14">#REF!</definedName>
    <definedName name="___________________GBS15">#REF!</definedName>
    <definedName name="___________________GBS16">#REF!</definedName>
    <definedName name="___________________GBS17">#REF!</definedName>
    <definedName name="___________________GBS18">#REF!</definedName>
    <definedName name="___________________GBS19">#REF!</definedName>
    <definedName name="___________________GBS21">#REF!</definedName>
    <definedName name="___________________GBS210">#REF!</definedName>
    <definedName name="___________________GBS211">#REF!</definedName>
    <definedName name="___________________GBS212">#REF!</definedName>
    <definedName name="___________________GBS213">#REF!</definedName>
    <definedName name="___________________GBS214">#REF!</definedName>
    <definedName name="___________________GBS215">#REF!</definedName>
    <definedName name="___________________GBS216">#REF!</definedName>
    <definedName name="___________________GBS217">#REF!</definedName>
    <definedName name="___________________GBS218">#REF!</definedName>
    <definedName name="___________________GBS219">#REF!</definedName>
    <definedName name="___________________GBS22">#REF!</definedName>
    <definedName name="___________________GBS220">#REF!</definedName>
    <definedName name="___________________GBS221">#REF!</definedName>
    <definedName name="___________________GBS222">#REF!</definedName>
    <definedName name="___________________GBS223">#REF!</definedName>
    <definedName name="___________________GBS224">#REF!</definedName>
    <definedName name="___________________GBS23">#REF!</definedName>
    <definedName name="___________________GBS24">#REF!</definedName>
    <definedName name="___________________GBS25">#REF!</definedName>
    <definedName name="___________________GBS26">#REF!</definedName>
    <definedName name="___________________GBS27">#REF!</definedName>
    <definedName name="___________________GBS28">#REF!</definedName>
    <definedName name="___________________GBS29">#REF!</definedName>
    <definedName name="___________________imp1">#REF!</definedName>
    <definedName name="___________________knr2">NA()</definedName>
    <definedName name="___________________l1">#REF!</definedName>
    <definedName name="___________________l12">#REF!</definedName>
    <definedName name="___________________l2">#REF!</definedName>
    <definedName name="___________________l3">#REF!</definedName>
    <definedName name="___________________l4">#REF!</definedName>
    <definedName name="___________________l5">#REF!</definedName>
    <definedName name="___________________l6">#REF!</definedName>
    <definedName name="___________________l7">#REF!</definedName>
    <definedName name="___________________l8">#REF!</definedName>
    <definedName name="___________________l9">#REF!</definedName>
    <definedName name="___________________LJ6">#REF!</definedName>
    <definedName name="___________________lj600">#REF!</definedName>
    <definedName name="___________________lj900">#REF!</definedName>
    <definedName name="___________________LL3">#REF!</definedName>
    <definedName name="___________________LSO24">#REF!</definedName>
    <definedName name="___________________MA1">#REF!</definedName>
    <definedName name="___________________MA2">#REF!</definedName>
    <definedName name="___________________Met22">#REF!</definedName>
    <definedName name="___________________Met45">#REF!</definedName>
    <definedName name="___________________MEt55">#REF!</definedName>
    <definedName name="___________________Met63">#REF!</definedName>
    <definedName name="___________________ML21">#REF!</definedName>
    <definedName name="___________________ML210">#REF!</definedName>
    <definedName name="___________________ML211">#REF!</definedName>
    <definedName name="___________________ML212">#REF!</definedName>
    <definedName name="___________________ML213">#REF!</definedName>
    <definedName name="___________________ML214">#REF!</definedName>
    <definedName name="___________________ML215">#REF!</definedName>
    <definedName name="___________________ML216">#REF!</definedName>
    <definedName name="___________________ML217">#REF!</definedName>
    <definedName name="___________________ML218">#REF!</definedName>
    <definedName name="___________________ML219">#REF!</definedName>
    <definedName name="___________________ML22">#REF!</definedName>
    <definedName name="___________________ML220">#REF!</definedName>
    <definedName name="___________________ML221">#REF!</definedName>
    <definedName name="___________________ML222">#REF!</definedName>
    <definedName name="___________________ML223">#REF!</definedName>
    <definedName name="___________________ML224">#REF!</definedName>
    <definedName name="___________________ML23">#REF!</definedName>
    <definedName name="___________________ML24">#REF!</definedName>
    <definedName name="___________________ML25">#REF!</definedName>
    <definedName name="___________________ML26">#REF!</definedName>
    <definedName name="___________________ML27">#REF!</definedName>
    <definedName name="___________________ML28">#REF!</definedName>
    <definedName name="___________________ML29">#REF!</definedName>
    <definedName name="___________________ML31">#REF!</definedName>
    <definedName name="___________________ML310">#REF!</definedName>
    <definedName name="___________________ML311">#REF!</definedName>
    <definedName name="___________________ML312">#REF!</definedName>
    <definedName name="___________________ML313">#REF!</definedName>
    <definedName name="___________________ML314">#REF!</definedName>
    <definedName name="___________________ML315">#REF!</definedName>
    <definedName name="___________________ML316">#REF!</definedName>
    <definedName name="___________________ML317">#REF!</definedName>
    <definedName name="___________________ML318">#REF!</definedName>
    <definedName name="___________________ML319">#REF!</definedName>
    <definedName name="___________________ML32">#REF!</definedName>
    <definedName name="___________________ML320">#REF!</definedName>
    <definedName name="___________________ML321">#REF!</definedName>
    <definedName name="___________________ML322">#REF!</definedName>
    <definedName name="___________________ML323">#REF!</definedName>
    <definedName name="___________________ML324">#REF!</definedName>
    <definedName name="___________________ML33">#REF!</definedName>
    <definedName name="___________________ML34">#REF!</definedName>
    <definedName name="___________________ML35">#REF!</definedName>
    <definedName name="___________________ML36">#REF!</definedName>
    <definedName name="___________________ML37">#REF!</definedName>
    <definedName name="___________________ML38">#REF!</definedName>
    <definedName name="___________________ML39">#REF!</definedName>
    <definedName name="___________________ML7">#REF!</definedName>
    <definedName name="___________________ML8">#REF!</definedName>
    <definedName name="___________________ML9">#REF!</definedName>
    <definedName name="___________________mm1">#REF!</definedName>
    <definedName name="___________________mm1000">#REF!</definedName>
    <definedName name="___________________mm11">#REF!</definedName>
    <definedName name="___________________mm111">#REF!</definedName>
    <definedName name="___________________mm600">#REF!</definedName>
    <definedName name="___________________mm800">#REF!</definedName>
    <definedName name="___________________PC1">#REF!</definedName>
    <definedName name="___________________PC10">#REF!</definedName>
    <definedName name="___________________PC11">#REF!</definedName>
    <definedName name="___________________PC12">#REF!</definedName>
    <definedName name="___________________PC13">#REF!</definedName>
    <definedName name="___________________PC14">#REF!</definedName>
    <definedName name="___________________PC15">#REF!</definedName>
    <definedName name="___________________PC16">#REF!</definedName>
    <definedName name="___________________PC17">#REF!</definedName>
    <definedName name="___________________PC18">#REF!</definedName>
    <definedName name="___________________PC19">#REF!</definedName>
    <definedName name="___________________pc2">#REF!</definedName>
    <definedName name="___________________PC20">NA()</definedName>
    <definedName name="___________________PC21">#REF!</definedName>
    <definedName name="___________________PC22">#REF!</definedName>
    <definedName name="___________________PC23">#REF!</definedName>
    <definedName name="___________________PC24">#REF!</definedName>
    <definedName name="___________________PC3">#REF!</definedName>
    <definedName name="___________________PC4">#REF!</definedName>
    <definedName name="___________________PC5">#REF!</definedName>
    <definedName name="___________________PC6">#REF!</definedName>
    <definedName name="___________________pc600">#REF!</definedName>
    <definedName name="___________________PC7">#REF!</definedName>
    <definedName name="___________________PC8">#REF!</definedName>
    <definedName name="___________________PC9">#REF!</definedName>
    <definedName name="___________________pc900">#REF!</definedName>
    <definedName name="___________________pla4">#REF!</definedName>
    <definedName name="___________________pv2">#REF!</definedName>
    <definedName name="___________________rr3">#REF!</definedName>
    <definedName name="___________________rrr1">#REF!</definedName>
    <definedName name="___________________SP10">#REF!</definedName>
    <definedName name="___________________SP16">#REF!</definedName>
    <definedName name="___________________SP7">#REF!</definedName>
    <definedName name="___________________ss12">#REF!</definedName>
    <definedName name="___________________ss20">#REF!</definedName>
    <definedName name="___________________ss40">#REF!</definedName>
    <definedName name="___________________var1">#REF!</definedName>
    <definedName name="___________________var4">#REF!</definedName>
    <definedName name="___________________vat1">NA()</definedName>
    <definedName name="__________________bla1">#REF!</definedName>
    <definedName name="__________________BSG100">#REF!</definedName>
    <definedName name="__________________BSG150">#REF!</definedName>
    <definedName name="__________________BSG5">#REF!</definedName>
    <definedName name="__________________BSG75">#REF!</definedName>
    <definedName name="__________________BTC1">#REF!</definedName>
    <definedName name="__________________BTC10">#REF!</definedName>
    <definedName name="__________________BTC11">#REF!</definedName>
    <definedName name="__________________BTC12">#REF!</definedName>
    <definedName name="__________________BTC13">#REF!</definedName>
    <definedName name="__________________BTC14">#REF!</definedName>
    <definedName name="__________________BTC15">#REF!</definedName>
    <definedName name="__________________BTC16">#REF!</definedName>
    <definedName name="__________________BTC17">#REF!</definedName>
    <definedName name="__________________BTC18">#REF!</definedName>
    <definedName name="__________________BTC19">#REF!</definedName>
    <definedName name="__________________BTC2">#REF!</definedName>
    <definedName name="__________________BTC20">#REF!</definedName>
    <definedName name="__________________BTC21">#REF!</definedName>
    <definedName name="__________________BTC22">#REF!</definedName>
    <definedName name="__________________BTC23">#REF!</definedName>
    <definedName name="__________________BTC24">#REF!</definedName>
    <definedName name="__________________BTC3">#REF!</definedName>
    <definedName name="__________________BTC4">#REF!</definedName>
    <definedName name="__________________BTC5">#REF!</definedName>
    <definedName name="__________________BTC6">#REF!</definedName>
    <definedName name="__________________BTC7">#REF!</definedName>
    <definedName name="__________________BTC8">#REF!</definedName>
    <definedName name="__________________BTC9">#REF!</definedName>
    <definedName name="__________________BTR1">#REF!</definedName>
    <definedName name="__________________BTR10">#REF!</definedName>
    <definedName name="__________________BTR11">#REF!</definedName>
    <definedName name="__________________BTR12">#REF!</definedName>
    <definedName name="__________________BTR13">#REF!</definedName>
    <definedName name="__________________BTR14">#REF!</definedName>
    <definedName name="__________________BTR15">#REF!</definedName>
    <definedName name="__________________BTR16">#REF!</definedName>
    <definedName name="__________________BTR17">#REF!</definedName>
    <definedName name="__________________BTR18">#REF!</definedName>
    <definedName name="__________________BTR19">#REF!</definedName>
    <definedName name="__________________BTR2">#REF!</definedName>
    <definedName name="__________________BTR20">#REF!</definedName>
    <definedName name="__________________BTR21">#REF!</definedName>
    <definedName name="__________________BTR22">#REF!</definedName>
    <definedName name="__________________BTR23">#REF!</definedName>
    <definedName name="__________________BTR24">#REF!</definedName>
    <definedName name="__________________BTR3">#REF!</definedName>
    <definedName name="__________________BTR4">#REF!</definedName>
    <definedName name="__________________BTR5">#REF!</definedName>
    <definedName name="__________________BTR6">#REF!</definedName>
    <definedName name="__________________BTR7">#REF!</definedName>
    <definedName name="__________________BTR8">#REF!</definedName>
    <definedName name="__________________BTR9">#REF!</definedName>
    <definedName name="__________________BTS1">#REF!</definedName>
    <definedName name="__________________BTS10">#REF!</definedName>
    <definedName name="__________________BTS11">#REF!</definedName>
    <definedName name="__________________BTS12">#REF!</definedName>
    <definedName name="__________________BTS13">#REF!</definedName>
    <definedName name="__________________BTS14">#REF!</definedName>
    <definedName name="__________________BTS15">#REF!</definedName>
    <definedName name="__________________BTS16">#REF!</definedName>
    <definedName name="__________________BTS17">#REF!</definedName>
    <definedName name="__________________BTS18">#REF!</definedName>
    <definedName name="__________________BTS19">#REF!</definedName>
    <definedName name="__________________BTS2">#REF!</definedName>
    <definedName name="__________________BTS20">#REF!</definedName>
    <definedName name="__________________BTS21">#REF!</definedName>
    <definedName name="__________________BTS22">#REF!</definedName>
    <definedName name="__________________BTS23">#REF!</definedName>
    <definedName name="__________________BTS24">#REF!</definedName>
    <definedName name="__________________BTS3">#REF!</definedName>
    <definedName name="__________________BTS4">#REF!</definedName>
    <definedName name="__________________BTS5">#REF!</definedName>
    <definedName name="__________________BTS6">#REF!</definedName>
    <definedName name="__________________BTS7">#REF!</definedName>
    <definedName name="__________________BTS8">#REF!</definedName>
    <definedName name="__________________BTS9">#REF!</definedName>
    <definedName name="__________________can430">40.73</definedName>
    <definedName name="__________________can435">43.3</definedName>
    <definedName name="__________________CCW1">#REF!</definedName>
    <definedName name="__________________CCW2">#REF!</definedName>
    <definedName name="__________________cur1">#REF!</definedName>
    <definedName name="__________________GBS11">#REF!</definedName>
    <definedName name="__________________GBS110">#REF!</definedName>
    <definedName name="__________________GBS111">#REF!</definedName>
    <definedName name="__________________GBS112">#REF!</definedName>
    <definedName name="__________________GBS113">#REF!</definedName>
    <definedName name="__________________GBS114">#REF!</definedName>
    <definedName name="__________________GBS115">#REF!</definedName>
    <definedName name="__________________GBS116">#REF!</definedName>
    <definedName name="__________________GBS117">#REF!</definedName>
    <definedName name="__________________GBS118">#REF!</definedName>
    <definedName name="__________________GBS119">#REF!</definedName>
    <definedName name="__________________GBS12">#REF!</definedName>
    <definedName name="__________________GBS120">#REF!</definedName>
    <definedName name="__________________GBS121">#REF!</definedName>
    <definedName name="__________________GBS122">#REF!</definedName>
    <definedName name="__________________GBS123">#REF!</definedName>
    <definedName name="__________________GBS124">#REF!</definedName>
    <definedName name="__________________GBS13">#REF!</definedName>
    <definedName name="__________________GBS14">#REF!</definedName>
    <definedName name="__________________GBS15">#REF!</definedName>
    <definedName name="__________________GBS16">#REF!</definedName>
    <definedName name="__________________GBS17">#REF!</definedName>
    <definedName name="__________________GBS18">#REF!</definedName>
    <definedName name="__________________GBS19">#REF!</definedName>
    <definedName name="__________________GBS21">#REF!</definedName>
    <definedName name="__________________GBS210">#REF!</definedName>
    <definedName name="__________________GBS211">#REF!</definedName>
    <definedName name="__________________GBS212">#REF!</definedName>
    <definedName name="__________________GBS213">#REF!</definedName>
    <definedName name="__________________GBS214">#REF!</definedName>
    <definedName name="__________________GBS215">#REF!</definedName>
    <definedName name="__________________GBS216">#REF!</definedName>
    <definedName name="__________________GBS217">#REF!</definedName>
    <definedName name="__________________GBS218">#REF!</definedName>
    <definedName name="__________________GBS219">#REF!</definedName>
    <definedName name="__________________GBS22">#REF!</definedName>
    <definedName name="__________________GBS220">#REF!</definedName>
    <definedName name="__________________GBS221">#REF!</definedName>
    <definedName name="__________________GBS222">#REF!</definedName>
    <definedName name="__________________GBS223">#REF!</definedName>
    <definedName name="__________________GBS224">#REF!</definedName>
    <definedName name="__________________GBS23">#REF!</definedName>
    <definedName name="__________________GBS24">#REF!</definedName>
    <definedName name="__________________GBS25">#REF!</definedName>
    <definedName name="__________________GBS26">#REF!</definedName>
    <definedName name="__________________GBS27">#REF!</definedName>
    <definedName name="__________________GBS28">#REF!</definedName>
    <definedName name="__________________GBS29">#REF!</definedName>
    <definedName name="__________________imp1">#REF!</definedName>
    <definedName name="__________________knr2">#REF!</definedName>
    <definedName name="__________________l1">#REF!</definedName>
    <definedName name="__________________l12">#REF!</definedName>
    <definedName name="__________________l2">#REF!</definedName>
    <definedName name="__________________l3">#REF!</definedName>
    <definedName name="__________________l4">#REF!</definedName>
    <definedName name="__________________l5">#REF!</definedName>
    <definedName name="__________________l6">#REF!</definedName>
    <definedName name="__________________l7">#REF!</definedName>
    <definedName name="__________________l8">#REF!</definedName>
    <definedName name="__________________l9">#REF!</definedName>
    <definedName name="__________________LJ6">#REF!</definedName>
    <definedName name="__________________lj600">#REF!</definedName>
    <definedName name="__________________lj900">#REF!</definedName>
    <definedName name="__________________LL3">#REF!</definedName>
    <definedName name="__________________LSO24">#REF!</definedName>
    <definedName name="__________________MA1">#REF!</definedName>
    <definedName name="__________________MA2">#REF!</definedName>
    <definedName name="__________________Met22">#REF!</definedName>
    <definedName name="__________________Met45">#REF!</definedName>
    <definedName name="__________________MEt55">#REF!</definedName>
    <definedName name="__________________Met63">#REF!</definedName>
    <definedName name="__________________ML21">#REF!</definedName>
    <definedName name="__________________ML210">#REF!</definedName>
    <definedName name="__________________ML211">#REF!</definedName>
    <definedName name="__________________ML212">#REF!</definedName>
    <definedName name="__________________ML213">#REF!</definedName>
    <definedName name="__________________ML214">#REF!</definedName>
    <definedName name="__________________ML215">#REF!</definedName>
    <definedName name="__________________ML216">#REF!</definedName>
    <definedName name="__________________ML217">#REF!</definedName>
    <definedName name="__________________ML218">#REF!</definedName>
    <definedName name="__________________ML219">#REF!</definedName>
    <definedName name="__________________ML22">#REF!</definedName>
    <definedName name="__________________ML220">#REF!</definedName>
    <definedName name="__________________ML221">#REF!</definedName>
    <definedName name="__________________ML222">#REF!</definedName>
    <definedName name="__________________ML223">#REF!</definedName>
    <definedName name="__________________ML224">#REF!</definedName>
    <definedName name="__________________ML23">#REF!</definedName>
    <definedName name="__________________ML24">#REF!</definedName>
    <definedName name="__________________ML25">#REF!</definedName>
    <definedName name="__________________ML26">#REF!</definedName>
    <definedName name="__________________ML27">#REF!</definedName>
    <definedName name="__________________ML28">#REF!</definedName>
    <definedName name="__________________ML29">#REF!</definedName>
    <definedName name="__________________ML31">#REF!</definedName>
    <definedName name="__________________ML310">#REF!</definedName>
    <definedName name="__________________ML311">#REF!</definedName>
    <definedName name="__________________ML312">#REF!</definedName>
    <definedName name="__________________ML313">#REF!</definedName>
    <definedName name="__________________ML314">#REF!</definedName>
    <definedName name="__________________ML315">#REF!</definedName>
    <definedName name="__________________ML316">#REF!</definedName>
    <definedName name="__________________ML317">#REF!</definedName>
    <definedName name="__________________ML318">#REF!</definedName>
    <definedName name="__________________ML319">#REF!</definedName>
    <definedName name="__________________ML32">#REF!</definedName>
    <definedName name="__________________ML320">#REF!</definedName>
    <definedName name="__________________ML321">#REF!</definedName>
    <definedName name="__________________ML322">#REF!</definedName>
    <definedName name="__________________ML323">#REF!</definedName>
    <definedName name="__________________ML324">#REF!</definedName>
    <definedName name="__________________ML33">#REF!</definedName>
    <definedName name="__________________ML34">#REF!</definedName>
    <definedName name="__________________ML35">#REF!</definedName>
    <definedName name="__________________ML36">#REF!</definedName>
    <definedName name="__________________ML37">#REF!</definedName>
    <definedName name="__________________ML38">#REF!</definedName>
    <definedName name="__________________ML39">#REF!</definedName>
    <definedName name="__________________ML7">#REF!</definedName>
    <definedName name="__________________ML8">#REF!</definedName>
    <definedName name="__________________ML9">#REF!</definedName>
    <definedName name="__________________mm1">#REF!</definedName>
    <definedName name="__________________mm1000">#REF!</definedName>
    <definedName name="__________________mm11">#REF!</definedName>
    <definedName name="__________________mm111">#REF!</definedName>
    <definedName name="__________________mm600">#REF!</definedName>
    <definedName name="__________________mm800">#REF!</definedName>
    <definedName name="__________________PC1">#REF!</definedName>
    <definedName name="__________________PC10">#REF!</definedName>
    <definedName name="__________________PC11">#REF!</definedName>
    <definedName name="__________________PC12">#REF!</definedName>
    <definedName name="__________________PC13">#REF!</definedName>
    <definedName name="__________________PC14">#REF!</definedName>
    <definedName name="__________________PC15">#REF!</definedName>
    <definedName name="__________________PC16">#REF!</definedName>
    <definedName name="__________________PC17">#REF!</definedName>
    <definedName name="__________________PC18">#REF!</definedName>
    <definedName name="__________________PC19">#REF!</definedName>
    <definedName name="__________________pc2">#REF!</definedName>
    <definedName name="__________________PC20">NA()</definedName>
    <definedName name="__________________PC21">#REF!</definedName>
    <definedName name="__________________PC22">#REF!</definedName>
    <definedName name="__________________PC23">#REF!</definedName>
    <definedName name="__________________PC24">#REF!</definedName>
    <definedName name="__________________PC3">#REF!</definedName>
    <definedName name="__________________PC4">#REF!</definedName>
    <definedName name="__________________PC5">#REF!</definedName>
    <definedName name="__________________PC6">#REF!</definedName>
    <definedName name="__________________pc600">#REF!</definedName>
    <definedName name="__________________PC7">#REF!</definedName>
    <definedName name="__________________PC8">#REF!</definedName>
    <definedName name="__________________PC9">#REF!</definedName>
    <definedName name="__________________pc900">#REF!</definedName>
    <definedName name="__________________pla4">#REF!</definedName>
    <definedName name="__________________pv2">#REF!</definedName>
    <definedName name="__________________rr3">#REF!</definedName>
    <definedName name="__________________rrr1">#REF!</definedName>
    <definedName name="__________________SP10">#REF!</definedName>
    <definedName name="__________________SP16">#REF!</definedName>
    <definedName name="__________________SP7">#REF!</definedName>
    <definedName name="__________________ss12">#REF!</definedName>
    <definedName name="__________________ss20">#REF!</definedName>
    <definedName name="__________________ss40">#REF!</definedName>
    <definedName name="__________________var1">#REF!</definedName>
    <definedName name="__________________var4">#REF!</definedName>
    <definedName name="__________________vat1">NA()</definedName>
    <definedName name="_________________bla1">#REF!</definedName>
    <definedName name="_________________BSG100">#REF!</definedName>
    <definedName name="_________________BSG150">#REF!</definedName>
    <definedName name="_________________BSG5">#REF!</definedName>
    <definedName name="_________________BSG75">#REF!</definedName>
    <definedName name="_________________BTC1">#REF!</definedName>
    <definedName name="_________________BTC10">#REF!</definedName>
    <definedName name="_________________BTC11">#REF!</definedName>
    <definedName name="_________________BTC12">#REF!</definedName>
    <definedName name="_________________BTC13">#REF!</definedName>
    <definedName name="_________________BTC14">#REF!</definedName>
    <definedName name="_________________BTC15">#REF!</definedName>
    <definedName name="_________________BTC16">#REF!</definedName>
    <definedName name="_________________BTC17">#REF!</definedName>
    <definedName name="_________________BTC18">#REF!</definedName>
    <definedName name="_________________BTC19">#REF!</definedName>
    <definedName name="_________________BTC2">#REF!</definedName>
    <definedName name="_________________BTC20">#REF!</definedName>
    <definedName name="_________________BTC21">#REF!</definedName>
    <definedName name="_________________BTC22">#REF!</definedName>
    <definedName name="_________________BTC23">#REF!</definedName>
    <definedName name="_________________BTC24">#REF!</definedName>
    <definedName name="_________________BTC3">#REF!</definedName>
    <definedName name="_________________BTC4">#REF!</definedName>
    <definedName name="_________________BTC5">#REF!</definedName>
    <definedName name="_________________BTC6">#REF!</definedName>
    <definedName name="_________________BTC7">#REF!</definedName>
    <definedName name="_________________BTC8">#REF!</definedName>
    <definedName name="_________________BTC9">#REF!</definedName>
    <definedName name="_________________BTR1">#REF!</definedName>
    <definedName name="_________________BTR10">#REF!</definedName>
    <definedName name="_________________BTR11">#REF!</definedName>
    <definedName name="_________________BTR12">#REF!</definedName>
    <definedName name="_________________BTR13">#REF!</definedName>
    <definedName name="_________________BTR14">#REF!</definedName>
    <definedName name="_________________BTR15">#REF!</definedName>
    <definedName name="_________________BTR16">#REF!</definedName>
    <definedName name="_________________BTR17">#REF!</definedName>
    <definedName name="_________________BTR18">#REF!</definedName>
    <definedName name="_________________BTR19">#REF!</definedName>
    <definedName name="_________________BTR2">#REF!</definedName>
    <definedName name="_________________BTR20">#REF!</definedName>
    <definedName name="_________________BTR21">#REF!</definedName>
    <definedName name="_________________BTR22">#REF!</definedName>
    <definedName name="_________________BTR23">#REF!</definedName>
    <definedName name="_________________BTR24">#REF!</definedName>
    <definedName name="_________________BTR3">#REF!</definedName>
    <definedName name="_________________BTR4">#REF!</definedName>
    <definedName name="_________________BTR5">#REF!</definedName>
    <definedName name="_________________BTR6">#REF!</definedName>
    <definedName name="_________________BTR7">#REF!</definedName>
    <definedName name="_________________BTR8">#REF!</definedName>
    <definedName name="_________________BTR9">#REF!</definedName>
    <definedName name="_________________BTS1">#REF!</definedName>
    <definedName name="_________________BTS10">#REF!</definedName>
    <definedName name="_________________BTS11">#REF!</definedName>
    <definedName name="_________________BTS12">#REF!</definedName>
    <definedName name="_________________BTS13">#REF!</definedName>
    <definedName name="_________________BTS14">#REF!</definedName>
    <definedName name="_________________BTS15">#REF!</definedName>
    <definedName name="_________________BTS16">#REF!</definedName>
    <definedName name="_________________BTS17">#REF!</definedName>
    <definedName name="_________________BTS18">#REF!</definedName>
    <definedName name="_________________BTS19">#REF!</definedName>
    <definedName name="_________________BTS2">#REF!</definedName>
    <definedName name="_________________BTS20">#REF!</definedName>
    <definedName name="_________________BTS21">#REF!</definedName>
    <definedName name="_________________BTS22">#REF!</definedName>
    <definedName name="_________________BTS23">#REF!</definedName>
    <definedName name="_________________BTS24">#REF!</definedName>
    <definedName name="_________________BTS3">#REF!</definedName>
    <definedName name="_________________BTS4">#REF!</definedName>
    <definedName name="_________________BTS5">#REF!</definedName>
    <definedName name="_________________BTS6">#REF!</definedName>
    <definedName name="_________________BTS7">#REF!</definedName>
    <definedName name="_________________BTS8">#REF!</definedName>
    <definedName name="_________________BTS9">#REF!</definedName>
    <definedName name="_________________can430">40.73</definedName>
    <definedName name="_________________can435">43.3</definedName>
    <definedName name="_________________CCW1">#REF!</definedName>
    <definedName name="_________________CCW2">#REF!</definedName>
    <definedName name="_________________cur1">#REF!</definedName>
    <definedName name="_________________GBS11">#REF!</definedName>
    <definedName name="_________________GBS110">#REF!</definedName>
    <definedName name="_________________GBS111">#REF!</definedName>
    <definedName name="_________________GBS112">#REF!</definedName>
    <definedName name="_________________GBS113">#REF!</definedName>
    <definedName name="_________________GBS114">#REF!</definedName>
    <definedName name="_________________GBS115">#REF!</definedName>
    <definedName name="_________________GBS116">#REF!</definedName>
    <definedName name="_________________GBS117">#REF!</definedName>
    <definedName name="_________________GBS118">#REF!</definedName>
    <definedName name="_________________GBS119">#REF!</definedName>
    <definedName name="_________________GBS12">#REF!</definedName>
    <definedName name="_________________GBS120">#REF!</definedName>
    <definedName name="_________________GBS121">#REF!</definedName>
    <definedName name="_________________GBS122">#REF!</definedName>
    <definedName name="_________________GBS123">#REF!</definedName>
    <definedName name="_________________GBS124">#REF!</definedName>
    <definedName name="_________________GBS13">#REF!</definedName>
    <definedName name="_________________GBS14">#REF!</definedName>
    <definedName name="_________________GBS15">#REF!</definedName>
    <definedName name="_________________GBS16">#REF!</definedName>
    <definedName name="_________________GBS17">#REF!</definedName>
    <definedName name="_________________GBS18">#REF!</definedName>
    <definedName name="_________________GBS19">#REF!</definedName>
    <definedName name="_________________GBS21">#REF!</definedName>
    <definedName name="_________________GBS210">#REF!</definedName>
    <definedName name="_________________GBS211">#REF!</definedName>
    <definedName name="_________________GBS212">#REF!</definedName>
    <definedName name="_________________GBS213">#REF!</definedName>
    <definedName name="_________________GBS214">#REF!</definedName>
    <definedName name="_________________GBS215">#REF!</definedName>
    <definedName name="_________________GBS216">#REF!</definedName>
    <definedName name="_________________GBS217">#REF!</definedName>
    <definedName name="_________________GBS218">#REF!</definedName>
    <definedName name="_________________GBS219">#REF!</definedName>
    <definedName name="_________________GBS22">#REF!</definedName>
    <definedName name="_________________GBS220">#REF!</definedName>
    <definedName name="_________________GBS221">#REF!</definedName>
    <definedName name="_________________GBS222">#REF!</definedName>
    <definedName name="_________________GBS223">#REF!</definedName>
    <definedName name="_________________GBS224">#REF!</definedName>
    <definedName name="_________________GBS23">#REF!</definedName>
    <definedName name="_________________GBS24">#REF!</definedName>
    <definedName name="_________________GBS25">#REF!</definedName>
    <definedName name="_________________GBS26">#REF!</definedName>
    <definedName name="_________________GBS27">#REF!</definedName>
    <definedName name="_________________GBS28">#REF!</definedName>
    <definedName name="_________________GBS29">#REF!</definedName>
    <definedName name="_________________imp1">#REF!</definedName>
    <definedName name="_________________knr2">#REF!</definedName>
    <definedName name="_________________l1">#REF!</definedName>
    <definedName name="_________________l12">#REF!</definedName>
    <definedName name="_________________l2">#REF!</definedName>
    <definedName name="_________________l3">#REF!</definedName>
    <definedName name="_________________l4">#REF!</definedName>
    <definedName name="_________________l5">#REF!</definedName>
    <definedName name="_________________l6">#REF!</definedName>
    <definedName name="_________________l7">#REF!</definedName>
    <definedName name="_________________l8">#REF!</definedName>
    <definedName name="_________________l9">#REF!</definedName>
    <definedName name="_________________LJ6">#REF!</definedName>
    <definedName name="_________________lj600">#REF!</definedName>
    <definedName name="_________________lj900">#REF!</definedName>
    <definedName name="_________________LL3">#REF!</definedName>
    <definedName name="_________________LSO24">#REF!</definedName>
    <definedName name="_________________MA1">#REF!</definedName>
    <definedName name="_________________MA2">#REF!</definedName>
    <definedName name="_________________Met22">#REF!</definedName>
    <definedName name="_________________Met45">#REF!</definedName>
    <definedName name="_________________MEt55">#REF!</definedName>
    <definedName name="_________________Met63">#REF!</definedName>
    <definedName name="_________________ML21">#REF!</definedName>
    <definedName name="_________________ML210">#REF!</definedName>
    <definedName name="_________________ML211">#REF!</definedName>
    <definedName name="_________________ML212">#REF!</definedName>
    <definedName name="_________________ML213">#REF!</definedName>
    <definedName name="_________________ML214">#REF!</definedName>
    <definedName name="_________________ML215">#REF!</definedName>
    <definedName name="_________________ML216">#REF!</definedName>
    <definedName name="_________________ML217">#REF!</definedName>
    <definedName name="_________________ML218">#REF!</definedName>
    <definedName name="_________________ML219">#REF!</definedName>
    <definedName name="_________________ML22">#REF!</definedName>
    <definedName name="_________________ML220">#REF!</definedName>
    <definedName name="_________________ML221">#REF!</definedName>
    <definedName name="_________________ML222">#REF!</definedName>
    <definedName name="_________________ML223">#REF!</definedName>
    <definedName name="_________________ML224">#REF!</definedName>
    <definedName name="_________________ML23">#REF!</definedName>
    <definedName name="_________________ML24">#REF!</definedName>
    <definedName name="_________________ML25">#REF!</definedName>
    <definedName name="_________________ML26">#REF!</definedName>
    <definedName name="_________________ML27">#REF!</definedName>
    <definedName name="_________________ML28">#REF!</definedName>
    <definedName name="_________________ML29">#REF!</definedName>
    <definedName name="_________________ML31">#REF!</definedName>
    <definedName name="_________________ML310">#REF!</definedName>
    <definedName name="_________________ML311">#REF!</definedName>
    <definedName name="_________________ML312">#REF!</definedName>
    <definedName name="_________________ML313">#REF!</definedName>
    <definedName name="_________________ML314">#REF!</definedName>
    <definedName name="_________________ML315">#REF!</definedName>
    <definedName name="_________________ML316">#REF!</definedName>
    <definedName name="_________________ML317">#REF!</definedName>
    <definedName name="_________________ML318">#REF!</definedName>
    <definedName name="_________________ML319">#REF!</definedName>
    <definedName name="_________________ML32">#REF!</definedName>
    <definedName name="_________________ML320">#REF!</definedName>
    <definedName name="_________________ML321">#REF!</definedName>
    <definedName name="_________________ML322">#REF!</definedName>
    <definedName name="_________________ML323">#REF!</definedName>
    <definedName name="_________________ML324">#REF!</definedName>
    <definedName name="_________________ML33">#REF!</definedName>
    <definedName name="_________________ML34">#REF!</definedName>
    <definedName name="_________________ML35">#REF!</definedName>
    <definedName name="_________________ML36">#REF!</definedName>
    <definedName name="_________________ML37">#REF!</definedName>
    <definedName name="_________________ML38">#REF!</definedName>
    <definedName name="_________________ML39">#REF!</definedName>
    <definedName name="_________________ML7">#REF!</definedName>
    <definedName name="_________________ML8">#REF!</definedName>
    <definedName name="_________________ML9">#REF!</definedName>
    <definedName name="_________________mm1">#REF!</definedName>
    <definedName name="_________________mm1000">#REF!</definedName>
    <definedName name="_________________mm11">#REF!</definedName>
    <definedName name="_________________mm111">#REF!</definedName>
    <definedName name="_________________mm600">#REF!</definedName>
    <definedName name="_________________mm800">#REF!</definedName>
    <definedName name="_________________PC1">#REF!</definedName>
    <definedName name="_________________PC10">#REF!</definedName>
    <definedName name="_________________PC11">#REF!</definedName>
    <definedName name="_________________PC12">#REF!</definedName>
    <definedName name="_________________PC13">#REF!</definedName>
    <definedName name="_________________PC14">#REF!</definedName>
    <definedName name="_________________PC15">#REF!</definedName>
    <definedName name="_________________PC16">#REF!</definedName>
    <definedName name="_________________PC17">#REF!</definedName>
    <definedName name="_________________PC18">#REF!</definedName>
    <definedName name="_________________PC19">#REF!</definedName>
    <definedName name="_________________pc2">#REF!</definedName>
    <definedName name="_________________PC20">NA()</definedName>
    <definedName name="_________________PC21">#REF!</definedName>
    <definedName name="_________________PC22">#REF!</definedName>
    <definedName name="_________________PC23">#REF!</definedName>
    <definedName name="_________________PC24">#REF!</definedName>
    <definedName name="_________________PC3">#REF!</definedName>
    <definedName name="_________________PC4">#REF!</definedName>
    <definedName name="_________________PC5">#REF!</definedName>
    <definedName name="_________________PC6">#REF!</definedName>
    <definedName name="_________________pc600">#REF!</definedName>
    <definedName name="_________________PC7">#REF!</definedName>
    <definedName name="_________________PC8">#REF!</definedName>
    <definedName name="_________________PC9">#REF!</definedName>
    <definedName name="_________________pc900">#REF!</definedName>
    <definedName name="_________________pla4">#REF!</definedName>
    <definedName name="_________________pv2">#REF!</definedName>
    <definedName name="_________________rr3">#REF!</definedName>
    <definedName name="_________________rrr1">#REF!</definedName>
    <definedName name="_________________SP10">#REF!</definedName>
    <definedName name="_________________SP16">#REF!</definedName>
    <definedName name="_________________SP7">#REF!</definedName>
    <definedName name="_________________ss12">#REF!</definedName>
    <definedName name="_________________ss20">#REF!</definedName>
    <definedName name="_________________ss40">#REF!</definedName>
    <definedName name="_________________var1">#REF!</definedName>
    <definedName name="_________________var4">#REF!</definedName>
    <definedName name="_________________vat1">NA()</definedName>
    <definedName name="________________bla1">#REF!</definedName>
    <definedName name="________________BSG100">#REF!</definedName>
    <definedName name="________________BSG150">#REF!</definedName>
    <definedName name="________________BSG5">#REF!</definedName>
    <definedName name="________________BSG75">#REF!</definedName>
    <definedName name="________________BTC1">#REF!</definedName>
    <definedName name="________________BTC10">#REF!</definedName>
    <definedName name="________________BTC11">#REF!</definedName>
    <definedName name="________________BTC12">#REF!</definedName>
    <definedName name="________________BTC13">#REF!</definedName>
    <definedName name="________________BTC14">#REF!</definedName>
    <definedName name="________________BTC15">#REF!</definedName>
    <definedName name="________________BTC16">#REF!</definedName>
    <definedName name="________________BTC17">#REF!</definedName>
    <definedName name="________________BTC18">#REF!</definedName>
    <definedName name="________________BTC19">#REF!</definedName>
    <definedName name="________________BTC2">#REF!</definedName>
    <definedName name="________________BTC20">#REF!</definedName>
    <definedName name="________________BTC21">#REF!</definedName>
    <definedName name="________________BTC22">#REF!</definedName>
    <definedName name="________________BTC23">#REF!</definedName>
    <definedName name="________________BTC24">#REF!</definedName>
    <definedName name="________________BTC3">#REF!</definedName>
    <definedName name="________________BTC4">#REF!</definedName>
    <definedName name="________________BTC5">#REF!</definedName>
    <definedName name="________________BTC6">#REF!</definedName>
    <definedName name="________________BTC7">#REF!</definedName>
    <definedName name="________________BTC8">#REF!</definedName>
    <definedName name="________________BTC9">#REF!</definedName>
    <definedName name="________________BTR1">#REF!</definedName>
    <definedName name="________________BTR10">#REF!</definedName>
    <definedName name="________________BTR11">#REF!</definedName>
    <definedName name="________________BTR12">#REF!</definedName>
    <definedName name="________________BTR13">#REF!</definedName>
    <definedName name="________________BTR14">#REF!</definedName>
    <definedName name="________________BTR15">#REF!</definedName>
    <definedName name="________________BTR16">#REF!</definedName>
    <definedName name="________________BTR17">#REF!</definedName>
    <definedName name="________________BTR18">#REF!</definedName>
    <definedName name="________________BTR19">#REF!</definedName>
    <definedName name="________________BTR2">#REF!</definedName>
    <definedName name="________________BTR20">#REF!</definedName>
    <definedName name="________________BTR21">#REF!</definedName>
    <definedName name="________________BTR22">#REF!</definedName>
    <definedName name="________________BTR23">#REF!</definedName>
    <definedName name="________________BTR24">#REF!</definedName>
    <definedName name="________________BTR3">#REF!</definedName>
    <definedName name="________________BTR4">#REF!</definedName>
    <definedName name="________________BTR5">#REF!</definedName>
    <definedName name="________________BTR6">#REF!</definedName>
    <definedName name="________________BTR7">#REF!</definedName>
    <definedName name="________________BTR8">#REF!</definedName>
    <definedName name="________________BTR9">#REF!</definedName>
    <definedName name="________________BTS1">#REF!</definedName>
    <definedName name="________________BTS10">#REF!</definedName>
    <definedName name="________________BTS11">#REF!</definedName>
    <definedName name="________________BTS12">#REF!</definedName>
    <definedName name="________________BTS13">#REF!</definedName>
    <definedName name="________________BTS14">#REF!</definedName>
    <definedName name="________________BTS15">#REF!</definedName>
    <definedName name="________________BTS16">#REF!</definedName>
    <definedName name="________________BTS17">#REF!</definedName>
    <definedName name="________________BTS18">#REF!</definedName>
    <definedName name="________________BTS19">#REF!</definedName>
    <definedName name="________________BTS2">#REF!</definedName>
    <definedName name="________________BTS20">#REF!</definedName>
    <definedName name="________________BTS21">#REF!</definedName>
    <definedName name="________________BTS22">#REF!</definedName>
    <definedName name="________________BTS23">#REF!</definedName>
    <definedName name="________________BTS24">#REF!</definedName>
    <definedName name="________________BTS3">#REF!</definedName>
    <definedName name="________________BTS4">#REF!</definedName>
    <definedName name="________________BTS5">#REF!</definedName>
    <definedName name="________________BTS6">#REF!</definedName>
    <definedName name="________________BTS7">#REF!</definedName>
    <definedName name="________________BTS8">#REF!</definedName>
    <definedName name="________________BTS9">#REF!</definedName>
    <definedName name="________________can430">40.73</definedName>
    <definedName name="________________can435">43.3</definedName>
    <definedName name="________________CCW1">#REF!</definedName>
    <definedName name="________________CCW2">#REF!</definedName>
    <definedName name="________________cur1">#REF!</definedName>
    <definedName name="________________GBS11">#REF!</definedName>
    <definedName name="________________GBS110">#REF!</definedName>
    <definedName name="________________GBS111">#REF!</definedName>
    <definedName name="________________GBS112">#REF!</definedName>
    <definedName name="________________GBS113">#REF!</definedName>
    <definedName name="________________GBS114">#REF!</definedName>
    <definedName name="________________GBS115">#REF!</definedName>
    <definedName name="________________GBS116">#REF!</definedName>
    <definedName name="________________GBS117">#REF!</definedName>
    <definedName name="________________GBS118">#REF!</definedName>
    <definedName name="________________GBS119">#REF!</definedName>
    <definedName name="________________GBS12">#REF!</definedName>
    <definedName name="________________GBS120">#REF!</definedName>
    <definedName name="________________GBS121">#REF!</definedName>
    <definedName name="________________GBS122">#REF!</definedName>
    <definedName name="________________GBS123">#REF!</definedName>
    <definedName name="________________GBS124">#REF!</definedName>
    <definedName name="________________GBS13">#REF!</definedName>
    <definedName name="________________GBS14">#REF!</definedName>
    <definedName name="________________GBS15">#REF!</definedName>
    <definedName name="________________GBS16">#REF!</definedName>
    <definedName name="________________GBS17">#REF!</definedName>
    <definedName name="________________GBS18">#REF!</definedName>
    <definedName name="________________GBS19">#REF!</definedName>
    <definedName name="________________GBS21">#REF!</definedName>
    <definedName name="________________GBS210">#REF!</definedName>
    <definedName name="________________GBS211">#REF!</definedName>
    <definedName name="________________GBS212">#REF!</definedName>
    <definedName name="________________GBS213">#REF!</definedName>
    <definedName name="________________GBS214">#REF!</definedName>
    <definedName name="________________GBS215">#REF!</definedName>
    <definedName name="________________GBS216">#REF!</definedName>
    <definedName name="________________GBS217">#REF!</definedName>
    <definedName name="________________GBS218">#REF!</definedName>
    <definedName name="________________GBS219">#REF!</definedName>
    <definedName name="________________GBS22">#REF!</definedName>
    <definedName name="________________GBS220">#REF!</definedName>
    <definedName name="________________GBS221">#REF!</definedName>
    <definedName name="________________GBS222">#REF!</definedName>
    <definedName name="________________GBS223">#REF!</definedName>
    <definedName name="________________GBS224">#REF!</definedName>
    <definedName name="________________GBS23">#REF!</definedName>
    <definedName name="________________GBS24">#REF!</definedName>
    <definedName name="________________GBS25">#REF!</definedName>
    <definedName name="________________GBS26">#REF!</definedName>
    <definedName name="________________GBS27">#REF!</definedName>
    <definedName name="________________GBS28">#REF!</definedName>
    <definedName name="________________GBS29">#REF!</definedName>
    <definedName name="________________imp1">#REF!</definedName>
    <definedName name="________________knr2">#REF!</definedName>
    <definedName name="________________l1">#REF!</definedName>
    <definedName name="________________l12">#REF!</definedName>
    <definedName name="________________l2">#REF!</definedName>
    <definedName name="________________l3">#REF!</definedName>
    <definedName name="________________l4">#REF!</definedName>
    <definedName name="________________l5">#REF!</definedName>
    <definedName name="________________l6">#REF!</definedName>
    <definedName name="________________l7">#REF!</definedName>
    <definedName name="________________l8">#REF!</definedName>
    <definedName name="________________l9">#REF!</definedName>
    <definedName name="________________LJ6">#REF!</definedName>
    <definedName name="________________lj600">#REF!</definedName>
    <definedName name="________________lj900">#REF!</definedName>
    <definedName name="________________LL3">#REF!</definedName>
    <definedName name="________________LSO24">#REF!</definedName>
    <definedName name="________________MA1">#REF!</definedName>
    <definedName name="________________MA2">#REF!</definedName>
    <definedName name="________________me12">NA()</definedName>
    <definedName name="________________Met22">#REF!</definedName>
    <definedName name="________________Met45">#REF!</definedName>
    <definedName name="________________MEt55">#REF!</definedName>
    <definedName name="________________Met63">#REF!</definedName>
    <definedName name="________________ML21">#REF!</definedName>
    <definedName name="________________ML210">#REF!</definedName>
    <definedName name="________________ML211">#REF!</definedName>
    <definedName name="________________ML212">#REF!</definedName>
    <definedName name="________________ML213">#REF!</definedName>
    <definedName name="________________ML214">#REF!</definedName>
    <definedName name="________________ML215">#REF!</definedName>
    <definedName name="________________ML216">#REF!</definedName>
    <definedName name="________________ML217">#REF!</definedName>
    <definedName name="________________ML218">#REF!</definedName>
    <definedName name="________________ML219">#REF!</definedName>
    <definedName name="________________ML22">#REF!</definedName>
    <definedName name="________________ML220">#REF!</definedName>
    <definedName name="________________ML221">#REF!</definedName>
    <definedName name="________________ML222">#REF!</definedName>
    <definedName name="________________ML223">#REF!</definedName>
    <definedName name="________________ML224">#REF!</definedName>
    <definedName name="________________ML23">#REF!</definedName>
    <definedName name="________________ML24">#REF!</definedName>
    <definedName name="________________ML25">#REF!</definedName>
    <definedName name="________________ML26">#REF!</definedName>
    <definedName name="________________ML27">#REF!</definedName>
    <definedName name="________________ML28">#REF!</definedName>
    <definedName name="________________ML29">#REF!</definedName>
    <definedName name="________________ML31">#REF!</definedName>
    <definedName name="________________ML310">#REF!</definedName>
    <definedName name="________________ML311">#REF!</definedName>
    <definedName name="________________ML312">#REF!</definedName>
    <definedName name="________________ML313">#REF!</definedName>
    <definedName name="________________ML314">#REF!</definedName>
    <definedName name="________________ML315">#REF!</definedName>
    <definedName name="________________ML316">#REF!</definedName>
    <definedName name="________________ML317">#REF!</definedName>
    <definedName name="________________ML318">#REF!</definedName>
    <definedName name="________________ML319">#REF!</definedName>
    <definedName name="________________ML32">#REF!</definedName>
    <definedName name="________________ML320">#REF!</definedName>
    <definedName name="________________ML321">#REF!</definedName>
    <definedName name="________________ML322">#REF!</definedName>
    <definedName name="________________ML323">#REF!</definedName>
    <definedName name="________________ML324">#REF!</definedName>
    <definedName name="________________ML33">#REF!</definedName>
    <definedName name="________________ML34">#REF!</definedName>
    <definedName name="________________ML35">#REF!</definedName>
    <definedName name="________________ML36">#REF!</definedName>
    <definedName name="________________ML37">#REF!</definedName>
    <definedName name="________________ML38">#REF!</definedName>
    <definedName name="________________ML39">#REF!</definedName>
    <definedName name="________________ML7">#REF!</definedName>
    <definedName name="________________ML8">#REF!</definedName>
    <definedName name="________________ML9">#REF!</definedName>
    <definedName name="________________mm1">#REF!</definedName>
    <definedName name="________________mm1000">#REF!</definedName>
    <definedName name="________________mm11">#REF!</definedName>
    <definedName name="________________mm111">#REF!</definedName>
    <definedName name="________________mm600">#REF!</definedName>
    <definedName name="________________mm800">#REF!</definedName>
    <definedName name="________________PC1">#REF!</definedName>
    <definedName name="________________PC10">#REF!</definedName>
    <definedName name="________________PC11">#REF!</definedName>
    <definedName name="________________PC12">#REF!</definedName>
    <definedName name="________________PC13">#REF!</definedName>
    <definedName name="________________PC14">#REF!</definedName>
    <definedName name="________________PC15">#REF!</definedName>
    <definedName name="________________PC16">#REF!</definedName>
    <definedName name="________________PC17">#REF!</definedName>
    <definedName name="________________PC18">#REF!</definedName>
    <definedName name="________________PC19">#REF!</definedName>
    <definedName name="________________pc2">#REF!</definedName>
    <definedName name="________________PC20">NA()</definedName>
    <definedName name="________________PC21">#REF!</definedName>
    <definedName name="________________PC22">#REF!</definedName>
    <definedName name="________________PC23">#REF!</definedName>
    <definedName name="________________PC24">#REF!</definedName>
    <definedName name="________________PC3">#REF!</definedName>
    <definedName name="________________PC4">#REF!</definedName>
    <definedName name="________________PC5">#REF!</definedName>
    <definedName name="________________PC6">#REF!</definedName>
    <definedName name="________________pc600">#REF!</definedName>
    <definedName name="________________PC7">#REF!</definedName>
    <definedName name="________________PC8">#REF!</definedName>
    <definedName name="________________PC9">#REF!</definedName>
    <definedName name="________________pc900">#REF!</definedName>
    <definedName name="________________pla4">#REF!</definedName>
    <definedName name="________________pv2">#REF!</definedName>
    <definedName name="________________rr3">#REF!</definedName>
    <definedName name="________________rrr1">#REF!</definedName>
    <definedName name="________________SP10">#REF!</definedName>
    <definedName name="________________SP16">#REF!</definedName>
    <definedName name="________________SP7">#REF!</definedName>
    <definedName name="________________ss12">#REF!</definedName>
    <definedName name="________________ss20">#REF!</definedName>
    <definedName name="________________ss40">#REF!</definedName>
    <definedName name="________________var1">#REF!</definedName>
    <definedName name="________________var4">#REF!</definedName>
    <definedName name="________________vat1">NA()</definedName>
    <definedName name="_______________bla1">#REF!</definedName>
    <definedName name="_______________BSG100">#REF!</definedName>
    <definedName name="_______________BSG150">#REF!</definedName>
    <definedName name="_______________BSG5">#REF!</definedName>
    <definedName name="_______________BSG75">#REF!</definedName>
    <definedName name="_______________BTC1">#REF!</definedName>
    <definedName name="_______________BTC10">#REF!</definedName>
    <definedName name="_______________BTC11">#REF!</definedName>
    <definedName name="_______________BTC12">#REF!</definedName>
    <definedName name="_______________BTC13">#REF!</definedName>
    <definedName name="_______________BTC14">#REF!</definedName>
    <definedName name="_______________BTC15">#REF!</definedName>
    <definedName name="_______________BTC16">#REF!</definedName>
    <definedName name="_______________BTC17">#REF!</definedName>
    <definedName name="_______________BTC18">#REF!</definedName>
    <definedName name="_______________BTC19">#REF!</definedName>
    <definedName name="_______________BTC2">#REF!</definedName>
    <definedName name="_______________BTC20">#REF!</definedName>
    <definedName name="_______________BTC21">#REF!</definedName>
    <definedName name="_______________BTC22">#REF!</definedName>
    <definedName name="_______________BTC23">#REF!</definedName>
    <definedName name="_______________BTC24">#REF!</definedName>
    <definedName name="_______________BTC3">#REF!</definedName>
    <definedName name="_______________BTC4">#REF!</definedName>
    <definedName name="_______________BTC5">#REF!</definedName>
    <definedName name="_______________BTC6">#REF!</definedName>
    <definedName name="_______________BTC7">#REF!</definedName>
    <definedName name="_______________BTC8">#REF!</definedName>
    <definedName name="_______________BTC9">#REF!</definedName>
    <definedName name="_______________BTR1">#REF!</definedName>
    <definedName name="_______________BTR10">#REF!</definedName>
    <definedName name="_______________BTR11">#REF!</definedName>
    <definedName name="_______________BTR12">#REF!</definedName>
    <definedName name="_______________BTR13">#REF!</definedName>
    <definedName name="_______________BTR14">#REF!</definedName>
    <definedName name="_______________BTR15">#REF!</definedName>
    <definedName name="_______________BTR16">#REF!</definedName>
    <definedName name="_______________BTR17">#REF!</definedName>
    <definedName name="_______________BTR18">#REF!</definedName>
    <definedName name="_______________BTR19">#REF!</definedName>
    <definedName name="_______________BTR2">#REF!</definedName>
    <definedName name="_______________BTR20">#REF!</definedName>
    <definedName name="_______________BTR21">#REF!</definedName>
    <definedName name="_______________BTR22">#REF!</definedName>
    <definedName name="_______________BTR23">#REF!</definedName>
    <definedName name="_______________BTR24">#REF!</definedName>
    <definedName name="_______________BTR3">#REF!</definedName>
    <definedName name="_______________BTR4">#REF!</definedName>
    <definedName name="_______________BTR5">#REF!</definedName>
    <definedName name="_______________BTR6">#REF!</definedName>
    <definedName name="_______________BTR7">#REF!</definedName>
    <definedName name="_______________BTR8">#REF!</definedName>
    <definedName name="_______________BTR9">#REF!</definedName>
    <definedName name="_______________BTS1">#REF!</definedName>
    <definedName name="_______________BTS10">#REF!</definedName>
    <definedName name="_______________BTS11">#REF!</definedName>
    <definedName name="_______________BTS12">#REF!</definedName>
    <definedName name="_______________BTS13">#REF!</definedName>
    <definedName name="_______________BTS14">#REF!</definedName>
    <definedName name="_______________BTS15">#REF!</definedName>
    <definedName name="_______________BTS16">#REF!</definedName>
    <definedName name="_______________BTS17">#REF!</definedName>
    <definedName name="_______________BTS18">#REF!</definedName>
    <definedName name="_______________BTS19">#REF!</definedName>
    <definedName name="_______________BTS2">#REF!</definedName>
    <definedName name="_______________BTS20">#REF!</definedName>
    <definedName name="_______________BTS21">#REF!</definedName>
    <definedName name="_______________BTS22">#REF!</definedName>
    <definedName name="_______________BTS23">#REF!</definedName>
    <definedName name="_______________BTS24">#REF!</definedName>
    <definedName name="_______________BTS3">#REF!</definedName>
    <definedName name="_______________BTS4">#REF!</definedName>
    <definedName name="_______________BTS5">#REF!</definedName>
    <definedName name="_______________BTS6">#REF!</definedName>
    <definedName name="_______________BTS7">#REF!</definedName>
    <definedName name="_______________BTS8">#REF!</definedName>
    <definedName name="_______________BTS9">#REF!</definedName>
    <definedName name="_______________can430">40.73</definedName>
    <definedName name="_______________can435">43.3</definedName>
    <definedName name="_______________CCW1">#REF!</definedName>
    <definedName name="_______________CCW2">#REF!</definedName>
    <definedName name="_______________cur1">#REF!</definedName>
    <definedName name="_______________G120907">#REF!</definedName>
    <definedName name="_______________GBS11">NA()</definedName>
    <definedName name="_______________GBS110">#REF!</definedName>
    <definedName name="_______________GBS111">#REF!</definedName>
    <definedName name="_______________GBS112">#REF!</definedName>
    <definedName name="_______________GBS113">#REF!</definedName>
    <definedName name="_______________GBS114">#REF!</definedName>
    <definedName name="_______________GBS115">#REF!</definedName>
    <definedName name="_______________GBS116">#REF!</definedName>
    <definedName name="_______________GBS117">#REF!</definedName>
    <definedName name="_______________GBS118">#REF!</definedName>
    <definedName name="_______________GBS119">#REF!</definedName>
    <definedName name="_______________GBS12">#REF!</definedName>
    <definedName name="_______________GBS120">#REF!</definedName>
    <definedName name="_______________GBS121">#REF!</definedName>
    <definedName name="_______________GBS122">#REF!</definedName>
    <definedName name="_______________GBS123">#REF!</definedName>
    <definedName name="_______________GBS124">#REF!</definedName>
    <definedName name="_______________GBS13">#REF!</definedName>
    <definedName name="_______________GBS14">#REF!</definedName>
    <definedName name="_______________GBS15">#REF!</definedName>
    <definedName name="_______________GBS16">#REF!</definedName>
    <definedName name="_______________GBS17">#REF!</definedName>
    <definedName name="_______________GBS18">#REF!</definedName>
    <definedName name="_______________GBS19">#REF!</definedName>
    <definedName name="_______________GBS21">#REF!</definedName>
    <definedName name="_______________GBS210">#REF!</definedName>
    <definedName name="_______________GBS211">#REF!</definedName>
    <definedName name="_______________GBS212">#REF!</definedName>
    <definedName name="_______________GBS213">#REF!</definedName>
    <definedName name="_______________GBS214">#REF!</definedName>
    <definedName name="_______________GBS215">#REF!</definedName>
    <definedName name="_______________GBS216">#REF!</definedName>
    <definedName name="_______________GBS217">#REF!</definedName>
    <definedName name="_______________GBS218">#REF!</definedName>
    <definedName name="_______________GBS219">#REF!</definedName>
    <definedName name="_______________GBS22">#REF!</definedName>
    <definedName name="_______________GBS220">#REF!</definedName>
    <definedName name="_______________GBS221">#REF!</definedName>
    <definedName name="_______________GBS222">#REF!</definedName>
    <definedName name="_______________GBS223">#REF!</definedName>
    <definedName name="_______________GBS224">#REF!</definedName>
    <definedName name="_______________GBS23">#REF!</definedName>
    <definedName name="_______________GBS24">#REF!</definedName>
    <definedName name="_______________GBS25">#REF!</definedName>
    <definedName name="_______________GBS26">#REF!</definedName>
    <definedName name="_______________GBS27">#REF!</definedName>
    <definedName name="_______________GBS28">#REF!</definedName>
    <definedName name="_______________GBS29">#REF!</definedName>
    <definedName name="_______________imp1">#REF!</definedName>
    <definedName name="_______________knr2">#REF!</definedName>
    <definedName name="_______________l1">#REF!</definedName>
    <definedName name="_______________l12">#REF!</definedName>
    <definedName name="_______________l2">#REF!</definedName>
    <definedName name="_______________l3">#REF!</definedName>
    <definedName name="_______________l4">#REF!</definedName>
    <definedName name="_______________l5">#REF!</definedName>
    <definedName name="_______________l6">#REF!</definedName>
    <definedName name="_______________l7">#REF!</definedName>
    <definedName name="_______________l8">#REF!</definedName>
    <definedName name="_______________l9">#REF!</definedName>
    <definedName name="_______________LJ6">#REF!</definedName>
    <definedName name="_______________lj600">#REF!</definedName>
    <definedName name="_______________lj900">#REF!</definedName>
    <definedName name="_______________LL3">#REF!</definedName>
    <definedName name="_______________LSO24">#REF!</definedName>
    <definedName name="_______________MA1">#REF!</definedName>
    <definedName name="_______________MA2">#REF!</definedName>
    <definedName name="_______________Met22">#REF!</definedName>
    <definedName name="_______________Met45">#REF!</definedName>
    <definedName name="_______________MEt55">#REF!</definedName>
    <definedName name="_______________Met63">#REF!</definedName>
    <definedName name="_______________ML21">#REF!</definedName>
    <definedName name="_______________ML210">#REF!</definedName>
    <definedName name="_______________ML211">#REF!</definedName>
    <definedName name="_______________ML212">#REF!</definedName>
    <definedName name="_______________ML213">#REF!</definedName>
    <definedName name="_______________ML214">#REF!</definedName>
    <definedName name="_______________ML215">#REF!</definedName>
    <definedName name="_______________ML216">#REF!</definedName>
    <definedName name="_______________ML217">#REF!</definedName>
    <definedName name="_______________ML218">#REF!</definedName>
    <definedName name="_______________ML219">#REF!</definedName>
    <definedName name="_______________ML22">#REF!</definedName>
    <definedName name="_______________ML220">#REF!</definedName>
    <definedName name="_______________ML221">#REF!</definedName>
    <definedName name="_______________ML222">#REF!</definedName>
    <definedName name="_______________ML223">#REF!</definedName>
    <definedName name="_______________ML224">#REF!</definedName>
    <definedName name="_______________ML23">#REF!</definedName>
    <definedName name="_______________ML24">#REF!</definedName>
    <definedName name="_______________ML25">#REF!</definedName>
    <definedName name="_______________ML26">#REF!</definedName>
    <definedName name="_______________ML27">#REF!</definedName>
    <definedName name="_______________ML28">#REF!</definedName>
    <definedName name="_______________ML29">#REF!</definedName>
    <definedName name="_______________ML31">#REF!</definedName>
    <definedName name="_______________ML310">#REF!</definedName>
    <definedName name="_______________ML311">#REF!</definedName>
    <definedName name="_______________ML312">#REF!</definedName>
    <definedName name="_______________ML313">#REF!</definedName>
    <definedName name="_______________ML314">#REF!</definedName>
    <definedName name="_______________ML315">#REF!</definedName>
    <definedName name="_______________ML316">#REF!</definedName>
    <definedName name="_______________ML317">#REF!</definedName>
    <definedName name="_______________ML318">#REF!</definedName>
    <definedName name="_______________ML319">#REF!</definedName>
    <definedName name="_______________ML32">#REF!</definedName>
    <definedName name="_______________ML320">#REF!</definedName>
    <definedName name="_______________ML321">#REF!</definedName>
    <definedName name="_______________ML322">#REF!</definedName>
    <definedName name="_______________ML323">#REF!</definedName>
    <definedName name="_______________ML324">#REF!</definedName>
    <definedName name="_______________ML33">#REF!</definedName>
    <definedName name="_______________ML34">#REF!</definedName>
    <definedName name="_______________ML35">#REF!</definedName>
    <definedName name="_______________ML36">#REF!</definedName>
    <definedName name="_______________ML37">#REF!</definedName>
    <definedName name="_______________ML38">#REF!</definedName>
    <definedName name="_______________ML39">#REF!</definedName>
    <definedName name="_______________ML7">#REF!</definedName>
    <definedName name="_______________ML8">#REF!</definedName>
    <definedName name="_______________ML9">#REF!</definedName>
    <definedName name="_______________mm1">#REF!</definedName>
    <definedName name="_______________mm1000">#REF!</definedName>
    <definedName name="_______________mm11">#REF!</definedName>
    <definedName name="_______________mm111">#REF!</definedName>
    <definedName name="_______________mm600">#REF!</definedName>
    <definedName name="_______________mm800">#REF!</definedName>
    <definedName name="_______________PC1">#REF!</definedName>
    <definedName name="_______________PC10">#REF!</definedName>
    <definedName name="_______________PC11">#REF!</definedName>
    <definedName name="_______________PC12">#REF!</definedName>
    <definedName name="_______________PC13">#REF!</definedName>
    <definedName name="_______________PC14">#REF!</definedName>
    <definedName name="_______________PC15">#REF!</definedName>
    <definedName name="_______________PC16">#REF!</definedName>
    <definedName name="_______________PC17">#REF!</definedName>
    <definedName name="_______________PC18">#REF!</definedName>
    <definedName name="_______________PC19">#REF!</definedName>
    <definedName name="_______________pc2">#REF!</definedName>
    <definedName name="_______________PC20">NA()</definedName>
    <definedName name="_______________PC21">#REF!</definedName>
    <definedName name="_______________PC22">#REF!</definedName>
    <definedName name="_______________PC23">#REF!</definedName>
    <definedName name="_______________PC24">#REF!</definedName>
    <definedName name="_______________PC3">#REF!</definedName>
    <definedName name="_______________PC4">#REF!</definedName>
    <definedName name="_______________PC5">#REF!</definedName>
    <definedName name="_______________PC6">#REF!</definedName>
    <definedName name="_______________pc600">#REF!</definedName>
    <definedName name="_______________PC7">#REF!</definedName>
    <definedName name="_______________PC8">#REF!</definedName>
    <definedName name="_______________PC9">#REF!</definedName>
    <definedName name="_______________pc900">#REF!</definedName>
    <definedName name="_______________pla4">#REF!</definedName>
    <definedName name="_______________pv2">#REF!</definedName>
    <definedName name="_______________rr3">#REF!</definedName>
    <definedName name="_______________rrr1">#REF!</definedName>
    <definedName name="_______________SP10">#REF!</definedName>
    <definedName name="_______________SP16">#REF!</definedName>
    <definedName name="_______________SP7">#REF!</definedName>
    <definedName name="_______________ss12">#REF!</definedName>
    <definedName name="_______________ss20">#REF!</definedName>
    <definedName name="_______________ss40">#REF!</definedName>
    <definedName name="_______________var1">#REF!</definedName>
    <definedName name="_______________var4">#REF!</definedName>
    <definedName name="_______________vat1">NA()</definedName>
    <definedName name="______________bla1">#REF!</definedName>
    <definedName name="______________BSG100">#REF!</definedName>
    <definedName name="______________BSG150">#REF!</definedName>
    <definedName name="______________BSG5">#REF!</definedName>
    <definedName name="______________BSG75">#REF!</definedName>
    <definedName name="______________BTC1">#REF!</definedName>
    <definedName name="______________BTC10">#REF!</definedName>
    <definedName name="______________BTC11">#REF!</definedName>
    <definedName name="______________BTC12">#REF!</definedName>
    <definedName name="______________BTC13">#REF!</definedName>
    <definedName name="______________BTC14">#REF!</definedName>
    <definedName name="______________BTC15">#REF!</definedName>
    <definedName name="______________BTC16">#REF!</definedName>
    <definedName name="______________BTC17">#REF!</definedName>
    <definedName name="______________BTC18">#REF!</definedName>
    <definedName name="______________BTC19">#REF!</definedName>
    <definedName name="______________BTC2">#REF!</definedName>
    <definedName name="______________BTC20">#REF!</definedName>
    <definedName name="______________BTC21">#REF!</definedName>
    <definedName name="______________BTC22">#REF!</definedName>
    <definedName name="______________BTC23">#REF!</definedName>
    <definedName name="______________BTC24">#REF!</definedName>
    <definedName name="______________BTC3">#REF!</definedName>
    <definedName name="______________BTC4">#REF!</definedName>
    <definedName name="______________BTC5">#REF!</definedName>
    <definedName name="______________BTC6">#REF!</definedName>
    <definedName name="______________BTC7">#REF!</definedName>
    <definedName name="______________BTC8">#REF!</definedName>
    <definedName name="______________BTC9">#REF!</definedName>
    <definedName name="______________BTR1">#REF!</definedName>
    <definedName name="______________BTR10">#REF!</definedName>
    <definedName name="______________BTR11">#REF!</definedName>
    <definedName name="______________BTR12">#REF!</definedName>
    <definedName name="______________BTR13">#REF!</definedName>
    <definedName name="______________BTR14">#REF!</definedName>
    <definedName name="______________BTR15">#REF!</definedName>
    <definedName name="______________BTR16">#REF!</definedName>
    <definedName name="______________BTR17">#REF!</definedName>
    <definedName name="______________BTR18">#REF!</definedName>
    <definedName name="______________BTR19">#REF!</definedName>
    <definedName name="______________BTR2">#REF!</definedName>
    <definedName name="______________BTR20">#REF!</definedName>
    <definedName name="______________BTR21">#REF!</definedName>
    <definedName name="______________BTR22">#REF!</definedName>
    <definedName name="______________BTR23">#REF!</definedName>
    <definedName name="______________BTR24">#REF!</definedName>
    <definedName name="______________BTR3">#REF!</definedName>
    <definedName name="______________BTR4">#REF!</definedName>
    <definedName name="______________BTR5">#REF!</definedName>
    <definedName name="______________BTR6">#REF!</definedName>
    <definedName name="______________BTR7">#REF!</definedName>
    <definedName name="______________BTR8">#REF!</definedName>
    <definedName name="______________BTR9">#REF!</definedName>
    <definedName name="______________BTS1">#REF!</definedName>
    <definedName name="______________BTS10">#REF!</definedName>
    <definedName name="______________BTS11">#REF!</definedName>
    <definedName name="______________BTS12">#REF!</definedName>
    <definedName name="______________BTS13">#REF!</definedName>
    <definedName name="______________BTS14">#REF!</definedName>
    <definedName name="______________BTS15">#REF!</definedName>
    <definedName name="______________BTS16">#REF!</definedName>
    <definedName name="______________BTS17">#REF!</definedName>
    <definedName name="______________BTS18">#REF!</definedName>
    <definedName name="______________BTS19">#REF!</definedName>
    <definedName name="______________BTS2">#REF!</definedName>
    <definedName name="______________BTS20">#REF!</definedName>
    <definedName name="______________BTS21">#REF!</definedName>
    <definedName name="______________BTS22">#REF!</definedName>
    <definedName name="______________BTS23">#REF!</definedName>
    <definedName name="______________BTS24">#REF!</definedName>
    <definedName name="______________BTS3">#REF!</definedName>
    <definedName name="______________BTS4">#REF!</definedName>
    <definedName name="______________BTS5">#REF!</definedName>
    <definedName name="______________BTS6">#REF!</definedName>
    <definedName name="______________BTS7">#REF!</definedName>
    <definedName name="______________BTS8">#REF!</definedName>
    <definedName name="______________BTS9">#REF!</definedName>
    <definedName name="______________can430">40.73</definedName>
    <definedName name="______________can435">43.3</definedName>
    <definedName name="______________CCW1">#REF!</definedName>
    <definedName name="______________CCW2">#REF!</definedName>
    <definedName name="______________cur1">#REF!</definedName>
    <definedName name="______________G120907">#REF!</definedName>
    <definedName name="______________GBS11">NA()</definedName>
    <definedName name="______________GBS110">#REF!</definedName>
    <definedName name="______________GBS111">#REF!</definedName>
    <definedName name="______________GBS112">#REF!</definedName>
    <definedName name="______________GBS113">#REF!</definedName>
    <definedName name="______________GBS114">#REF!</definedName>
    <definedName name="______________GBS115">#REF!</definedName>
    <definedName name="______________GBS116">#REF!</definedName>
    <definedName name="______________GBS117">#REF!</definedName>
    <definedName name="______________GBS118">#REF!</definedName>
    <definedName name="______________GBS119">#REF!</definedName>
    <definedName name="______________GBS12">#REF!</definedName>
    <definedName name="______________GBS120">#REF!</definedName>
    <definedName name="______________GBS121">#REF!</definedName>
    <definedName name="______________GBS122">#REF!</definedName>
    <definedName name="______________GBS123">#REF!</definedName>
    <definedName name="______________GBS124">#REF!</definedName>
    <definedName name="______________GBS13">#REF!</definedName>
    <definedName name="______________GBS14">#REF!</definedName>
    <definedName name="______________GBS15">#REF!</definedName>
    <definedName name="______________GBS16">#REF!</definedName>
    <definedName name="______________GBS17">#REF!</definedName>
    <definedName name="______________GBS18">#REF!</definedName>
    <definedName name="______________GBS19">#REF!</definedName>
    <definedName name="______________GBS21">#REF!</definedName>
    <definedName name="______________GBS210">#REF!</definedName>
    <definedName name="______________GBS211">#REF!</definedName>
    <definedName name="______________GBS212">#REF!</definedName>
    <definedName name="______________GBS213">#REF!</definedName>
    <definedName name="______________GBS214">#REF!</definedName>
    <definedName name="______________GBS215">#REF!</definedName>
    <definedName name="______________GBS216">#REF!</definedName>
    <definedName name="______________GBS217">#REF!</definedName>
    <definedName name="______________GBS218">#REF!</definedName>
    <definedName name="______________GBS219">#REF!</definedName>
    <definedName name="______________GBS22">#REF!</definedName>
    <definedName name="______________GBS220">#REF!</definedName>
    <definedName name="______________GBS221">#REF!</definedName>
    <definedName name="______________GBS222">#REF!</definedName>
    <definedName name="______________GBS223">#REF!</definedName>
    <definedName name="______________GBS224">#REF!</definedName>
    <definedName name="______________GBS23">#REF!</definedName>
    <definedName name="______________GBS24">#REF!</definedName>
    <definedName name="______________GBS25">#REF!</definedName>
    <definedName name="______________GBS26">#REF!</definedName>
    <definedName name="______________GBS27">#REF!</definedName>
    <definedName name="______________GBS28">#REF!</definedName>
    <definedName name="______________GBS29">#REF!</definedName>
    <definedName name="______________imp1">#REF!</definedName>
    <definedName name="______________knr2">#REF!</definedName>
    <definedName name="______________l1">#REF!</definedName>
    <definedName name="______________l12">#REF!</definedName>
    <definedName name="______________l2">#REF!</definedName>
    <definedName name="______________l3">#REF!</definedName>
    <definedName name="______________l4">#REF!</definedName>
    <definedName name="______________l5">#REF!</definedName>
    <definedName name="______________l6">#REF!</definedName>
    <definedName name="______________l7">#REF!</definedName>
    <definedName name="______________l8">#REF!</definedName>
    <definedName name="______________l9">#REF!</definedName>
    <definedName name="______________LJ6">#REF!</definedName>
    <definedName name="______________lj600">#REF!</definedName>
    <definedName name="______________lj900">#REF!</definedName>
    <definedName name="______________LL3">#REF!</definedName>
    <definedName name="______________LSO24">#REF!</definedName>
    <definedName name="______________MA1">#REF!</definedName>
    <definedName name="______________MA2">#REF!</definedName>
    <definedName name="______________me12">NA()</definedName>
    <definedName name="______________Met22">#REF!</definedName>
    <definedName name="______________Met45">#REF!</definedName>
    <definedName name="______________MEt55">#REF!</definedName>
    <definedName name="______________Met63">#REF!</definedName>
    <definedName name="______________ML21">#REF!</definedName>
    <definedName name="______________ML210">#REF!</definedName>
    <definedName name="______________ML211">#REF!</definedName>
    <definedName name="______________ML212">#REF!</definedName>
    <definedName name="______________ML213">#REF!</definedName>
    <definedName name="______________ML214">#REF!</definedName>
    <definedName name="______________ML215">#REF!</definedName>
    <definedName name="______________ML216">#REF!</definedName>
    <definedName name="______________ML217">#REF!</definedName>
    <definedName name="______________ML218">#REF!</definedName>
    <definedName name="______________ML219">#REF!</definedName>
    <definedName name="______________ML22">#REF!</definedName>
    <definedName name="______________ML220">#REF!</definedName>
    <definedName name="______________ML221">#REF!</definedName>
    <definedName name="______________ML222">#REF!</definedName>
    <definedName name="______________ML223">#REF!</definedName>
    <definedName name="______________ML224">#REF!</definedName>
    <definedName name="______________ML23">#REF!</definedName>
    <definedName name="______________ML24">#REF!</definedName>
    <definedName name="______________ML25">#REF!</definedName>
    <definedName name="______________ML26">#REF!</definedName>
    <definedName name="______________ML27">#REF!</definedName>
    <definedName name="______________ML28">#REF!</definedName>
    <definedName name="______________ML29">#REF!</definedName>
    <definedName name="______________ML31">#REF!</definedName>
    <definedName name="______________ML310">#REF!</definedName>
    <definedName name="______________ML311">#REF!</definedName>
    <definedName name="______________ML312">#REF!</definedName>
    <definedName name="______________ML313">#REF!</definedName>
    <definedName name="______________ML314">#REF!</definedName>
    <definedName name="______________ML315">#REF!</definedName>
    <definedName name="______________ML316">#REF!</definedName>
    <definedName name="______________ML317">#REF!</definedName>
    <definedName name="______________ML318">#REF!</definedName>
    <definedName name="______________ML319">#REF!</definedName>
    <definedName name="______________ML32">#REF!</definedName>
    <definedName name="______________ML320">#REF!</definedName>
    <definedName name="______________ML321">#REF!</definedName>
    <definedName name="______________ML322">#REF!</definedName>
    <definedName name="______________ML323">#REF!</definedName>
    <definedName name="______________ML324">#REF!</definedName>
    <definedName name="______________ML33">#REF!</definedName>
    <definedName name="______________ML34">#REF!</definedName>
    <definedName name="______________ML35">#REF!</definedName>
    <definedName name="______________ML36">#REF!</definedName>
    <definedName name="______________ML37">#REF!</definedName>
    <definedName name="______________ML38">#REF!</definedName>
    <definedName name="______________ML39">#REF!</definedName>
    <definedName name="______________ML7">#REF!</definedName>
    <definedName name="______________ML8">#REF!</definedName>
    <definedName name="______________ML9">#REF!</definedName>
    <definedName name="______________mm1">#REF!</definedName>
    <definedName name="______________mm1000">#REF!</definedName>
    <definedName name="______________mm11">#REF!</definedName>
    <definedName name="______________mm111">#REF!</definedName>
    <definedName name="______________mm600">#REF!</definedName>
    <definedName name="______________mm800">#REF!</definedName>
    <definedName name="______________PC1">#REF!</definedName>
    <definedName name="______________PC10">#REF!</definedName>
    <definedName name="______________PC11">#REF!</definedName>
    <definedName name="______________PC12">#REF!</definedName>
    <definedName name="______________PC13">#REF!</definedName>
    <definedName name="______________PC14">#REF!</definedName>
    <definedName name="______________PC15">#REF!</definedName>
    <definedName name="______________PC16">#REF!</definedName>
    <definedName name="______________PC17">#REF!</definedName>
    <definedName name="______________PC18">#REF!</definedName>
    <definedName name="______________PC19">#REF!</definedName>
    <definedName name="______________pc2">#REF!</definedName>
    <definedName name="______________PC20">NA()</definedName>
    <definedName name="______________PC21">#REF!</definedName>
    <definedName name="______________PC22">#REF!</definedName>
    <definedName name="______________PC23">#REF!</definedName>
    <definedName name="______________PC24">#REF!</definedName>
    <definedName name="______________PC3">#REF!</definedName>
    <definedName name="______________PC4">#REF!</definedName>
    <definedName name="______________PC5">#REF!</definedName>
    <definedName name="______________PC6">#REF!</definedName>
    <definedName name="______________pc600">#REF!</definedName>
    <definedName name="______________PC7">#REF!</definedName>
    <definedName name="______________PC8">#REF!</definedName>
    <definedName name="______________PC9">#REF!</definedName>
    <definedName name="______________pc900">#REF!</definedName>
    <definedName name="______________pla4">#REF!</definedName>
    <definedName name="______________pv2">#REF!</definedName>
    <definedName name="______________rr3">#REF!</definedName>
    <definedName name="______________rrr1">#REF!</definedName>
    <definedName name="______________SP10">#REF!</definedName>
    <definedName name="______________SP16">#REF!</definedName>
    <definedName name="______________SP7">#REF!</definedName>
    <definedName name="______________ss12">#REF!</definedName>
    <definedName name="______________ss20">#REF!</definedName>
    <definedName name="______________ss40">#REF!</definedName>
    <definedName name="______________var1">#REF!</definedName>
    <definedName name="______________var4">#REF!</definedName>
    <definedName name="______________vat1">NA()</definedName>
    <definedName name="_____________bla1">#REF!</definedName>
    <definedName name="_____________BSG100">#REF!</definedName>
    <definedName name="_____________BSG150">#REF!</definedName>
    <definedName name="_____________BSG5">#REF!</definedName>
    <definedName name="_____________BSG75">#REF!</definedName>
    <definedName name="_____________BTC1">#REF!</definedName>
    <definedName name="_____________BTC10">#REF!</definedName>
    <definedName name="_____________BTC11">#REF!</definedName>
    <definedName name="_____________BTC12">#REF!</definedName>
    <definedName name="_____________BTC13">#REF!</definedName>
    <definedName name="_____________BTC14">#REF!</definedName>
    <definedName name="_____________BTC15">#REF!</definedName>
    <definedName name="_____________BTC16">#REF!</definedName>
    <definedName name="_____________BTC17">#REF!</definedName>
    <definedName name="_____________BTC18">#REF!</definedName>
    <definedName name="_____________BTC19">#REF!</definedName>
    <definedName name="_____________BTC2">#REF!</definedName>
    <definedName name="_____________BTC20">#REF!</definedName>
    <definedName name="_____________BTC21">#REF!</definedName>
    <definedName name="_____________BTC22">#REF!</definedName>
    <definedName name="_____________BTC23">#REF!</definedName>
    <definedName name="_____________BTC24">#REF!</definedName>
    <definedName name="_____________BTC3">#REF!</definedName>
    <definedName name="_____________BTC4">#REF!</definedName>
    <definedName name="_____________BTC5">#REF!</definedName>
    <definedName name="_____________BTC6">#REF!</definedName>
    <definedName name="_____________BTC7">#REF!</definedName>
    <definedName name="_____________BTC8">#REF!</definedName>
    <definedName name="_____________BTC9">#REF!</definedName>
    <definedName name="_____________BTR1">#REF!</definedName>
    <definedName name="_____________BTR10">#REF!</definedName>
    <definedName name="_____________BTR11">#REF!</definedName>
    <definedName name="_____________BTR12">#REF!</definedName>
    <definedName name="_____________BTR13">#REF!</definedName>
    <definedName name="_____________BTR14">#REF!</definedName>
    <definedName name="_____________BTR15">#REF!</definedName>
    <definedName name="_____________BTR16">#REF!</definedName>
    <definedName name="_____________BTR17">#REF!</definedName>
    <definedName name="_____________BTR18">#REF!</definedName>
    <definedName name="_____________BTR19">#REF!</definedName>
    <definedName name="_____________BTR2">#REF!</definedName>
    <definedName name="_____________BTR20">#REF!</definedName>
    <definedName name="_____________BTR21">#REF!</definedName>
    <definedName name="_____________BTR22">#REF!</definedName>
    <definedName name="_____________BTR23">#REF!</definedName>
    <definedName name="_____________BTR24">#REF!</definedName>
    <definedName name="_____________BTR3">#REF!</definedName>
    <definedName name="_____________BTR4">#REF!</definedName>
    <definedName name="_____________BTR5">#REF!</definedName>
    <definedName name="_____________BTR6">#REF!</definedName>
    <definedName name="_____________BTR7">#REF!</definedName>
    <definedName name="_____________BTR8">#REF!</definedName>
    <definedName name="_____________BTR9">#REF!</definedName>
    <definedName name="_____________BTS1">#REF!</definedName>
    <definedName name="_____________BTS10">#REF!</definedName>
    <definedName name="_____________BTS11">#REF!</definedName>
    <definedName name="_____________BTS12">#REF!</definedName>
    <definedName name="_____________BTS13">#REF!</definedName>
    <definedName name="_____________BTS14">#REF!</definedName>
    <definedName name="_____________BTS15">#REF!</definedName>
    <definedName name="_____________BTS16">#REF!</definedName>
    <definedName name="_____________BTS17">#REF!</definedName>
    <definedName name="_____________BTS18">#REF!</definedName>
    <definedName name="_____________BTS19">#REF!</definedName>
    <definedName name="_____________BTS2">#REF!</definedName>
    <definedName name="_____________BTS20">#REF!</definedName>
    <definedName name="_____________BTS21">#REF!</definedName>
    <definedName name="_____________BTS22">#REF!</definedName>
    <definedName name="_____________BTS23">#REF!</definedName>
    <definedName name="_____________BTS24">#REF!</definedName>
    <definedName name="_____________BTS3">#REF!</definedName>
    <definedName name="_____________BTS4">#REF!</definedName>
    <definedName name="_____________BTS5">#REF!</definedName>
    <definedName name="_____________BTS6">#REF!</definedName>
    <definedName name="_____________BTS7">#REF!</definedName>
    <definedName name="_____________BTS8">#REF!</definedName>
    <definedName name="_____________BTS9">#REF!</definedName>
    <definedName name="_____________can430">40.73</definedName>
    <definedName name="_____________can435">43.3</definedName>
    <definedName name="_____________CCW1">#REF!</definedName>
    <definedName name="_____________CCW2">#REF!</definedName>
    <definedName name="_____________cur1">#REF!</definedName>
    <definedName name="_____________G120907">#REF!</definedName>
    <definedName name="_____________GBS11">NA()</definedName>
    <definedName name="_____________GBS110">#REF!</definedName>
    <definedName name="_____________GBS111">#REF!</definedName>
    <definedName name="_____________GBS112">#REF!</definedName>
    <definedName name="_____________GBS113">#REF!</definedName>
    <definedName name="_____________GBS114">#REF!</definedName>
    <definedName name="_____________GBS115">#REF!</definedName>
    <definedName name="_____________GBS116">#REF!</definedName>
    <definedName name="_____________GBS117">#REF!</definedName>
    <definedName name="_____________GBS118">#REF!</definedName>
    <definedName name="_____________GBS119">#REF!</definedName>
    <definedName name="_____________GBS12">#REF!</definedName>
    <definedName name="_____________GBS120">#REF!</definedName>
    <definedName name="_____________GBS121">#REF!</definedName>
    <definedName name="_____________GBS122">#REF!</definedName>
    <definedName name="_____________GBS123">#REF!</definedName>
    <definedName name="_____________GBS124">#REF!</definedName>
    <definedName name="_____________GBS13">#REF!</definedName>
    <definedName name="_____________GBS14">#REF!</definedName>
    <definedName name="_____________GBS15">#REF!</definedName>
    <definedName name="_____________GBS16">#REF!</definedName>
    <definedName name="_____________GBS17">#REF!</definedName>
    <definedName name="_____________GBS18">#REF!</definedName>
    <definedName name="_____________GBS19">#REF!</definedName>
    <definedName name="_____________GBS21">#REF!</definedName>
    <definedName name="_____________GBS210">#REF!</definedName>
    <definedName name="_____________GBS211">#REF!</definedName>
    <definedName name="_____________GBS212">#REF!</definedName>
    <definedName name="_____________GBS213">#REF!</definedName>
    <definedName name="_____________GBS214">#REF!</definedName>
    <definedName name="_____________GBS215">#REF!</definedName>
    <definedName name="_____________GBS216">#REF!</definedName>
    <definedName name="_____________GBS217">#REF!</definedName>
    <definedName name="_____________GBS218">#REF!</definedName>
    <definedName name="_____________GBS219">#REF!</definedName>
    <definedName name="_____________GBS22">#REF!</definedName>
    <definedName name="_____________GBS220">#REF!</definedName>
    <definedName name="_____________GBS221">#REF!</definedName>
    <definedName name="_____________GBS222">#REF!</definedName>
    <definedName name="_____________GBS223">#REF!</definedName>
    <definedName name="_____________GBS224">#REF!</definedName>
    <definedName name="_____________GBS23">#REF!</definedName>
    <definedName name="_____________GBS24">#REF!</definedName>
    <definedName name="_____________GBS25">#REF!</definedName>
    <definedName name="_____________GBS26">#REF!</definedName>
    <definedName name="_____________GBS27">#REF!</definedName>
    <definedName name="_____________GBS28">#REF!</definedName>
    <definedName name="_____________GBS29">#REF!</definedName>
    <definedName name="_____________imp1">#REF!</definedName>
    <definedName name="_____________knr2">#REF!</definedName>
    <definedName name="_____________l1">#REF!</definedName>
    <definedName name="_____________l12">#REF!</definedName>
    <definedName name="_____________l2">#REF!</definedName>
    <definedName name="_____________l3">#REF!</definedName>
    <definedName name="_____________l4">#REF!</definedName>
    <definedName name="_____________l5">#REF!</definedName>
    <definedName name="_____________l6">#REF!</definedName>
    <definedName name="_____________l7">#REF!</definedName>
    <definedName name="_____________l8">#REF!</definedName>
    <definedName name="_____________l9">#REF!</definedName>
    <definedName name="_____________LJ6">#REF!</definedName>
    <definedName name="_____________lj600">#REF!</definedName>
    <definedName name="_____________lj900">#REF!</definedName>
    <definedName name="_____________LL3">#REF!</definedName>
    <definedName name="_____________LSO24">#REF!</definedName>
    <definedName name="_____________MA1">#REF!</definedName>
    <definedName name="_____________MA2">#REF!</definedName>
    <definedName name="_____________me12">NA()</definedName>
    <definedName name="_____________Met22">#REF!</definedName>
    <definedName name="_____________Met45">#REF!</definedName>
    <definedName name="_____________MEt55">#REF!</definedName>
    <definedName name="_____________Met63">#REF!</definedName>
    <definedName name="_____________ML21">#REF!</definedName>
    <definedName name="_____________ML210">#REF!</definedName>
    <definedName name="_____________ML211">#REF!</definedName>
    <definedName name="_____________ML212">#REF!</definedName>
    <definedName name="_____________ML213">#REF!</definedName>
    <definedName name="_____________ML214">#REF!</definedName>
    <definedName name="_____________ML215">#REF!</definedName>
    <definedName name="_____________ML216">#REF!</definedName>
    <definedName name="_____________ML217">#REF!</definedName>
    <definedName name="_____________ML218">#REF!</definedName>
    <definedName name="_____________ML219">#REF!</definedName>
    <definedName name="_____________ML22">#REF!</definedName>
    <definedName name="_____________ML220">#REF!</definedName>
    <definedName name="_____________ML221">#REF!</definedName>
    <definedName name="_____________ML222">#REF!</definedName>
    <definedName name="_____________ML223">#REF!</definedName>
    <definedName name="_____________ML224">#REF!</definedName>
    <definedName name="_____________ML23">#REF!</definedName>
    <definedName name="_____________ML24">#REF!</definedName>
    <definedName name="_____________ML25">#REF!</definedName>
    <definedName name="_____________ML26">#REF!</definedName>
    <definedName name="_____________ML27">#REF!</definedName>
    <definedName name="_____________ML28">#REF!</definedName>
    <definedName name="_____________ML29">#REF!</definedName>
    <definedName name="_____________ML31">#REF!</definedName>
    <definedName name="_____________ML310">#REF!</definedName>
    <definedName name="_____________ML311">#REF!</definedName>
    <definedName name="_____________ML312">#REF!</definedName>
    <definedName name="_____________ML313">#REF!</definedName>
    <definedName name="_____________ML314">#REF!</definedName>
    <definedName name="_____________ML315">#REF!</definedName>
    <definedName name="_____________ML316">#REF!</definedName>
    <definedName name="_____________ML317">#REF!</definedName>
    <definedName name="_____________ML318">#REF!</definedName>
    <definedName name="_____________ML319">#REF!</definedName>
    <definedName name="_____________ML32">#REF!</definedName>
    <definedName name="_____________ML320">#REF!</definedName>
    <definedName name="_____________ML321">#REF!</definedName>
    <definedName name="_____________ML322">#REF!</definedName>
    <definedName name="_____________ML323">#REF!</definedName>
    <definedName name="_____________ML324">#REF!</definedName>
    <definedName name="_____________ML33">#REF!</definedName>
    <definedName name="_____________ML34">#REF!</definedName>
    <definedName name="_____________ML35">#REF!</definedName>
    <definedName name="_____________ML36">#REF!</definedName>
    <definedName name="_____________ML37">#REF!</definedName>
    <definedName name="_____________ML38">#REF!</definedName>
    <definedName name="_____________ML39">#REF!</definedName>
    <definedName name="_____________ML7">#REF!</definedName>
    <definedName name="_____________ML8">#REF!</definedName>
    <definedName name="_____________ML9">#REF!</definedName>
    <definedName name="_____________mm1">#REF!</definedName>
    <definedName name="_____________mm1000">#REF!</definedName>
    <definedName name="_____________mm11">#REF!</definedName>
    <definedName name="_____________mm111">#REF!</definedName>
    <definedName name="_____________mm600">#REF!</definedName>
    <definedName name="_____________mm800">#REF!</definedName>
    <definedName name="_____________PC1">#REF!</definedName>
    <definedName name="_____________PC10">#REF!</definedName>
    <definedName name="_____________PC11">#REF!</definedName>
    <definedName name="_____________PC12">#REF!</definedName>
    <definedName name="_____________PC13">#REF!</definedName>
    <definedName name="_____________PC14">#REF!</definedName>
    <definedName name="_____________PC15">#REF!</definedName>
    <definedName name="_____________PC16">#REF!</definedName>
    <definedName name="_____________PC17">#REF!</definedName>
    <definedName name="_____________PC18">#REF!</definedName>
    <definedName name="_____________PC19">#REF!</definedName>
    <definedName name="_____________pc2">#REF!</definedName>
    <definedName name="_____________PC20">NA()</definedName>
    <definedName name="_____________PC21">#REF!</definedName>
    <definedName name="_____________PC22">#REF!</definedName>
    <definedName name="_____________PC23">#REF!</definedName>
    <definedName name="_____________PC24">#REF!</definedName>
    <definedName name="_____________PC3">#REF!</definedName>
    <definedName name="_____________PC4">#REF!</definedName>
    <definedName name="_____________PC5">#REF!</definedName>
    <definedName name="_____________PC6">#REF!</definedName>
    <definedName name="_____________pc600">#REF!</definedName>
    <definedName name="_____________PC7">#REF!</definedName>
    <definedName name="_____________PC8">#REF!</definedName>
    <definedName name="_____________PC9">#REF!</definedName>
    <definedName name="_____________pc900">#REF!</definedName>
    <definedName name="_____________pla4">#REF!</definedName>
    <definedName name="_____________pv2">#REF!</definedName>
    <definedName name="_____________rr3">#REF!</definedName>
    <definedName name="_____________rrr1">#REF!</definedName>
    <definedName name="_____________SP10">#REF!</definedName>
    <definedName name="_____________SP16">#REF!</definedName>
    <definedName name="_____________SP7">#REF!</definedName>
    <definedName name="_____________ss12">#REF!</definedName>
    <definedName name="_____________ss20">#REF!</definedName>
    <definedName name="_____________ss40">#REF!</definedName>
    <definedName name="_____________var1">#REF!</definedName>
    <definedName name="_____________var4">#REF!</definedName>
    <definedName name="_____________vat1">NA()</definedName>
    <definedName name="____________bla1">#REF!</definedName>
    <definedName name="____________BSG100">#REF!</definedName>
    <definedName name="____________BSG150">#REF!</definedName>
    <definedName name="____________BSG5">#REF!</definedName>
    <definedName name="____________BSG75">#REF!</definedName>
    <definedName name="____________BTC1">#REF!</definedName>
    <definedName name="____________BTC10">#REF!</definedName>
    <definedName name="____________BTC11">#REF!</definedName>
    <definedName name="____________BTC12">#REF!</definedName>
    <definedName name="____________BTC13">#REF!</definedName>
    <definedName name="____________BTC14">#REF!</definedName>
    <definedName name="____________BTC15">#REF!</definedName>
    <definedName name="____________BTC16">#REF!</definedName>
    <definedName name="____________BTC17">#REF!</definedName>
    <definedName name="____________BTC18">#REF!</definedName>
    <definedName name="____________BTC19">#REF!</definedName>
    <definedName name="____________BTC2">#REF!</definedName>
    <definedName name="____________BTC20">#REF!</definedName>
    <definedName name="____________BTC21">#REF!</definedName>
    <definedName name="____________BTC22">#REF!</definedName>
    <definedName name="____________BTC23">#REF!</definedName>
    <definedName name="____________BTC24">#REF!</definedName>
    <definedName name="____________BTC3">#REF!</definedName>
    <definedName name="____________BTC4">#REF!</definedName>
    <definedName name="____________BTC5">#REF!</definedName>
    <definedName name="____________BTC6">#REF!</definedName>
    <definedName name="____________BTC7">#REF!</definedName>
    <definedName name="____________BTC8">#REF!</definedName>
    <definedName name="____________BTC9">#REF!</definedName>
    <definedName name="____________BTR1">#REF!</definedName>
    <definedName name="____________BTR10">#REF!</definedName>
    <definedName name="____________BTR11">#REF!</definedName>
    <definedName name="____________BTR12">#REF!</definedName>
    <definedName name="____________BTR13">#REF!</definedName>
    <definedName name="____________BTR14">#REF!</definedName>
    <definedName name="____________BTR15">#REF!</definedName>
    <definedName name="____________BTR16">#REF!</definedName>
    <definedName name="____________BTR17">#REF!</definedName>
    <definedName name="____________BTR18">#REF!</definedName>
    <definedName name="____________BTR19">#REF!</definedName>
    <definedName name="____________BTR2">#REF!</definedName>
    <definedName name="____________BTR20">#REF!</definedName>
    <definedName name="____________BTR21">#REF!</definedName>
    <definedName name="____________BTR22">#REF!</definedName>
    <definedName name="____________BTR23">#REF!</definedName>
    <definedName name="____________BTR24">#REF!</definedName>
    <definedName name="____________BTR3">#REF!</definedName>
    <definedName name="____________BTR4">#REF!</definedName>
    <definedName name="____________BTR5">#REF!</definedName>
    <definedName name="____________BTR6">#REF!</definedName>
    <definedName name="____________BTR7">#REF!</definedName>
    <definedName name="____________BTR8">#REF!</definedName>
    <definedName name="____________BTR9">#REF!</definedName>
    <definedName name="____________BTS1">#REF!</definedName>
    <definedName name="____________BTS10">#REF!</definedName>
    <definedName name="____________BTS11">#REF!</definedName>
    <definedName name="____________BTS12">#REF!</definedName>
    <definedName name="____________BTS13">#REF!</definedName>
    <definedName name="____________BTS14">#REF!</definedName>
    <definedName name="____________BTS15">#REF!</definedName>
    <definedName name="____________BTS16">#REF!</definedName>
    <definedName name="____________BTS17">#REF!</definedName>
    <definedName name="____________BTS18">#REF!</definedName>
    <definedName name="____________BTS19">#REF!</definedName>
    <definedName name="____________BTS2">#REF!</definedName>
    <definedName name="____________BTS20">#REF!</definedName>
    <definedName name="____________BTS21">#REF!</definedName>
    <definedName name="____________BTS22">#REF!</definedName>
    <definedName name="____________BTS23">#REF!</definedName>
    <definedName name="____________BTS24">#REF!</definedName>
    <definedName name="____________BTS3">#REF!</definedName>
    <definedName name="____________BTS4">#REF!</definedName>
    <definedName name="____________BTS5">#REF!</definedName>
    <definedName name="____________BTS6">#REF!</definedName>
    <definedName name="____________BTS7">#REF!</definedName>
    <definedName name="____________BTS8">#REF!</definedName>
    <definedName name="____________BTS9">#REF!</definedName>
    <definedName name="____________can430">40.73</definedName>
    <definedName name="____________can435">43.3</definedName>
    <definedName name="____________CCW1">#REF!</definedName>
    <definedName name="____________CCW2">#REF!</definedName>
    <definedName name="____________cur1">#REF!</definedName>
    <definedName name="____________G120907">#REF!</definedName>
    <definedName name="____________GBS11">NA()</definedName>
    <definedName name="____________GBS110">#REF!</definedName>
    <definedName name="____________GBS111">#REF!</definedName>
    <definedName name="____________GBS112">#REF!</definedName>
    <definedName name="____________GBS113">#REF!</definedName>
    <definedName name="____________GBS114">#REF!</definedName>
    <definedName name="____________GBS115">#REF!</definedName>
    <definedName name="____________GBS116">#REF!</definedName>
    <definedName name="____________GBS117">#REF!</definedName>
    <definedName name="____________GBS118">#REF!</definedName>
    <definedName name="____________GBS119">#REF!</definedName>
    <definedName name="____________GBS12">#REF!</definedName>
    <definedName name="____________GBS120">#REF!</definedName>
    <definedName name="____________GBS121">#REF!</definedName>
    <definedName name="____________GBS122">#REF!</definedName>
    <definedName name="____________GBS123">#REF!</definedName>
    <definedName name="____________GBS124">#REF!</definedName>
    <definedName name="____________GBS13">#REF!</definedName>
    <definedName name="____________GBS14">#REF!</definedName>
    <definedName name="____________GBS15">#REF!</definedName>
    <definedName name="____________GBS16">#REF!</definedName>
    <definedName name="____________GBS17">#REF!</definedName>
    <definedName name="____________GBS18">#REF!</definedName>
    <definedName name="____________GBS19">#REF!</definedName>
    <definedName name="____________GBS21">#REF!</definedName>
    <definedName name="____________GBS210">#REF!</definedName>
    <definedName name="____________GBS211">#REF!</definedName>
    <definedName name="____________GBS212">#REF!</definedName>
    <definedName name="____________GBS213">#REF!</definedName>
    <definedName name="____________GBS214">#REF!</definedName>
    <definedName name="____________GBS215">#REF!</definedName>
    <definedName name="____________GBS216">#REF!</definedName>
    <definedName name="____________GBS217">#REF!</definedName>
    <definedName name="____________GBS218">#REF!</definedName>
    <definedName name="____________GBS219">#REF!</definedName>
    <definedName name="____________GBS22">#REF!</definedName>
    <definedName name="____________GBS220">#REF!</definedName>
    <definedName name="____________GBS221">#REF!</definedName>
    <definedName name="____________GBS222">#REF!</definedName>
    <definedName name="____________GBS223">#REF!</definedName>
    <definedName name="____________GBS224">#REF!</definedName>
    <definedName name="____________GBS23">#REF!</definedName>
    <definedName name="____________GBS24">#REF!</definedName>
    <definedName name="____________GBS25">#REF!</definedName>
    <definedName name="____________GBS26">#REF!</definedName>
    <definedName name="____________GBS27">#REF!</definedName>
    <definedName name="____________GBS28">#REF!</definedName>
    <definedName name="____________GBS29">#REF!</definedName>
    <definedName name="____________imp1">#REF!</definedName>
    <definedName name="____________knr2">NA()</definedName>
    <definedName name="____________l1">#REF!</definedName>
    <definedName name="____________l12">#REF!</definedName>
    <definedName name="____________l2">#REF!</definedName>
    <definedName name="____________l3">#REF!</definedName>
    <definedName name="____________l4">#REF!</definedName>
    <definedName name="____________l5">#REF!</definedName>
    <definedName name="____________l6">#REF!</definedName>
    <definedName name="____________l7">#REF!</definedName>
    <definedName name="____________l8">#REF!</definedName>
    <definedName name="____________l9">#REF!</definedName>
    <definedName name="____________LJ6">#REF!</definedName>
    <definedName name="____________lj600">#REF!</definedName>
    <definedName name="____________lj900">#REF!</definedName>
    <definedName name="____________LL3">#REF!</definedName>
    <definedName name="____________LSO24">#REF!</definedName>
    <definedName name="____________MA1">#REF!</definedName>
    <definedName name="____________MA2">NA()</definedName>
    <definedName name="____________me12">NA()</definedName>
    <definedName name="____________Met22">NA()</definedName>
    <definedName name="____________Met45">#REF!</definedName>
    <definedName name="____________Met54">#REF!</definedName>
    <definedName name="____________MEt55">#REF!</definedName>
    <definedName name="____________Met63">#REF!</definedName>
    <definedName name="____________ML21">#REF!</definedName>
    <definedName name="____________ML210">#REF!</definedName>
    <definedName name="____________ML211">#REF!</definedName>
    <definedName name="____________ML212">#REF!</definedName>
    <definedName name="____________ML213">#REF!</definedName>
    <definedName name="____________ML214">#REF!</definedName>
    <definedName name="____________ML215">#REF!</definedName>
    <definedName name="____________ML216">#REF!</definedName>
    <definedName name="____________ML217">#REF!</definedName>
    <definedName name="____________ML218">#REF!</definedName>
    <definedName name="____________ML219">#REF!</definedName>
    <definedName name="____________ML22">#REF!</definedName>
    <definedName name="____________ML220">#REF!</definedName>
    <definedName name="____________ML221">#REF!</definedName>
    <definedName name="____________ML222">#REF!</definedName>
    <definedName name="____________ML223">#REF!</definedName>
    <definedName name="____________ML224">#REF!</definedName>
    <definedName name="____________ML23">#REF!</definedName>
    <definedName name="____________ML24">#REF!</definedName>
    <definedName name="____________ML25">#REF!</definedName>
    <definedName name="____________ML26">#REF!</definedName>
    <definedName name="____________ML27">#REF!</definedName>
    <definedName name="____________ML28">#REF!</definedName>
    <definedName name="____________ML29">#REF!</definedName>
    <definedName name="____________ML31">#REF!</definedName>
    <definedName name="____________ML310">#REF!</definedName>
    <definedName name="____________ML311">#REF!</definedName>
    <definedName name="____________ML312">#REF!</definedName>
    <definedName name="____________ML313">#REF!</definedName>
    <definedName name="____________ML314">#REF!</definedName>
    <definedName name="____________ML315">#REF!</definedName>
    <definedName name="____________ML316">#REF!</definedName>
    <definedName name="____________ML317">#REF!</definedName>
    <definedName name="____________ML318">#REF!</definedName>
    <definedName name="____________ML319">#REF!</definedName>
    <definedName name="____________ML32">#REF!</definedName>
    <definedName name="____________ML320">#REF!</definedName>
    <definedName name="____________ML321">#REF!</definedName>
    <definedName name="____________ML322">#REF!</definedName>
    <definedName name="____________ML323">#REF!</definedName>
    <definedName name="____________ML324">#REF!</definedName>
    <definedName name="____________ML33">#REF!</definedName>
    <definedName name="____________ML34">#REF!</definedName>
    <definedName name="____________ML35">#REF!</definedName>
    <definedName name="____________ML36">#REF!</definedName>
    <definedName name="____________ML37">#REF!</definedName>
    <definedName name="____________ML38">#REF!</definedName>
    <definedName name="____________ML39">#REF!</definedName>
    <definedName name="____________ML7">#REF!</definedName>
    <definedName name="____________ML8">#REF!</definedName>
    <definedName name="____________ML9">#REF!</definedName>
    <definedName name="____________mm1">#REF!</definedName>
    <definedName name="____________mm1000">#REF!</definedName>
    <definedName name="____________mm11">#REF!</definedName>
    <definedName name="____________mm111">#REF!</definedName>
    <definedName name="____________mm600">#REF!</definedName>
    <definedName name="____________mm800">#REF!</definedName>
    <definedName name="____________PC1">#REF!</definedName>
    <definedName name="____________PC10">#REF!</definedName>
    <definedName name="____________PC11">#REF!</definedName>
    <definedName name="____________PC12">#REF!</definedName>
    <definedName name="____________PC13">#REF!</definedName>
    <definedName name="____________PC14">#REF!</definedName>
    <definedName name="____________PC15">#REF!</definedName>
    <definedName name="____________PC16">#REF!</definedName>
    <definedName name="____________PC17">#REF!</definedName>
    <definedName name="____________PC18">#REF!</definedName>
    <definedName name="____________PC19">#REF!</definedName>
    <definedName name="____________pc2">#REF!</definedName>
    <definedName name="____________PC20">NA()</definedName>
    <definedName name="____________PC21">#REF!</definedName>
    <definedName name="____________PC22">#REF!</definedName>
    <definedName name="____________PC23">#REF!</definedName>
    <definedName name="____________PC24">#REF!</definedName>
    <definedName name="____________PC3">#REF!</definedName>
    <definedName name="____________PC4">#REF!</definedName>
    <definedName name="____________PC5">#REF!</definedName>
    <definedName name="____________PC6">#REF!</definedName>
    <definedName name="____________pc600">#REF!</definedName>
    <definedName name="____________PC7">#REF!</definedName>
    <definedName name="____________PC8">#REF!</definedName>
    <definedName name="____________PC9">#REF!</definedName>
    <definedName name="____________pc900">#REF!</definedName>
    <definedName name="____________pla4">#REF!</definedName>
    <definedName name="____________pv2">#REF!</definedName>
    <definedName name="____________rr3">#REF!</definedName>
    <definedName name="____________rrr1">#REF!</definedName>
    <definedName name="____________SP10">#REF!</definedName>
    <definedName name="____________SP16">#REF!</definedName>
    <definedName name="____________SP7">#REF!</definedName>
    <definedName name="____________ss12">#REF!</definedName>
    <definedName name="____________ss20">#REF!</definedName>
    <definedName name="____________ss40">#REF!</definedName>
    <definedName name="____________var1">#REF!</definedName>
    <definedName name="____________var4">#REF!</definedName>
    <definedName name="____________vat1">NA()</definedName>
    <definedName name="____________xh2256">#REF!</definedName>
    <definedName name="____________xh2506">#REF!</definedName>
    <definedName name="____________xh2806">#REF!</definedName>
    <definedName name="____________xh3156">#REF!</definedName>
    <definedName name="____________xh634">#REF!</definedName>
    <definedName name="____________xk7100">#REF!</definedName>
    <definedName name="____________xk7150">#REF!</definedName>
    <definedName name="____________xk7250">#REF!</definedName>
    <definedName name="____________xk7300">#REF!</definedName>
    <definedName name="____________xp11010">#REF!</definedName>
    <definedName name="____________xp1104">#REF!</definedName>
    <definedName name="____________xp1106">#REF!</definedName>
    <definedName name="____________xp1254">#REF!</definedName>
    <definedName name="____________xp1256">#REF!</definedName>
    <definedName name="____________xp14010">#REF!</definedName>
    <definedName name="____________xp1404">#REF!</definedName>
    <definedName name="____________xp1406">#REF!</definedName>
    <definedName name="____________xp1604">#REF!</definedName>
    <definedName name="____________xp1606">#REF!</definedName>
    <definedName name="____________xp1804">#REF!</definedName>
    <definedName name="____________xp1806">#REF!</definedName>
    <definedName name="____________xp2006">#REF!</definedName>
    <definedName name="____________xp6310">#REF!</definedName>
    <definedName name="____________xp636">#REF!</definedName>
    <definedName name="____________xp7510">#REF!</definedName>
    <definedName name="____________xp754">#REF!</definedName>
    <definedName name="____________xp756">#REF!</definedName>
    <definedName name="____________xp9010">#REF!</definedName>
    <definedName name="____________xp904">#REF!</definedName>
    <definedName name="____________xp906">#REF!</definedName>
    <definedName name="___________bla1">#REF!</definedName>
    <definedName name="___________BSG100">#REF!</definedName>
    <definedName name="___________BSG150">#REF!</definedName>
    <definedName name="___________BSG5">#REF!</definedName>
    <definedName name="___________BSG75">#REF!</definedName>
    <definedName name="___________BTC1">#REF!</definedName>
    <definedName name="___________BTC10">#REF!</definedName>
    <definedName name="___________BTC11">#REF!</definedName>
    <definedName name="___________BTC12">#REF!</definedName>
    <definedName name="___________BTC13">#REF!</definedName>
    <definedName name="___________BTC14">#REF!</definedName>
    <definedName name="___________BTC15">#REF!</definedName>
    <definedName name="___________BTC16">#REF!</definedName>
    <definedName name="___________BTC17">#REF!</definedName>
    <definedName name="___________BTC18">#REF!</definedName>
    <definedName name="___________BTC19">#REF!</definedName>
    <definedName name="___________BTC2">#REF!</definedName>
    <definedName name="___________BTC20">#REF!</definedName>
    <definedName name="___________BTC21">#REF!</definedName>
    <definedName name="___________BTC22">#REF!</definedName>
    <definedName name="___________BTC23">#REF!</definedName>
    <definedName name="___________BTC24">#REF!</definedName>
    <definedName name="___________BTC3">#REF!</definedName>
    <definedName name="___________BTC4">#REF!</definedName>
    <definedName name="___________BTC5">#REF!</definedName>
    <definedName name="___________BTC6">#REF!</definedName>
    <definedName name="___________BTC7">#REF!</definedName>
    <definedName name="___________BTC8">#REF!</definedName>
    <definedName name="___________BTC9">#REF!</definedName>
    <definedName name="___________BTR1">#REF!</definedName>
    <definedName name="___________BTR10">#REF!</definedName>
    <definedName name="___________BTR11">#REF!</definedName>
    <definedName name="___________BTR12">#REF!</definedName>
    <definedName name="___________BTR13">#REF!</definedName>
    <definedName name="___________BTR14">#REF!</definedName>
    <definedName name="___________BTR15">#REF!</definedName>
    <definedName name="___________BTR16">#REF!</definedName>
    <definedName name="___________BTR17">#REF!</definedName>
    <definedName name="___________BTR18">#REF!</definedName>
    <definedName name="___________BTR19">#REF!</definedName>
    <definedName name="___________BTR2">#REF!</definedName>
    <definedName name="___________BTR20">#REF!</definedName>
    <definedName name="___________BTR21">#REF!</definedName>
    <definedName name="___________BTR22">#REF!</definedName>
    <definedName name="___________BTR23">#REF!</definedName>
    <definedName name="___________BTR24">#REF!</definedName>
    <definedName name="___________BTR3">#REF!</definedName>
    <definedName name="___________BTR4">#REF!</definedName>
    <definedName name="___________BTR5">#REF!</definedName>
    <definedName name="___________BTR6">#REF!</definedName>
    <definedName name="___________BTR7">#REF!</definedName>
    <definedName name="___________BTR8">#REF!</definedName>
    <definedName name="___________BTR9">#REF!</definedName>
    <definedName name="___________BTS1">#REF!</definedName>
    <definedName name="___________BTS10">#REF!</definedName>
    <definedName name="___________BTS11">#REF!</definedName>
    <definedName name="___________BTS12">#REF!</definedName>
    <definedName name="___________BTS13">#REF!</definedName>
    <definedName name="___________BTS14">#REF!</definedName>
    <definedName name="___________BTS15">#REF!</definedName>
    <definedName name="___________BTS16">#REF!</definedName>
    <definedName name="___________BTS17">#REF!</definedName>
    <definedName name="___________BTS18">#REF!</definedName>
    <definedName name="___________BTS19">#REF!</definedName>
    <definedName name="___________BTS2">#REF!</definedName>
    <definedName name="___________BTS20">#REF!</definedName>
    <definedName name="___________BTS21">#REF!</definedName>
    <definedName name="___________BTS22">#REF!</definedName>
    <definedName name="___________BTS23">#REF!</definedName>
    <definedName name="___________BTS24">#REF!</definedName>
    <definedName name="___________BTS3">#REF!</definedName>
    <definedName name="___________BTS4">#REF!</definedName>
    <definedName name="___________BTS5">#REF!</definedName>
    <definedName name="___________BTS6">#REF!</definedName>
    <definedName name="___________BTS7">#REF!</definedName>
    <definedName name="___________BTS8">#REF!</definedName>
    <definedName name="___________BTS9">#REF!</definedName>
    <definedName name="___________can430">40.73</definedName>
    <definedName name="___________can435">43.3</definedName>
    <definedName name="___________CCW1">#REF!</definedName>
    <definedName name="___________CCW2">#REF!</definedName>
    <definedName name="___________cur1">#REF!</definedName>
    <definedName name="___________ewe1">NA()</definedName>
    <definedName name="___________GBS11">#REF!</definedName>
    <definedName name="___________GBS110">#REF!</definedName>
    <definedName name="___________GBS111">#REF!</definedName>
    <definedName name="___________GBS112">#REF!</definedName>
    <definedName name="___________GBS113">#REF!</definedName>
    <definedName name="___________GBS114">#REF!</definedName>
    <definedName name="___________GBS115">#REF!</definedName>
    <definedName name="___________GBS116">#REF!</definedName>
    <definedName name="___________GBS117">#REF!</definedName>
    <definedName name="___________GBS118">#REF!</definedName>
    <definedName name="___________GBS119">#REF!</definedName>
    <definedName name="___________GBS12">#REF!</definedName>
    <definedName name="___________GBS120">#REF!</definedName>
    <definedName name="___________GBS121">#REF!</definedName>
    <definedName name="___________GBS122">#REF!</definedName>
    <definedName name="___________GBS123">#REF!</definedName>
    <definedName name="___________GBS124">#REF!</definedName>
    <definedName name="___________GBS13">#REF!</definedName>
    <definedName name="___________GBS14">#REF!</definedName>
    <definedName name="___________GBS15">#REF!</definedName>
    <definedName name="___________GBS16">#REF!</definedName>
    <definedName name="___________GBS17">#REF!</definedName>
    <definedName name="___________GBS18">#REF!</definedName>
    <definedName name="___________GBS19">#REF!</definedName>
    <definedName name="___________GBS21">#REF!</definedName>
    <definedName name="___________GBS210">#REF!</definedName>
    <definedName name="___________GBS211">#REF!</definedName>
    <definedName name="___________GBS212">#REF!</definedName>
    <definedName name="___________GBS213">#REF!</definedName>
    <definedName name="___________GBS214">#REF!</definedName>
    <definedName name="___________GBS215">#REF!</definedName>
    <definedName name="___________GBS216">#REF!</definedName>
    <definedName name="___________GBS217">#REF!</definedName>
    <definedName name="___________GBS218">#REF!</definedName>
    <definedName name="___________GBS219">#REF!</definedName>
    <definedName name="___________GBS22">#REF!</definedName>
    <definedName name="___________GBS220">#REF!</definedName>
    <definedName name="___________GBS221">#REF!</definedName>
    <definedName name="___________GBS222">#REF!</definedName>
    <definedName name="___________GBS223">#REF!</definedName>
    <definedName name="___________GBS224">#REF!</definedName>
    <definedName name="___________GBS23">#REF!</definedName>
    <definedName name="___________GBS24">#REF!</definedName>
    <definedName name="___________GBS25">#REF!</definedName>
    <definedName name="___________GBS26">#REF!</definedName>
    <definedName name="___________GBS27">#REF!</definedName>
    <definedName name="___________GBS28">#REF!</definedName>
    <definedName name="___________GBS29">#REF!</definedName>
    <definedName name="___________imp1">#REF!</definedName>
    <definedName name="___________knr2">NA()</definedName>
    <definedName name="___________l1">#REF!</definedName>
    <definedName name="___________l12">#REF!</definedName>
    <definedName name="___________l2">#REF!</definedName>
    <definedName name="___________l3">#REF!</definedName>
    <definedName name="___________l4">#REF!</definedName>
    <definedName name="___________l5">#REF!</definedName>
    <definedName name="___________l6">#REF!</definedName>
    <definedName name="___________l7">#REF!</definedName>
    <definedName name="___________l8">#REF!</definedName>
    <definedName name="___________l9">#REF!</definedName>
    <definedName name="___________LJ6">#REF!</definedName>
    <definedName name="___________lj600">#REF!</definedName>
    <definedName name="___________lj900">#REF!</definedName>
    <definedName name="___________LL3">#REF!</definedName>
    <definedName name="___________LSO24">NA()</definedName>
    <definedName name="___________MA1">NA()</definedName>
    <definedName name="___________MA2">NA()</definedName>
    <definedName name="___________me12">NA()</definedName>
    <definedName name="___________Met22">NA()</definedName>
    <definedName name="___________Met45">#REF!</definedName>
    <definedName name="___________MEt55">#REF!</definedName>
    <definedName name="___________Met63">#REF!</definedName>
    <definedName name="___________ML21">#REF!</definedName>
    <definedName name="___________ML210">#REF!</definedName>
    <definedName name="___________ML211">#REF!</definedName>
    <definedName name="___________ML212">#REF!</definedName>
    <definedName name="___________ML213">#REF!</definedName>
    <definedName name="___________ML214">#REF!</definedName>
    <definedName name="___________ML215">#REF!</definedName>
    <definedName name="___________ML216">#REF!</definedName>
    <definedName name="___________ML217">#REF!</definedName>
    <definedName name="___________ML218">#REF!</definedName>
    <definedName name="___________ML219">#REF!</definedName>
    <definedName name="___________ML22">#REF!</definedName>
    <definedName name="___________ML220">#REF!</definedName>
    <definedName name="___________ML221">#REF!</definedName>
    <definedName name="___________ML222">#REF!</definedName>
    <definedName name="___________ML223">#REF!</definedName>
    <definedName name="___________ML224">#REF!</definedName>
    <definedName name="___________ML23">#REF!</definedName>
    <definedName name="___________ML24">#REF!</definedName>
    <definedName name="___________ML25">#REF!</definedName>
    <definedName name="___________ML26">#REF!</definedName>
    <definedName name="___________ML27">#REF!</definedName>
    <definedName name="___________ML28">#REF!</definedName>
    <definedName name="___________ML29">#REF!</definedName>
    <definedName name="___________ML31">#REF!</definedName>
    <definedName name="___________ML310">#REF!</definedName>
    <definedName name="___________ML311">#REF!</definedName>
    <definedName name="___________ML312">#REF!</definedName>
    <definedName name="___________ML313">#REF!</definedName>
    <definedName name="___________ML314">#REF!</definedName>
    <definedName name="___________ML315">#REF!</definedName>
    <definedName name="___________ML316">#REF!</definedName>
    <definedName name="___________ML317">#REF!</definedName>
    <definedName name="___________ML318">#REF!</definedName>
    <definedName name="___________ML319">#REF!</definedName>
    <definedName name="___________ML32">#REF!</definedName>
    <definedName name="___________ML320">#REF!</definedName>
    <definedName name="___________ML321">#REF!</definedName>
    <definedName name="___________ML322">#REF!</definedName>
    <definedName name="___________ML323">#REF!</definedName>
    <definedName name="___________ML324">#REF!</definedName>
    <definedName name="___________ML33">#REF!</definedName>
    <definedName name="___________ML34">#REF!</definedName>
    <definedName name="___________ML35">#REF!</definedName>
    <definedName name="___________ML36">#REF!</definedName>
    <definedName name="___________ML37">#REF!</definedName>
    <definedName name="___________ML38">#REF!</definedName>
    <definedName name="___________ML39">#REF!</definedName>
    <definedName name="___________ML7">#REF!</definedName>
    <definedName name="___________ML8">#REF!</definedName>
    <definedName name="___________ML9">#REF!</definedName>
    <definedName name="___________mm1">#REF!</definedName>
    <definedName name="___________mm1000">#REF!</definedName>
    <definedName name="___________mm11">#REF!</definedName>
    <definedName name="___________mm111">#REF!</definedName>
    <definedName name="___________mm600">#REF!</definedName>
    <definedName name="___________mm800">#REF!</definedName>
    <definedName name="___________PC1">#REF!</definedName>
    <definedName name="___________PC10">#REF!</definedName>
    <definedName name="___________PC11">#REF!</definedName>
    <definedName name="___________PC12">#REF!</definedName>
    <definedName name="___________PC13">#REF!</definedName>
    <definedName name="___________PC14">#REF!</definedName>
    <definedName name="___________PC15">#REF!</definedName>
    <definedName name="___________PC16">#REF!</definedName>
    <definedName name="___________PC17">#REF!</definedName>
    <definedName name="___________PC18">#REF!</definedName>
    <definedName name="___________PC19">#REF!</definedName>
    <definedName name="___________pc2">#REF!</definedName>
    <definedName name="___________PC20">NA()</definedName>
    <definedName name="___________PC21">#REF!</definedName>
    <definedName name="___________PC22">#REF!</definedName>
    <definedName name="___________PC23">#REF!</definedName>
    <definedName name="___________PC24">#REF!</definedName>
    <definedName name="___________PC3">#REF!</definedName>
    <definedName name="___________PC4">#REF!</definedName>
    <definedName name="___________PC5">#REF!</definedName>
    <definedName name="___________PC6">#REF!</definedName>
    <definedName name="___________pc600">#REF!</definedName>
    <definedName name="___________PC7">#REF!</definedName>
    <definedName name="___________PC8">#REF!</definedName>
    <definedName name="___________PC9">#REF!</definedName>
    <definedName name="___________pc900">#REF!</definedName>
    <definedName name="___________pla4">#REF!</definedName>
    <definedName name="___________pv2">#REF!</definedName>
    <definedName name="___________rr3">#REF!</definedName>
    <definedName name="___________rrr1">#REF!</definedName>
    <definedName name="___________SP10">#REF!</definedName>
    <definedName name="___________SP16">#REF!</definedName>
    <definedName name="___________SP7">#REF!</definedName>
    <definedName name="___________ss12">#REF!</definedName>
    <definedName name="___________ss20">#REF!</definedName>
    <definedName name="___________ss40">#REF!</definedName>
    <definedName name="___________var1">#REF!</definedName>
    <definedName name="___________var4">#REF!</definedName>
    <definedName name="___________vat1">NA()</definedName>
    <definedName name="___________xh2256">#REF!</definedName>
    <definedName name="___________xh2506">#REF!</definedName>
    <definedName name="___________xh2806">#REF!</definedName>
    <definedName name="___________xh3156">#REF!</definedName>
    <definedName name="___________xh634">#REF!</definedName>
    <definedName name="___________xk7100">#REF!</definedName>
    <definedName name="___________xk7150">#REF!</definedName>
    <definedName name="___________xk7250">#REF!</definedName>
    <definedName name="___________xk7300">#REF!</definedName>
    <definedName name="___________xp11010">#REF!</definedName>
    <definedName name="___________xp1104">#REF!</definedName>
    <definedName name="___________xp1106">#REF!</definedName>
    <definedName name="___________xp1254">#REF!</definedName>
    <definedName name="___________xp1256">#REF!</definedName>
    <definedName name="___________xp14010">#REF!</definedName>
    <definedName name="___________xp1404">#REF!</definedName>
    <definedName name="___________xp1406">#REF!</definedName>
    <definedName name="___________xp1604">#REF!</definedName>
    <definedName name="___________xp1606">#REF!</definedName>
    <definedName name="___________xp1804">#REF!</definedName>
    <definedName name="___________xp1806">#REF!</definedName>
    <definedName name="___________xp2006">#REF!</definedName>
    <definedName name="___________xp6310">#REF!</definedName>
    <definedName name="___________xp636">#REF!</definedName>
    <definedName name="___________xp7510">#REF!</definedName>
    <definedName name="___________xp754">#REF!</definedName>
    <definedName name="___________xp756">#REF!</definedName>
    <definedName name="___________xp9010">#REF!</definedName>
    <definedName name="___________xp904">#REF!</definedName>
    <definedName name="___________xp906">#REF!</definedName>
    <definedName name="__________bla1">#REF!</definedName>
    <definedName name="__________BSG100">#REF!</definedName>
    <definedName name="__________BSG150">#REF!</definedName>
    <definedName name="__________BSG5">#REF!</definedName>
    <definedName name="__________BSG75">#REF!</definedName>
    <definedName name="__________BTC1">#REF!</definedName>
    <definedName name="__________BTC10">#REF!</definedName>
    <definedName name="__________BTC11">#REF!</definedName>
    <definedName name="__________BTC12">#REF!</definedName>
    <definedName name="__________BTC13">#REF!</definedName>
    <definedName name="__________BTC14">#REF!</definedName>
    <definedName name="__________BTC15">#REF!</definedName>
    <definedName name="__________BTC16">#REF!</definedName>
    <definedName name="__________BTC17">#REF!</definedName>
    <definedName name="__________BTC18">#REF!</definedName>
    <definedName name="__________BTC19">#REF!</definedName>
    <definedName name="__________BTC2">#REF!</definedName>
    <definedName name="__________BTC20">#REF!</definedName>
    <definedName name="__________BTC21">#REF!</definedName>
    <definedName name="__________BTC22">#REF!</definedName>
    <definedName name="__________BTC23">#REF!</definedName>
    <definedName name="__________BTC24">#REF!</definedName>
    <definedName name="__________BTC3">#REF!</definedName>
    <definedName name="__________BTC4">#REF!</definedName>
    <definedName name="__________BTC5">#REF!</definedName>
    <definedName name="__________BTC6">#REF!</definedName>
    <definedName name="__________BTC7">#REF!</definedName>
    <definedName name="__________BTC8">#REF!</definedName>
    <definedName name="__________BTC9">#REF!</definedName>
    <definedName name="__________BTR1">#REF!</definedName>
    <definedName name="__________BTR10">#REF!</definedName>
    <definedName name="__________BTR11">#REF!</definedName>
    <definedName name="__________BTR12">#REF!</definedName>
    <definedName name="__________BTR13">#REF!</definedName>
    <definedName name="__________BTR14">#REF!</definedName>
    <definedName name="__________BTR15">#REF!</definedName>
    <definedName name="__________BTR16">#REF!</definedName>
    <definedName name="__________BTR17">#REF!</definedName>
    <definedName name="__________BTR18">#REF!</definedName>
    <definedName name="__________BTR19">#REF!</definedName>
    <definedName name="__________BTR2">#REF!</definedName>
    <definedName name="__________BTR20">#REF!</definedName>
    <definedName name="__________BTR21">#REF!</definedName>
    <definedName name="__________BTR22">#REF!</definedName>
    <definedName name="__________BTR23">#REF!</definedName>
    <definedName name="__________BTR24">#REF!</definedName>
    <definedName name="__________BTR3">#REF!</definedName>
    <definedName name="__________BTR4">#REF!</definedName>
    <definedName name="__________BTR5">#REF!</definedName>
    <definedName name="__________BTR6">#REF!</definedName>
    <definedName name="__________BTR7">#REF!</definedName>
    <definedName name="__________BTR8">#REF!</definedName>
    <definedName name="__________BTR9">#REF!</definedName>
    <definedName name="__________BTS1">#REF!</definedName>
    <definedName name="__________BTS10">#REF!</definedName>
    <definedName name="__________BTS11">#REF!</definedName>
    <definedName name="__________BTS12">#REF!</definedName>
    <definedName name="__________BTS13">#REF!</definedName>
    <definedName name="__________BTS14">#REF!</definedName>
    <definedName name="__________BTS15">#REF!</definedName>
    <definedName name="__________BTS16">#REF!</definedName>
    <definedName name="__________BTS17">#REF!</definedName>
    <definedName name="__________BTS18">#REF!</definedName>
    <definedName name="__________BTS19">#REF!</definedName>
    <definedName name="__________BTS2">#REF!</definedName>
    <definedName name="__________BTS20">#REF!</definedName>
    <definedName name="__________BTS21">#REF!</definedName>
    <definedName name="__________BTS22">#REF!</definedName>
    <definedName name="__________BTS23">#REF!</definedName>
    <definedName name="__________BTS24">#REF!</definedName>
    <definedName name="__________BTS3">#REF!</definedName>
    <definedName name="__________BTS4">#REF!</definedName>
    <definedName name="__________BTS5">#REF!</definedName>
    <definedName name="__________BTS6">#REF!</definedName>
    <definedName name="__________BTS7">#REF!</definedName>
    <definedName name="__________BTS8">#REF!</definedName>
    <definedName name="__________BTS9">#REF!</definedName>
    <definedName name="__________can430">40.73</definedName>
    <definedName name="__________can435">43.3</definedName>
    <definedName name="__________CCW1">#REF!</definedName>
    <definedName name="__________CCW2">#REF!</definedName>
    <definedName name="__________cur1">#REF!</definedName>
    <definedName name="__________G120907">#REF!</definedName>
    <definedName name="__________GBS11">NA()</definedName>
    <definedName name="__________GBS110">#REF!</definedName>
    <definedName name="__________GBS111">#REF!</definedName>
    <definedName name="__________GBS112">#REF!</definedName>
    <definedName name="__________GBS113">#REF!</definedName>
    <definedName name="__________GBS114">#REF!</definedName>
    <definedName name="__________GBS115">#REF!</definedName>
    <definedName name="__________GBS116">#REF!</definedName>
    <definedName name="__________GBS117">#REF!</definedName>
    <definedName name="__________GBS118">#REF!</definedName>
    <definedName name="__________GBS119">#REF!</definedName>
    <definedName name="__________GBS12">#REF!</definedName>
    <definedName name="__________GBS120">#REF!</definedName>
    <definedName name="__________GBS121">#REF!</definedName>
    <definedName name="__________GBS122">#REF!</definedName>
    <definedName name="__________GBS123">#REF!</definedName>
    <definedName name="__________GBS124">#REF!</definedName>
    <definedName name="__________GBS13">#REF!</definedName>
    <definedName name="__________GBS14">#REF!</definedName>
    <definedName name="__________GBS15">#REF!</definedName>
    <definedName name="__________GBS16">#REF!</definedName>
    <definedName name="__________GBS17">#REF!</definedName>
    <definedName name="__________GBS18">#REF!</definedName>
    <definedName name="__________GBS19">#REF!</definedName>
    <definedName name="__________GBS21">#REF!</definedName>
    <definedName name="__________GBS210">#REF!</definedName>
    <definedName name="__________GBS211">#REF!</definedName>
    <definedName name="__________GBS212">#REF!</definedName>
    <definedName name="__________GBS213">#REF!</definedName>
    <definedName name="__________GBS214">#REF!</definedName>
    <definedName name="__________GBS215">#REF!</definedName>
    <definedName name="__________GBS216">#REF!</definedName>
    <definedName name="__________GBS217">#REF!</definedName>
    <definedName name="__________GBS218">#REF!</definedName>
    <definedName name="__________GBS219">#REF!</definedName>
    <definedName name="__________GBS22">#REF!</definedName>
    <definedName name="__________GBS220">#REF!</definedName>
    <definedName name="__________GBS221">#REF!</definedName>
    <definedName name="__________GBS222">#REF!</definedName>
    <definedName name="__________GBS223">#REF!</definedName>
    <definedName name="__________GBS224">#REF!</definedName>
    <definedName name="__________GBS23">#REF!</definedName>
    <definedName name="__________GBS24">#REF!</definedName>
    <definedName name="__________GBS25">#REF!</definedName>
    <definedName name="__________GBS26">#REF!</definedName>
    <definedName name="__________GBS27">#REF!</definedName>
    <definedName name="__________GBS28">#REF!</definedName>
    <definedName name="__________GBS29">#REF!</definedName>
    <definedName name="__________imp1">#REF!</definedName>
    <definedName name="__________KC139">NA()</definedName>
    <definedName name="__________knr2">NA()</definedName>
    <definedName name="__________l1">#REF!</definedName>
    <definedName name="__________l12">#REF!</definedName>
    <definedName name="__________l2">#REF!</definedName>
    <definedName name="__________l3">#REF!</definedName>
    <definedName name="__________l4">#REF!</definedName>
    <definedName name="__________l5">#REF!</definedName>
    <definedName name="__________l6">#REF!</definedName>
    <definedName name="__________l7">#REF!</definedName>
    <definedName name="__________l8">#REF!</definedName>
    <definedName name="__________l9">#REF!</definedName>
    <definedName name="__________LJ6">#REF!</definedName>
    <definedName name="__________lj600">#REF!</definedName>
    <definedName name="__________lj900">#REF!</definedName>
    <definedName name="__________LL3">#REF!</definedName>
    <definedName name="__________LSO24">#REF!</definedName>
    <definedName name="__________MA1">NA()</definedName>
    <definedName name="__________MA2">NA()</definedName>
    <definedName name="__________me12">NA()</definedName>
    <definedName name="__________Met22">NA()</definedName>
    <definedName name="__________Met45">#REF!</definedName>
    <definedName name="__________MEt55">#REF!</definedName>
    <definedName name="__________Met63">#REF!</definedName>
    <definedName name="__________ML21">#REF!</definedName>
    <definedName name="__________ML210">#REF!</definedName>
    <definedName name="__________ML211">#REF!</definedName>
    <definedName name="__________ML212">#REF!</definedName>
    <definedName name="__________ML213">#REF!</definedName>
    <definedName name="__________ML214">#REF!</definedName>
    <definedName name="__________ML215">#REF!</definedName>
    <definedName name="__________ML216">#REF!</definedName>
    <definedName name="__________ML217">#REF!</definedName>
    <definedName name="__________ML218">#REF!</definedName>
    <definedName name="__________ML219">#REF!</definedName>
    <definedName name="__________ML22">#REF!</definedName>
    <definedName name="__________ML220">#REF!</definedName>
    <definedName name="__________ML221">#REF!</definedName>
    <definedName name="__________ML222">#REF!</definedName>
    <definedName name="__________ML223">#REF!</definedName>
    <definedName name="__________ML224">#REF!</definedName>
    <definedName name="__________ML23">#REF!</definedName>
    <definedName name="__________ML24">#REF!</definedName>
    <definedName name="__________ML25">#REF!</definedName>
    <definedName name="__________ML26">#REF!</definedName>
    <definedName name="__________ML27">#REF!</definedName>
    <definedName name="__________ML28">#REF!</definedName>
    <definedName name="__________ML29">#REF!</definedName>
    <definedName name="__________ML31">#REF!</definedName>
    <definedName name="__________ML310">#REF!</definedName>
    <definedName name="__________ML311">#REF!</definedName>
    <definedName name="__________ML312">#REF!</definedName>
    <definedName name="__________ML313">#REF!</definedName>
    <definedName name="__________ML314">#REF!</definedName>
    <definedName name="__________ML315">#REF!</definedName>
    <definedName name="__________ML316">#REF!</definedName>
    <definedName name="__________ML317">#REF!</definedName>
    <definedName name="__________ML318">#REF!</definedName>
    <definedName name="__________ML319">#REF!</definedName>
    <definedName name="__________ML32">#REF!</definedName>
    <definedName name="__________ML320">#REF!</definedName>
    <definedName name="__________ML321">#REF!</definedName>
    <definedName name="__________ML322">#REF!</definedName>
    <definedName name="__________ML323">#REF!</definedName>
    <definedName name="__________ML324">#REF!</definedName>
    <definedName name="__________ML33">#REF!</definedName>
    <definedName name="__________ML34">#REF!</definedName>
    <definedName name="__________ML35">#REF!</definedName>
    <definedName name="__________ML36">#REF!</definedName>
    <definedName name="__________ML37">#REF!</definedName>
    <definedName name="__________ML38">#REF!</definedName>
    <definedName name="__________ML39">#REF!</definedName>
    <definedName name="__________ML7">#REF!</definedName>
    <definedName name="__________ML8">#REF!</definedName>
    <definedName name="__________ML9">#REF!</definedName>
    <definedName name="__________mm1">#REF!</definedName>
    <definedName name="__________mm1000">#REF!</definedName>
    <definedName name="__________mm11">#REF!</definedName>
    <definedName name="__________mm111">#REF!</definedName>
    <definedName name="__________mm600">#REF!</definedName>
    <definedName name="__________mm800">#REF!</definedName>
    <definedName name="__________PC1">#REF!</definedName>
    <definedName name="__________PC10">#REF!</definedName>
    <definedName name="__________PC11">#REF!</definedName>
    <definedName name="__________PC12">#REF!</definedName>
    <definedName name="__________PC13">#REF!</definedName>
    <definedName name="__________PC14">#REF!</definedName>
    <definedName name="__________PC15">#REF!</definedName>
    <definedName name="__________PC16">#REF!</definedName>
    <definedName name="__________PC17">#REF!</definedName>
    <definedName name="__________PC18">#REF!</definedName>
    <definedName name="__________PC19">#REF!</definedName>
    <definedName name="__________pc2">#REF!</definedName>
    <definedName name="__________PC20">NA()</definedName>
    <definedName name="__________PC21">#REF!</definedName>
    <definedName name="__________PC22">#REF!</definedName>
    <definedName name="__________PC23">#REF!</definedName>
    <definedName name="__________PC24">#REF!</definedName>
    <definedName name="__________PC3">#REF!</definedName>
    <definedName name="__________PC4">#REF!</definedName>
    <definedName name="__________PC5">#REF!</definedName>
    <definedName name="__________PC6">#REF!</definedName>
    <definedName name="__________pc600">#REF!</definedName>
    <definedName name="__________PC7">#REF!</definedName>
    <definedName name="__________PC8">#REF!</definedName>
    <definedName name="__________PC9">#REF!</definedName>
    <definedName name="__________pc900">#REF!</definedName>
    <definedName name="__________pla4">#REF!</definedName>
    <definedName name="__________pv2">#REF!</definedName>
    <definedName name="__________rr3">#REF!</definedName>
    <definedName name="__________rrr1">#REF!</definedName>
    <definedName name="__________S12">NA()</definedName>
    <definedName name="__________SP10">#REF!</definedName>
    <definedName name="__________SP16">#REF!</definedName>
    <definedName name="__________SP7">#REF!</definedName>
    <definedName name="__________ss12">#REF!</definedName>
    <definedName name="__________ss20">#REF!</definedName>
    <definedName name="__________ss40">#REF!</definedName>
    <definedName name="__________var1">#REF!</definedName>
    <definedName name="__________var4">#REF!</definedName>
    <definedName name="__________vat1">NA()</definedName>
    <definedName name="__________xh2256">#REF!</definedName>
    <definedName name="__________xh2506">#REF!</definedName>
    <definedName name="__________xh2806">#REF!</definedName>
    <definedName name="__________xh3156">#REF!</definedName>
    <definedName name="__________xh634">#REF!</definedName>
    <definedName name="__________xk7100">#REF!</definedName>
    <definedName name="__________xk7150">#REF!</definedName>
    <definedName name="__________xk7250">#REF!</definedName>
    <definedName name="__________xk7300">#REF!</definedName>
    <definedName name="__________xp11010">#REF!</definedName>
    <definedName name="__________xp1104">#REF!</definedName>
    <definedName name="__________xp1106">#REF!</definedName>
    <definedName name="__________xp1254">#REF!</definedName>
    <definedName name="__________xp1256">#REF!</definedName>
    <definedName name="__________xp14010">#REF!</definedName>
    <definedName name="__________xp1404">#REF!</definedName>
    <definedName name="__________xp1406">#REF!</definedName>
    <definedName name="__________xp1604">#REF!</definedName>
    <definedName name="__________xp1606">#REF!</definedName>
    <definedName name="__________xp1804">#REF!</definedName>
    <definedName name="__________xp1806">#REF!</definedName>
    <definedName name="__________xp2006">#REF!</definedName>
    <definedName name="__________xp6310">#REF!</definedName>
    <definedName name="__________xp636">#REF!</definedName>
    <definedName name="__________xp7510">#REF!</definedName>
    <definedName name="__________xp754">#REF!</definedName>
    <definedName name="__________xp756">#REF!</definedName>
    <definedName name="__________xp9010">#REF!</definedName>
    <definedName name="__________xp904">#REF!</definedName>
    <definedName name="__________xp906">#REF!</definedName>
    <definedName name="_________bla1">#REF!</definedName>
    <definedName name="_________BSG100">NA()</definedName>
    <definedName name="_________BSG150">NA()</definedName>
    <definedName name="_________BSG5">NA()</definedName>
    <definedName name="_________BSG75">NA()</definedName>
    <definedName name="_________BTC1">NA()</definedName>
    <definedName name="_________BTC10">NA()</definedName>
    <definedName name="_________BTC11">NA()</definedName>
    <definedName name="_________BTC12">NA()</definedName>
    <definedName name="_________BTC13">NA()</definedName>
    <definedName name="_________BTC14">NA()</definedName>
    <definedName name="_________BTC15">NA()</definedName>
    <definedName name="_________BTC16">NA()</definedName>
    <definedName name="_________BTC17">NA()</definedName>
    <definedName name="_________BTC18">NA()</definedName>
    <definedName name="_________BTC19">NA()</definedName>
    <definedName name="_________BTC2">NA()</definedName>
    <definedName name="_________BTC20">NA()</definedName>
    <definedName name="_________BTC21">NA()</definedName>
    <definedName name="_________BTC22">NA()</definedName>
    <definedName name="_________BTC23">NA()</definedName>
    <definedName name="_________BTC24">NA()</definedName>
    <definedName name="_________BTC3">NA()</definedName>
    <definedName name="_________BTC4">NA()</definedName>
    <definedName name="_________BTC5">NA()</definedName>
    <definedName name="_________BTC6">NA()</definedName>
    <definedName name="_________BTC7">NA()</definedName>
    <definedName name="_________BTC8">NA()</definedName>
    <definedName name="_________BTC9">NA()</definedName>
    <definedName name="_________BTR1">NA()</definedName>
    <definedName name="_________BTR10">NA()</definedName>
    <definedName name="_________BTR11">NA()</definedName>
    <definedName name="_________BTR12">NA()</definedName>
    <definedName name="_________BTR13">NA()</definedName>
    <definedName name="_________BTR14">NA()</definedName>
    <definedName name="_________BTR15">NA()</definedName>
    <definedName name="_________BTR16">NA()</definedName>
    <definedName name="_________BTR17">NA()</definedName>
    <definedName name="_________BTR18">NA()</definedName>
    <definedName name="_________BTR19">NA()</definedName>
    <definedName name="_________BTR2">NA()</definedName>
    <definedName name="_________BTR20">NA()</definedName>
    <definedName name="_________BTR21">NA()</definedName>
    <definedName name="_________BTR22">NA()</definedName>
    <definedName name="_________BTR23">NA()</definedName>
    <definedName name="_________BTR24">NA()</definedName>
    <definedName name="_________BTR3">NA()</definedName>
    <definedName name="_________BTR4">NA()</definedName>
    <definedName name="_________BTR5">NA()</definedName>
    <definedName name="_________BTR6">NA()</definedName>
    <definedName name="_________BTR7">NA()</definedName>
    <definedName name="_________BTR8">NA()</definedName>
    <definedName name="_________BTR9">NA()</definedName>
    <definedName name="_________BTS1">NA()</definedName>
    <definedName name="_________BTS10">NA()</definedName>
    <definedName name="_________BTS11">NA()</definedName>
    <definedName name="_________BTS12">NA()</definedName>
    <definedName name="_________BTS13">NA()</definedName>
    <definedName name="_________BTS14">NA()</definedName>
    <definedName name="_________BTS15">NA()</definedName>
    <definedName name="_________BTS16">NA()</definedName>
    <definedName name="_________BTS17">NA()</definedName>
    <definedName name="_________BTS18">NA()</definedName>
    <definedName name="_________BTS19">NA()</definedName>
    <definedName name="_________BTS2">NA()</definedName>
    <definedName name="_________BTS20">NA()</definedName>
    <definedName name="_________BTS21">NA()</definedName>
    <definedName name="_________BTS22">NA()</definedName>
    <definedName name="_________BTS23">NA()</definedName>
    <definedName name="_________BTS24">NA()</definedName>
    <definedName name="_________BTS3">NA()</definedName>
    <definedName name="_________BTS4">NA()</definedName>
    <definedName name="_________BTS5">NA()</definedName>
    <definedName name="_________BTS6">NA()</definedName>
    <definedName name="_________BTS7">NA()</definedName>
    <definedName name="_________BTS8">NA()</definedName>
    <definedName name="_________BTS9">NA()</definedName>
    <definedName name="_________can430">40.73</definedName>
    <definedName name="_________can435">43.3</definedName>
    <definedName name="_________CCW1">#REF!</definedName>
    <definedName name="_________CCW2">#REF!</definedName>
    <definedName name="_________cur1">#REF!</definedName>
    <definedName name="_________GBS11">NA()</definedName>
    <definedName name="_________GBS110">NA()</definedName>
    <definedName name="_________GBS111">NA()</definedName>
    <definedName name="_________GBS112">NA()</definedName>
    <definedName name="_________GBS113">NA()</definedName>
    <definedName name="_________GBS114">NA()</definedName>
    <definedName name="_________GBS115">NA()</definedName>
    <definedName name="_________GBS116">NA()</definedName>
    <definedName name="_________GBS117">NA()</definedName>
    <definedName name="_________GBS118">NA()</definedName>
    <definedName name="_________GBS119">NA()</definedName>
    <definedName name="_________GBS12">NA()</definedName>
    <definedName name="_________GBS120">NA()</definedName>
    <definedName name="_________GBS121">NA()</definedName>
    <definedName name="_________GBS122">NA()</definedName>
    <definedName name="_________GBS123">NA()</definedName>
    <definedName name="_________GBS124">NA()</definedName>
    <definedName name="_________GBS13">NA()</definedName>
    <definedName name="_________GBS14">NA()</definedName>
    <definedName name="_________GBS15">NA()</definedName>
    <definedName name="_________GBS16">NA()</definedName>
    <definedName name="_________GBS17">NA()</definedName>
    <definedName name="_________GBS18">NA()</definedName>
    <definedName name="_________GBS19">NA()</definedName>
    <definedName name="_________GBS21">NA()</definedName>
    <definedName name="_________GBS210">NA()</definedName>
    <definedName name="_________GBS211">NA()</definedName>
    <definedName name="_________GBS212">NA()</definedName>
    <definedName name="_________GBS213">NA()</definedName>
    <definedName name="_________GBS214">NA()</definedName>
    <definedName name="_________GBS215">NA()</definedName>
    <definedName name="_________GBS216">NA()</definedName>
    <definedName name="_________GBS217">NA()</definedName>
    <definedName name="_________GBS218">NA()</definedName>
    <definedName name="_________GBS219">NA()</definedName>
    <definedName name="_________GBS22">NA()</definedName>
    <definedName name="_________GBS220">NA()</definedName>
    <definedName name="_________GBS221">NA()</definedName>
    <definedName name="_________GBS222">NA()</definedName>
    <definedName name="_________GBS223">NA()</definedName>
    <definedName name="_________GBS224">NA()</definedName>
    <definedName name="_________GBS23">NA()</definedName>
    <definedName name="_________GBS24">NA()</definedName>
    <definedName name="_________GBS25">NA()</definedName>
    <definedName name="_________GBS26">NA()</definedName>
    <definedName name="_________GBS27">NA()</definedName>
    <definedName name="_________GBS28">NA()</definedName>
    <definedName name="_________GBS29">NA()</definedName>
    <definedName name="_________imp1">#REF!</definedName>
    <definedName name="_________KC139">NA()</definedName>
    <definedName name="_________knr2">NA()</definedName>
    <definedName name="_________l1">#REF!</definedName>
    <definedName name="_________l12">#REF!</definedName>
    <definedName name="_________l2">#REF!</definedName>
    <definedName name="_________l3">#REF!</definedName>
    <definedName name="_________l4">#REF!</definedName>
    <definedName name="_________l5">#REF!</definedName>
    <definedName name="_________l6">#REF!</definedName>
    <definedName name="_________l7">#REF!</definedName>
    <definedName name="_________l8">#REF!</definedName>
    <definedName name="_________l9">#REF!</definedName>
    <definedName name="_________LJ6">#REF!</definedName>
    <definedName name="_________lj600">NA()</definedName>
    <definedName name="_________lj900">NA()</definedName>
    <definedName name="_________LL3">NA()</definedName>
    <definedName name="_________LSO24">"[14]lead!#ref!"</definedName>
    <definedName name="_________MA1">NA()</definedName>
    <definedName name="_________MA2">NA()</definedName>
    <definedName name="_________me12">NA()</definedName>
    <definedName name="_________Met22">NA()</definedName>
    <definedName name="_________Met45">#REF!</definedName>
    <definedName name="_________MEt55">#REF!</definedName>
    <definedName name="_________Met63">#REF!</definedName>
    <definedName name="_________ML21">NA()</definedName>
    <definedName name="_________ML210">NA()</definedName>
    <definedName name="_________ML211">NA()</definedName>
    <definedName name="_________ML212">NA()</definedName>
    <definedName name="_________ML213">NA()</definedName>
    <definedName name="_________ML214">NA()</definedName>
    <definedName name="_________ML215">NA()</definedName>
    <definedName name="_________ML216">NA()</definedName>
    <definedName name="_________ML217">NA()</definedName>
    <definedName name="_________ML218">NA()</definedName>
    <definedName name="_________ML219">NA()</definedName>
    <definedName name="_________ML22">NA()</definedName>
    <definedName name="_________ML220">NA()</definedName>
    <definedName name="_________ML221">NA()</definedName>
    <definedName name="_________ML222">NA()</definedName>
    <definedName name="_________ML223">NA()</definedName>
    <definedName name="_________ML224">NA()</definedName>
    <definedName name="_________ML23">NA()</definedName>
    <definedName name="_________ML24">NA()</definedName>
    <definedName name="_________ML25">NA()</definedName>
    <definedName name="_________ML26">NA()</definedName>
    <definedName name="_________ML27">NA()</definedName>
    <definedName name="_________ML28">NA()</definedName>
    <definedName name="_________ML29">NA()</definedName>
    <definedName name="_________ML31">NA()</definedName>
    <definedName name="_________ML310">NA()</definedName>
    <definedName name="_________ML311">NA()</definedName>
    <definedName name="_________ML312">NA()</definedName>
    <definedName name="_________ML313">NA()</definedName>
    <definedName name="_________ML314">NA()</definedName>
    <definedName name="_________ML315">NA()</definedName>
    <definedName name="_________ML316">NA()</definedName>
    <definedName name="_________ML317">NA()</definedName>
    <definedName name="_________ML318">NA()</definedName>
    <definedName name="_________ML319">NA()</definedName>
    <definedName name="_________ML32">NA()</definedName>
    <definedName name="_________ML320">NA()</definedName>
    <definedName name="_________ML321">NA()</definedName>
    <definedName name="_________ML322">NA()</definedName>
    <definedName name="_________ML323">NA()</definedName>
    <definedName name="_________ML324">NA()</definedName>
    <definedName name="_________ML33">NA()</definedName>
    <definedName name="_________ML34">NA()</definedName>
    <definedName name="_________ML35">NA()</definedName>
    <definedName name="_________ML36">NA()</definedName>
    <definedName name="_________ML37">NA()</definedName>
    <definedName name="_________ML38">NA()</definedName>
    <definedName name="_________ML39">NA()</definedName>
    <definedName name="_________ML7">NA()</definedName>
    <definedName name="_________ML8">NA()</definedName>
    <definedName name="_________ML9">NA()</definedName>
    <definedName name="_________mm1">#REF!</definedName>
    <definedName name="_________mm1000">#REF!</definedName>
    <definedName name="_________mm11">#REF!</definedName>
    <definedName name="_________mm111">#REF!</definedName>
    <definedName name="_________mm600">#REF!</definedName>
    <definedName name="_________mm800">#REF!</definedName>
    <definedName name="_________PC1">NA()</definedName>
    <definedName name="_________PC10">NA()</definedName>
    <definedName name="_________PC11">NA()</definedName>
    <definedName name="_________PC12">NA()</definedName>
    <definedName name="_________PC13">NA()</definedName>
    <definedName name="_________PC14">NA()</definedName>
    <definedName name="_________PC15">NA()</definedName>
    <definedName name="_________PC16">NA()</definedName>
    <definedName name="_________PC17">NA()</definedName>
    <definedName name="_________PC18">NA()</definedName>
    <definedName name="_________PC19">NA()</definedName>
    <definedName name="_________pc2">#REF!</definedName>
    <definedName name="_________PC20">NA()</definedName>
    <definedName name="_________PC21">NA()</definedName>
    <definedName name="_________PC22">NA()</definedName>
    <definedName name="_________PC23">NA()</definedName>
    <definedName name="_________PC24">NA()</definedName>
    <definedName name="_________PC3">NA()</definedName>
    <definedName name="_________PC4">NA()</definedName>
    <definedName name="_________PC5">NA()</definedName>
    <definedName name="_________PC6">NA()</definedName>
    <definedName name="_________pc600">NA()</definedName>
    <definedName name="_________PC7">NA()</definedName>
    <definedName name="_________PC8">NA()</definedName>
    <definedName name="_________PC9">NA()</definedName>
    <definedName name="_________pc900">NA()</definedName>
    <definedName name="_________pla4">#REF!</definedName>
    <definedName name="_________pv2">#REF!</definedName>
    <definedName name="_________rr3">#REF!</definedName>
    <definedName name="_________rrr1">#REF!</definedName>
    <definedName name="_________RT5565">#REF!</definedName>
    <definedName name="_________S12">NA()</definedName>
    <definedName name="_________SP10">#REF!</definedName>
    <definedName name="_________SP16">#REF!</definedName>
    <definedName name="_________SP7">#REF!</definedName>
    <definedName name="_________ss12">#REF!</definedName>
    <definedName name="_________ss20">#REF!</definedName>
    <definedName name="_________ss40">#REF!</definedName>
    <definedName name="_________var1">#REF!</definedName>
    <definedName name="_________var4">#REF!</definedName>
    <definedName name="_________vat1">NA()</definedName>
    <definedName name="_________xh2506">#REF!</definedName>
    <definedName name="_________xh2806">#REF!</definedName>
    <definedName name="_________xh3156">#REF!</definedName>
    <definedName name="_________xh634">#REF!</definedName>
    <definedName name="_________xk7100">#REF!</definedName>
    <definedName name="_________xk7150">#REF!</definedName>
    <definedName name="_________xk7250">#REF!</definedName>
    <definedName name="_________xk7300">#REF!</definedName>
    <definedName name="_________xp11010">#REF!</definedName>
    <definedName name="_________xp1104">#REF!</definedName>
    <definedName name="_________xp1106">#REF!</definedName>
    <definedName name="_________xp1254">#REF!</definedName>
    <definedName name="_________xp1256">#REF!</definedName>
    <definedName name="_________xp14010">#REF!</definedName>
    <definedName name="_________xp1404">#REF!</definedName>
    <definedName name="_________xp1406">#REF!</definedName>
    <definedName name="_________xp1604">#REF!</definedName>
    <definedName name="_________xp1606">#REF!</definedName>
    <definedName name="_________xp1804">#REF!</definedName>
    <definedName name="_________xp1806">#REF!</definedName>
    <definedName name="_________xp2006">#REF!</definedName>
    <definedName name="_________xp6310">#REF!</definedName>
    <definedName name="_________xp636">#REF!</definedName>
    <definedName name="_________xp7510">#REF!</definedName>
    <definedName name="_________xp754">#REF!</definedName>
    <definedName name="_________xp756">#REF!</definedName>
    <definedName name="_________xp9010">#REF!</definedName>
    <definedName name="_________xp904">#REF!</definedName>
    <definedName name="_________xp906">#REF!</definedName>
    <definedName name="________bla1">#REF!</definedName>
    <definedName name="________BSG100">NA()</definedName>
    <definedName name="________BSG150">NA()</definedName>
    <definedName name="________BSG5">NA()</definedName>
    <definedName name="________BSG75">NA()</definedName>
    <definedName name="________BTC1">NA()</definedName>
    <definedName name="________BTC10">NA()</definedName>
    <definedName name="________BTC11">NA()</definedName>
    <definedName name="________BTC12">NA()</definedName>
    <definedName name="________BTC13">NA()</definedName>
    <definedName name="________BTC14">NA()</definedName>
    <definedName name="________BTC15">NA()</definedName>
    <definedName name="________BTC16">NA()</definedName>
    <definedName name="________BTC17">NA()</definedName>
    <definedName name="________BTC18">NA()</definedName>
    <definedName name="________BTC19">NA()</definedName>
    <definedName name="________BTC2">NA()</definedName>
    <definedName name="________BTC20">NA()</definedName>
    <definedName name="________BTC21">NA()</definedName>
    <definedName name="________BTC22">NA()</definedName>
    <definedName name="________BTC23">NA()</definedName>
    <definedName name="________BTC24">NA()</definedName>
    <definedName name="________BTC3">NA()</definedName>
    <definedName name="________BTC4">NA()</definedName>
    <definedName name="________BTC5">NA()</definedName>
    <definedName name="________BTC6">NA()</definedName>
    <definedName name="________BTC7">NA()</definedName>
    <definedName name="________BTC8">NA()</definedName>
    <definedName name="________BTC9">NA()</definedName>
    <definedName name="________BTR1">NA()</definedName>
    <definedName name="________BTR10">NA()</definedName>
    <definedName name="________BTR11">NA()</definedName>
    <definedName name="________BTR12">NA()</definedName>
    <definedName name="________BTR13">NA()</definedName>
    <definedName name="________BTR14">NA()</definedName>
    <definedName name="________BTR15">NA()</definedName>
    <definedName name="________BTR16">NA()</definedName>
    <definedName name="________BTR17">NA()</definedName>
    <definedName name="________BTR18">NA()</definedName>
    <definedName name="________BTR19">NA()</definedName>
    <definedName name="________BTR2">NA()</definedName>
    <definedName name="________BTR20">NA()</definedName>
    <definedName name="________BTR21">NA()</definedName>
    <definedName name="________BTR22">NA()</definedName>
    <definedName name="________BTR23">NA()</definedName>
    <definedName name="________BTR24">NA()</definedName>
    <definedName name="________BTR3">NA()</definedName>
    <definedName name="________BTR4">NA()</definedName>
    <definedName name="________BTR5">NA()</definedName>
    <definedName name="________BTR6">NA()</definedName>
    <definedName name="________BTR7">NA()</definedName>
    <definedName name="________BTR8">NA()</definedName>
    <definedName name="________BTR9">NA()</definedName>
    <definedName name="________BTS1">NA()</definedName>
    <definedName name="________BTS10">NA()</definedName>
    <definedName name="________BTS11">NA()</definedName>
    <definedName name="________BTS12">NA()</definedName>
    <definedName name="________BTS13">NA()</definedName>
    <definedName name="________BTS14">NA()</definedName>
    <definedName name="________BTS15">NA()</definedName>
    <definedName name="________BTS16">NA()</definedName>
    <definedName name="________BTS17">NA()</definedName>
    <definedName name="________BTS18">NA()</definedName>
    <definedName name="________BTS19">NA()</definedName>
    <definedName name="________BTS2">NA()</definedName>
    <definedName name="________BTS20">NA()</definedName>
    <definedName name="________BTS21">NA()</definedName>
    <definedName name="________BTS22">NA()</definedName>
    <definedName name="________BTS23">NA()</definedName>
    <definedName name="________BTS24">NA()</definedName>
    <definedName name="________BTS3">NA()</definedName>
    <definedName name="________BTS4">NA()</definedName>
    <definedName name="________BTS5">NA()</definedName>
    <definedName name="________BTS6">NA()</definedName>
    <definedName name="________BTS7">NA()</definedName>
    <definedName name="________BTS8">NA()</definedName>
    <definedName name="________BTS9">NA()</definedName>
    <definedName name="________can430">40.73</definedName>
    <definedName name="________can435">43.3</definedName>
    <definedName name="________CCW1">#REF!</definedName>
    <definedName name="________CCW2">#REF!</definedName>
    <definedName name="________cur1">#REF!</definedName>
    <definedName name="________G120907">#REF!</definedName>
    <definedName name="________GBS11">NA()</definedName>
    <definedName name="________GBS110">NA()</definedName>
    <definedName name="________GBS111">NA()</definedName>
    <definedName name="________GBS112">NA()</definedName>
    <definedName name="________GBS113">NA()</definedName>
    <definedName name="________GBS114">NA()</definedName>
    <definedName name="________GBS115">NA()</definedName>
    <definedName name="________GBS116">NA()</definedName>
    <definedName name="________GBS117">NA()</definedName>
    <definedName name="________GBS118">NA()</definedName>
    <definedName name="________GBS119">NA()</definedName>
    <definedName name="________GBS12">NA()</definedName>
    <definedName name="________GBS120">NA()</definedName>
    <definedName name="________GBS121">NA()</definedName>
    <definedName name="________GBS122">NA()</definedName>
    <definedName name="________GBS123">NA()</definedName>
    <definedName name="________GBS124">NA()</definedName>
    <definedName name="________GBS13">NA()</definedName>
    <definedName name="________GBS14">NA()</definedName>
    <definedName name="________GBS15">NA()</definedName>
    <definedName name="________GBS16">NA()</definedName>
    <definedName name="________GBS17">NA()</definedName>
    <definedName name="________GBS18">NA()</definedName>
    <definedName name="________GBS19">NA()</definedName>
    <definedName name="________GBS21">NA()</definedName>
    <definedName name="________GBS210">NA()</definedName>
    <definedName name="________GBS211">NA()</definedName>
    <definedName name="________GBS212">NA()</definedName>
    <definedName name="________GBS213">NA()</definedName>
    <definedName name="________GBS214">NA()</definedName>
    <definedName name="________GBS215">NA()</definedName>
    <definedName name="________GBS216">NA()</definedName>
    <definedName name="________GBS217">NA()</definedName>
    <definedName name="________GBS218">NA()</definedName>
    <definedName name="________GBS219">NA()</definedName>
    <definedName name="________GBS22">NA()</definedName>
    <definedName name="________GBS220">NA()</definedName>
    <definedName name="________GBS221">NA()</definedName>
    <definedName name="________GBS222">NA()</definedName>
    <definedName name="________GBS223">NA()</definedName>
    <definedName name="________GBS224">NA()</definedName>
    <definedName name="________GBS23">NA()</definedName>
    <definedName name="________GBS24">NA()</definedName>
    <definedName name="________GBS25">NA()</definedName>
    <definedName name="________GBS26">NA()</definedName>
    <definedName name="________GBS27">NA()</definedName>
    <definedName name="________GBS28">NA()</definedName>
    <definedName name="________GBS29">NA()</definedName>
    <definedName name="________imp1">#REF!</definedName>
    <definedName name="________KC139">NA()</definedName>
    <definedName name="________knr2">NA()</definedName>
    <definedName name="________l1">#REF!</definedName>
    <definedName name="________l12">#REF!</definedName>
    <definedName name="________l2">#REF!</definedName>
    <definedName name="________l3">#REF!</definedName>
    <definedName name="________l4">#REF!</definedName>
    <definedName name="________l5">#REF!</definedName>
    <definedName name="________l6">#REF!</definedName>
    <definedName name="________l7">#REF!</definedName>
    <definedName name="________l8">#REF!</definedName>
    <definedName name="________l9">#REF!</definedName>
    <definedName name="________LJ6">#REF!</definedName>
    <definedName name="________lj600">NA()</definedName>
    <definedName name="________lj900">NA()</definedName>
    <definedName name="________LL3">NA()</definedName>
    <definedName name="________LSO24">"[14]lead!#ref!"</definedName>
    <definedName name="________MA1">NA()</definedName>
    <definedName name="________MA2">NA()</definedName>
    <definedName name="________me12">NA()</definedName>
    <definedName name="________Met22">NA()</definedName>
    <definedName name="________Met45">NA()</definedName>
    <definedName name="________MEt55">NA()</definedName>
    <definedName name="________Met63">NA()</definedName>
    <definedName name="________ML21">NA()</definedName>
    <definedName name="________ML210">NA()</definedName>
    <definedName name="________ML211">NA()</definedName>
    <definedName name="________ML212">NA()</definedName>
    <definedName name="________ML213">NA()</definedName>
    <definedName name="________ML214">NA()</definedName>
    <definedName name="________ML215">NA()</definedName>
    <definedName name="________ML216">NA()</definedName>
    <definedName name="________ML217">NA()</definedName>
    <definedName name="________ML218">NA()</definedName>
    <definedName name="________ML219">NA()</definedName>
    <definedName name="________ML22">NA()</definedName>
    <definedName name="________ML220">NA()</definedName>
    <definedName name="________ML221">NA()</definedName>
    <definedName name="________ML222">NA()</definedName>
    <definedName name="________ML223">NA()</definedName>
    <definedName name="________ML224">NA()</definedName>
    <definedName name="________ML23">NA()</definedName>
    <definedName name="________ML24">NA()</definedName>
    <definedName name="________ML25">NA()</definedName>
    <definedName name="________ML26">NA()</definedName>
    <definedName name="________ML27">NA()</definedName>
    <definedName name="________ML28">NA()</definedName>
    <definedName name="________ML29">NA()</definedName>
    <definedName name="________ML31">NA()</definedName>
    <definedName name="________ML310">NA()</definedName>
    <definedName name="________ML311">NA()</definedName>
    <definedName name="________ML312">NA()</definedName>
    <definedName name="________ML313">NA()</definedName>
    <definedName name="________ML314">NA()</definedName>
    <definedName name="________ML315">NA()</definedName>
    <definedName name="________ML316">NA()</definedName>
    <definedName name="________ML317">NA()</definedName>
    <definedName name="________ML318">NA()</definedName>
    <definedName name="________ML319">NA()</definedName>
    <definedName name="________ML32">NA()</definedName>
    <definedName name="________ML320">NA()</definedName>
    <definedName name="________ML321">NA()</definedName>
    <definedName name="________ML322">NA()</definedName>
    <definedName name="________ML323">NA()</definedName>
    <definedName name="________ML324">NA()</definedName>
    <definedName name="________ML33">NA()</definedName>
    <definedName name="________ML34">NA()</definedName>
    <definedName name="________ML35">NA()</definedName>
    <definedName name="________ML36">NA()</definedName>
    <definedName name="________ML37">NA()</definedName>
    <definedName name="________ML38">NA()</definedName>
    <definedName name="________ML39">NA()</definedName>
    <definedName name="________ML7">NA()</definedName>
    <definedName name="________ML8">NA()</definedName>
    <definedName name="________ML9">NA()</definedName>
    <definedName name="________mm1">#REF!</definedName>
    <definedName name="________mm1000">NA()</definedName>
    <definedName name="________mm11">#REF!</definedName>
    <definedName name="________mm111">#REF!</definedName>
    <definedName name="________mm600">NA()</definedName>
    <definedName name="________mm800">NA()</definedName>
    <definedName name="________PC1">NA()</definedName>
    <definedName name="________PC10">NA()</definedName>
    <definedName name="________PC11">NA()</definedName>
    <definedName name="________PC12">NA()</definedName>
    <definedName name="________PC13">NA()</definedName>
    <definedName name="________PC14">NA()</definedName>
    <definedName name="________PC15">NA()</definedName>
    <definedName name="________PC16">NA()</definedName>
    <definedName name="________PC17">NA()</definedName>
    <definedName name="________PC18">NA()</definedName>
    <definedName name="________PC19">NA()</definedName>
    <definedName name="________pc2">#REF!</definedName>
    <definedName name="________PC20">NA()</definedName>
    <definedName name="________PC21">NA()</definedName>
    <definedName name="________PC22">NA()</definedName>
    <definedName name="________PC23">NA()</definedName>
    <definedName name="________PC24">NA()</definedName>
    <definedName name="________PC3">NA()</definedName>
    <definedName name="________PC4">NA()</definedName>
    <definedName name="________PC5">NA()</definedName>
    <definedName name="________PC6">NA()</definedName>
    <definedName name="________pc600">NA()</definedName>
    <definedName name="________PC7">NA()</definedName>
    <definedName name="________PC8">NA()</definedName>
    <definedName name="________PC9">NA()</definedName>
    <definedName name="________pc900">NA()</definedName>
    <definedName name="________pla4">#REF!</definedName>
    <definedName name="________pv2">#REF!</definedName>
    <definedName name="________rr3">#REF!</definedName>
    <definedName name="________rrr1">#REF!</definedName>
    <definedName name="________S12">NA()</definedName>
    <definedName name="________SP10">#REF!</definedName>
    <definedName name="________SP16">#REF!</definedName>
    <definedName name="________SP7">#REF!</definedName>
    <definedName name="________ss12">#REF!</definedName>
    <definedName name="________ss20">#REF!</definedName>
    <definedName name="________ss40">#REF!</definedName>
    <definedName name="________var1">#REF!</definedName>
    <definedName name="________var4">#REF!</definedName>
    <definedName name="________vat1">NA()</definedName>
    <definedName name="________xh2256">#REF!</definedName>
    <definedName name="________xh2506">#REF!</definedName>
    <definedName name="________xh2806">#REF!</definedName>
    <definedName name="________xh3156">#REF!</definedName>
    <definedName name="________xh634">#REF!</definedName>
    <definedName name="________xk7100">#REF!</definedName>
    <definedName name="________xk7150">#REF!</definedName>
    <definedName name="________xk7250">#REF!</definedName>
    <definedName name="________xk7300">#REF!</definedName>
    <definedName name="________xp11010">#REF!</definedName>
    <definedName name="________xp1104">#REF!</definedName>
    <definedName name="________xp1106">#REF!</definedName>
    <definedName name="________xp1254">#REF!</definedName>
    <definedName name="________xp1256">#REF!</definedName>
    <definedName name="________xp14010">#REF!</definedName>
    <definedName name="________xp1404">#REF!</definedName>
    <definedName name="________xp1406">#REF!</definedName>
    <definedName name="________xp1604">#REF!</definedName>
    <definedName name="________xp1606">#REF!</definedName>
    <definedName name="________xp1804">#REF!</definedName>
    <definedName name="________xp1806">#REF!</definedName>
    <definedName name="________xp2006">#REF!</definedName>
    <definedName name="________xp6310">#REF!</definedName>
    <definedName name="________xp636">#REF!</definedName>
    <definedName name="________xp7510">#REF!</definedName>
    <definedName name="________xp754">#REF!</definedName>
    <definedName name="________xp756">#REF!</definedName>
    <definedName name="________xp9010">#REF!</definedName>
    <definedName name="________xp904">#REF!</definedName>
    <definedName name="________xp906">#REF!</definedName>
    <definedName name="_______bla1">#REF!</definedName>
    <definedName name="_______BSG100">NA()</definedName>
    <definedName name="_______BSG150">NA()</definedName>
    <definedName name="_______BSG5">NA()</definedName>
    <definedName name="_______BSG75">NA()</definedName>
    <definedName name="_______BTC1">NA()</definedName>
    <definedName name="_______BTC10">NA()</definedName>
    <definedName name="_______BTC11">NA()</definedName>
    <definedName name="_______BTC12">NA()</definedName>
    <definedName name="_______BTC13">NA()</definedName>
    <definedName name="_______BTC14">NA()</definedName>
    <definedName name="_______BTC15">NA()</definedName>
    <definedName name="_______BTC16">NA()</definedName>
    <definedName name="_______BTC17">NA()</definedName>
    <definedName name="_______BTC18">NA()</definedName>
    <definedName name="_______BTC19">NA()</definedName>
    <definedName name="_______BTC2">NA()</definedName>
    <definedName name="_______BTC20">NA()</definedName>
    <definedName name="_______BTC21">NA()</definedName>
    <definedName name="_______BTC22">NA()</definedName>
    <definedName name="_______BTC23">NA()</definedName>
    <definedName name="_______BTC24">NA()</definedName>
    <definedName name="_______BTC3">NA()</definedName>
    <definedName name="_______BTC4">NA()</definedName>
    <definedName name="_______BTC5">NA()</definedName>
    <definedName name="_______BTC6">NA()</definedName>
    <definedName name="_______BTC7">NA()</definedName>
    <definedName name="_______BTC8">NA()</definedName>
    <definedName name="_______BTC9">NA()</definedName>
    <definedName name="_______BTR1">NA()</definedName>
    <definedName name="_______BTR10">NA()</definedName>
    <definedName name="_______BTR11">NA()</definedName>
    <definedName name="_______BTR12">NA()</definedName>
    <definedName name="_______BTR13">NA()</definedName>
    <definedName name="_______BTR14">NA()</definedName>
    <definedName name="_______BTR15">NA()</definedName>
    <definedName name="_______BTR16">NA()</definedName>
    <definedName name="_______BTR17">NA()</definedName>
    <definedName name="_______BTR18">NA()</definedName>
    <definedName name="_______BTR19">NA()</definedName>
    <definedName name="_______BTR2">NA()</definedName>
    <definedName name="_______BTR20">NA()</definedName>
    <definedName name="_______BTR21">NA()</definedName>
    <definedName name="_______BTR22">NA()</definedName>
    <definedName name="_______BTR23">NA()</definedName>
    <definedName name="_______BTR24">NA()</definedName>
    <definedName name="_______BTR3">NA()</definedName>
    <definedName name="_______BTR4">NA()</definedName>
    <definedName name="_______BTR5">NA()</definedName>
    <definedName name="_______BTR6">NA()</definedName>
    <definedName name="_______BTR7">NA()</definedName>
    <definedName name="_______BTR8">NA()</definedName>
    <definedName name="_______BTR9">NA()</definedName>
    <definedName name="_______BTS1">NA()</definedName>
    <definedName name="_______BTS10">NA()</definedName>
    <definedName name="_______BTS11">NA()</definedName>
    <definedName name="_______BTS12">NA()</definedName>
    <definedName name="_______BTS13">NA()</definedName>
    <definedName name="_______BTS14">NA()</definedName>
    <definedName name="_______BTS15">NA()</definedName>
    <definedName name="_______BTS16">NA()</definedName>
    <definedName name="_______BTS17">NA()</definedName>
    <definedName name="_______BTS18">NA()</definedName>
    <definedName name="_______BTS19">NA()</definedName>
    <definedName name="_______BTS2">NA()</definedName>
    <definedName name="_______BTS20">NA()</definedName>
    <definedName name="_______BTS21">NA()</definedName>
    <definedName name="_______BTS22">NA()</definedName>
    <definedName name="_______BTS23">NA()</definedName>
    <definedName name="_______BTS24">NA()</definedName>
    <definedName name="_______BTS3">NA()</definedName>
    <definedName name="_______BTS4">NA()</definedName>
    <definedName name="_______BTS5">NA()</definedName>
    <definedName name="_______BTS6">NA()</definedName>
    <definedName name="_______BTS7">NA()</definedName>
    <definedName name="_______BTS8">NA()</definedName>
    <definedName name="_______BTS9">NA()</definedName>
    <definedName name="_______can430">40.73</definedName>
    <definedName name="_______can435">43.3</definedName>
    <definedName name="_______cbr1">NA()</definedName>
    <definedName name="_______cbr2">NA()</definedName>
    <definedName name="_______cbr3">NA()</definedName>
    <definedName name="_______cbr4">NA()</definedName>
    <definedName name="_______CCW1">#REF!</definedName>
    <definedName name="_______CCW2">#REF!</definedName>
    <definedName name="_______cur1">#REF!</definedName>
    <definedName name="_______ewe1">NA()</definedName>
    <definedName name="_______G120907">#REF!</definedName>
    <definedName name="_______GBS11">NA()</definedName>
    <definedName name="_______GBS110">NA()</definedName>
    <definedName name="_______GBS111">NA()</definedName>
    <definedName name="_______GBS112">NA()</definedName>
    <definedName name="_______GBS113">NA()</definedName>
    <definedName name="_______GBS114">NA()</definedName>
    <definedName name="_______GBS115">NA()</definedName>
    <definedName name="_______GBS116">NA()</definedName>
    <definedName name="_______GBS117">NA()</definedName>
    <definedName name="_______GBS118">NA()</definedName>
    <definedName name="_______GBS119">NA()</definedName>
    <definedName name="_______GBS12">NA()</definedName>
    <definedName name="_______GBS120">NA()</definedName>
    <definedName name="_______GBS121">NA()</definedName>
    <definedName name="_______GBS122">NA()</definedName>
    <definedName name="_______GBS123">NA()</definedName>
    <definedName name="_______GBS124">NA()</definedName>
    <definedName name="_______GBS13">NA()</definedName>
    <definedName name="_______GBS14">NA()</definedName>
    <definedName name="_______GBS15">NA()</definedName>
    <definedName name="_______GBS16">NA()</definedName>
    <definedName name="_______GBS17">NA()</definedName>
    <definedName name="_______GBS18">NA()</definedName>
    <definedName name="_______GBS19">NA()</definedName>
    <definedName name="_______GBS21">NA()</definedName>
    <definedName name="_______GBS210">NA()</definedName>
    <definedName name="_______GBS211">NA()</definedName>
    <definedName name="_______GBS212">NA()</definedName>
    <definedName name="_______GBS213">NA()</definedName>
    <definedName name="_______GBS214">NA()</definedName>
    <definedName name="_______GBS215">NA()</definedName>
    <definedName name="_______GBS216">NA()</definedName>
    <definedName name="_______GBS217">NA()</definedName>
    <definedName name="_______GBS218">NA()</definedName>
    <definedName name="_______GBS219">NA()</definedName>
    <definedName name="_______GBS22">NA()</definedName>
    <definedName name="_______GBS220">NA()</definedName>
    <definedName name="_______GBS221">NA()</definedName>
    <definedName name="_______GBS222">NA()</definedName>
    <definedName name="_______GBS223">NA()</definedName>
    <definedName name="_______GBS224">NA()</definedName>
    <definedName name="_______GBS23">NA()</definedName>
    <definedName name="_______GBS24">NA()</definedName>
    <definedName name="_______GBS25">NA()</definedName>
    <definedName name="_______GBS26">NA()</definedName>
    <definedName name="_______GBS27">NA()</definedName>
    <definedName name="_______GBS28">NA()</definedName>
    <definedName name="_______GBS29">NA()</definedName>
    <definedName name="_______imp1">#REF!</definedName>
    <definedName name="_______KC139">NA()</definedName>
    <definedName name="_______knr2">NA()</definedName>
    <definedName name="_______l1">#REF!</definedName>
    <definedName name="_______l12">#REF!</definedName>
    <definedName name="_______l2">#REF!</definedName>
    <definedName name="_______l3">#REF!</definedName>
    <definedName name="_______l4">#REF!</definedName>
    <definedName name="_______l5">#REF!</definedName>
    <definedName name="_______l6">#REF!</definedName>
    <definedName name="_______l7">#REF!</definedName>
    <definedName name="_______l8">#REF!</definedName>
    <definedName name="_______l9">#REF!</definedName>
    <definedName name="_______LJ6">#REF!</definedName>
    <definedName name="_______lj600">NA()</definedName>
    <definedName name="_______lj900">NA()</definedName>
    <definedName name="_______LL3">NA()</definedName>
    <definedName name="_______LSO24">"[14]lead!#ref!"</definedName>
    <definedName name="_______MA1">#REF!</definedName>
    <definedName name="_______MA2">NA()</definedName>
    <definedName name="_______me12">NA()</definedName>
    <definedName name="_______Met22">NA()</definedName>
    <definedName name="_______Met45">NA()</definedName>
    <definedName name="_______MEt55">NA()</definedName>
    <definedName name="_______Met63">NA()</definedName>
    <definedName name="_______ML21">NA()</definedName>
    <definedName name="_______ML210">NA()</definedName>
    <definedName name="_______ML211">NA()</definedName>
    <definedName name="_______ML212">NA()</definedName>
    <definedName name="_______ML213">NA()</definedName>
    <definedName name="_______ML214">NA()</definedName>
    <definedName name="_______ML215">NA()</definedName>
    <definedName name="_______ML216">NA()</definedName>
    <definedName name="_______ML217">NA()</definedName>
    <definedName name="_______ML218">NA()</definedName>
    <definedName name="_______ML219">NA()</definedName>
    <definedName name="_______ML22">NA()</definedName>
    <definedName name="_______ML220">NA()</definedName>
    <definedName name="_______ML221">NA()</definedName>
    <definedName name="_______ML222">NA()</definedName>
    <definedName name="_______ML223">NA()</definedName>
    <definedName name="_______ML224">NA()</definedName>
    <definedName name="_______ML23">NA()</definedName>
    <definedName name="_______ML24">NA()</definedName>
    <definedName name="_______ML25">NA()</definedName>
    <definedName name="_______ML26">NA()</definedName>
    <definedName name="_______ML27">NA()</definedName>
    <definedName name="_______ML28">NA()</definedName>
    <definedName name="_______ML29">NA()</definedName>
    <definedName name="_______ML31">NA()</definedName>
    <definedName name="_______ML310">NA()</definedName>
    <definedName name="_______ML311">NA()</definedName>
    <definedName name="_______ML312">NA()</definedName>
    <definedName name="_______ML313">NA()</definedName>
    <definedName name="_______ML314">NA()</definedName>
    <definedName name="_______ML315">NA()</definedName>
    <definedName name="_______ML316">NA()</definedName>
    <definedName name="_______ML317">NA()</definedName>
    <definedName name="_______ML318">NA()</definedName>
    <definedName name="_______ML319">NA()</definedName>
    <definedName name="_______ML32">NA()</definedName>
    <definedName name="_______ML320">NA()</definedName>
    <definedName name="_______ML321">NA()</definedName>
    <definedName name="_______ML322">NA()</definedName>
    <definedName name="_______ML323">NA()</definedName>
    <definedName name="_______ML324">NA()</definedName>
    <definedName name="_______ML33">NA()</definedName>
    <definedName name="_______ML34">NA()</definedName>
    <definedName name="_______ML35">NA()</definedName>
    <definedName name="_______ML36">NA()</definedName>
    <definedName name="_______ML37">NA()</definedName>
    <definedName name="_______ML38">NA()</definedName>
    <definedName name="_______ML39">NA()</definedName>
    <definedName name="_______ML7">NA()</definedName>
    <definedName name="_______ML8">NA()</definedName>
    <definedName name="_______ML9">NA()</definedName>
    <definedName name="_______mm1">#REF!</definedName>
    <definedName name="_______mm1000">NA()</definedName>
    <definedName name="_______mm11">#REF!</definedName>
    <definedName name="_______mm111">#REF!</definedName>
    <definedName name="_______mm20">NA()</definedName>
    <definedName name="_______mm40">NA()</definedName>
    <definedName name="_______mm600">NA()</definedName>
    <definedName name="_______mm800">NA()</definedName>
    <definedName name="_______PC1">NA()</definedName>
    <definedName name="_______PC10">NA()</definedName>
    <definedName name="_______PC11">NA()</definedName>
    <definedName name="_______PC12">NA()</definedName>
    <definedName name="_______PC13">NA()</definedName>
    <definedName name="_______PC14">NA()</definedName>
    <definedName name="_______PC15">NA()</definedName>
    <definedName name="_______PC16">NA()</definedName>
    <definedName name="_______PC17">NA()</definedName>
    <definedName name="_______PC18">NA()</definedName>
    <definedName name="_______PC19">NA()</definedName>
    <definedName name="_______pc2">#REF!</definedName>
    <definedName name="_______PC20">NA()</definedName>
    <definedName name="_______PC21">NA()</definedName>
    <definedName name="_______PC22">NA()</definedName>
    <definedName name="_______PC23">NA()</definedName>
    <definedName name="_______PC24">NA()</definedName>
    <definedName name="_______PC3">NA()</definedName>
    <definedName name="_______PC4">NA()</definedName>
    <definedName name="_______PC5">NA()</definedName>
    <definedName name="_______PC6">NA()</definedName>
    <definedName name="_______pc600">NA()</definedName>
    <definedName name="_______PC7">NA()</definedName>
    <definedName name="_______PC8">NA()</definedName>
    <definedName name="_______PC9">NA()</definedName>
    <definedName name="_______pc900">NA()</definedName>
    <definedName name="_______pla4">#REF!</definedName>
    <definedName name="_______pv2">#REF!</definedName>
    <definedName name="_______rr3">#REF!</definedName>
    <definedName name="_______rrr1">#REF!</definedName>
    <definedName name="_______RT5565">#REF!</definedName>
    <definedName name="_______S12">NA()</definedName>
    <definedName name="_______SP10">#REF!</definedName>
    <definedName name="_______SP16">#REF!</definedName>
    <definedName name="_______SP7">#REF!</definedName>
    <definedName name="_______ss12">#REF!</definedName>
    <definedName name="_______ss20">#REF!</definedName>
    <definedName name="_______ss40">#REF!</definedName>
    <definedName name="_______var1">#REF!</definedName>
    <definedName name="_______var4">#REF!</definedName>
    <definedName name="_______vat1">NA()</definedName>
    <definedName name="_______vat2">NA()</definedName>
    <definedName name="_______xh2256">#REF!</definedName>
    <definedName name="_______xh2506">#REF!</definedName>
    <definedName name="_______xh2806">#REF!</definedName>
    <definedName name="_______xh3156">#REF!</definedName>
    <definedName name="_______xh634">#REF!</definedName>
    <definedName name="_______xk7100">#REF!</definedName>
    <definedName name="_______xk7150">#REF!</definedName>
    <definedName name="_______xk7250">#REF!</definedName>
    <definedName name="_______xk7300">#REF!</definedName>
    <definedName name="_______xp11010">#REF!</definedName>
    <definedName name="_______xp1104">#REF!</definedName>
    <definedName name="_______xp1106">#REF!</definedName>
    <definedName name="_______xp1254">#REF!</definedName>
    <definedName name="_______xp1256">#REF!</definedName>
    <definedName name="_______xp14010">#REF!</definedName>
    <definedName name="_______xp1404">#REF!</definedName>
    <definedName name="_______xp1406">#REF!</definedName>
    <definedName name="_______xp1604">#REF!</definedName>
    <definedName name="_______xp1606">#REF!</definedName>
    <definedName name="_______xp1804">#REF!</definedName>
    <definedName name="_______xp1806">#REF!</definedName>
    <definedName name="_______xp2006">#REF!</definedName>
    <definedName name="_______xp6310">#REF!</definedName>
    <definedName name="_______xp636">#REF!</definedName>
    <definedName name="_______xp7510">#REF!</definedName>
    <definedName name="_______xp754">#REF!</definedName>
    <definedName name="_______xp756">#REF!</definedName>
    <definedName name="_______xp9010">#REF!</definedName>
    <definedName name="_______xp904">#REF!</definedName>
    <definedName name="_______xp906">#REF!</definedName>
    <definedName name="______bla1">#REF!</definedName>
    <definedName name="______BSG100">NA()</definedName>
    <definedName name="______BSG150">NA()</definedName>
    <definedName name="______BSG5">NA()</definedName>
    <definedName name="______BSG75">NA()</definedName>
    <definedName name="______BTC1">NA()</definedName>
    <definedName name="______BTC10">NA()</definedName>
    <definedName name="______BTC11">NA()</definedName>
    <definedName name="______BTC12">NA()</definedName>
    <definedName name="______BTC13">NA()</definedName>
    <definedName name="______BTC14">NA()</definedName>
    <definedName name="______BTC15">NA()</definedName>
    <definedName name="______BTC16">NA()</definedName>
    <definedName name="______BTC17">NA()</definedName>
    <definedName name="______BTC18">NA()</definedName>
    <definedName name="______BTC19">NA()</definedName>
    <definedName name="______BTC2">NA()</definedName>
    <definedName name="______BTC20">NA()</definedName>
    <definedName name="______BTC21">NA()</definedName>
    <definedName name="______BTC22">NA()</definedName>
    <definedName name="______BTC23">NA()</definedName>
    <definedName name="______BTC24">NA()</definedName>
    <definedName name="______BTC3">NA()</definedName>
    <definedName name="______BTC4">NA()</definedName>
    <definedName name="______BTC5">NA()</definedName>
    <definedName name="______BTC6">NA()</definedName>
    <definedName name="______BTC7">NA()</definedName>
    <definedName name="______BTC8">NA()</definedName>
    <definedName name="______BTC9">NA()</definedName>
    <definedName name="______BTR1">NA()</definedName>
    <definedName name="______BTR10">NA()</definedName>
    <definedName name="______BTR11">NA()</definedName>
    <definedName name="______BTR12">NA()</definedName>
    <definedName name="______BTR13">NA()</definedName>
    <definedName name="______BTR14">NA()</definedName>
    <definedName name="______BTR15">NA()</definedName>
    <definedName name="______BTR16">NA()</definedName>
    <definedName name="______BTR17">NA()</definedName>
    <definedName name="______BTR18">NA()</definedName>
    <definedName name="______BTR19">NA()</definedName>
    <definedName name="______BTR2">NA()</definedName>
    <definedName name="______BTR20">NA()</definedName>
    <definedName name="______BTR21">NA()</definedName>
    <definedName name="______BTR22">NA()</definedName>
    <definedName name="______BTR23">NA()</definedName>
    <definedName name="______BTR24">NA()</definedName>
    <definedName name="______BTR3">NA()</definedName>
    <definedName name="______BTR4">NA()</definedName>
    <definedName name="______BTR5">NA()</definedName>
    <definedName name="______BTR6">NA()</definedName>
    <definedName name="______BTR7">NA()</definedName>
    <definedName name="______BTR8">NA()</definedName>
    <definedName name="______BTR9">NA()</definedName>
    <definedName name="______BTS1">NA()</definedName>
    <definedName name="______BTS10">NA()</definedName>
    <definedName name="______BTS11">NA()</definedName>
    <definedName name="______BTS12">NA()</definedName>
    <definedName name="______BTS13">NA()</definedName>
    <definedName name="______BTS14">NA()</definedName>
    <definedName name="______BTS15">NA()</definedName>
    <definedName name="______BTS16">NA()</definedName>
    <definedName name="______BTS17">NA()</definedName>
    <definedName name="______BTS18">NA()</definedName>
    <definedName name="______BTS19">NA()</definedName>
    <definedName name="______BTS2">NA()</definedName>
    <definedName name="______BTS20">NA()</definedName>
    <definedName name="______BTS21">NA()</definedName>
    <definedName name="______BTS22">NA()</definedName>
    <definedName name="______BTS23">NA()</definedName>
    <definedName name="______BTS24">NA()</definedName>
    <definedName name="______BTS3">NA()</definedName>
    <definedName name="______BTS4">NA()</definedName>
    <definedName name="______BTS5">NA()</definedName>
    <definedName name="______BTS6">NA()</definedName>
    <definedName name="______BTS7">NA()</definedName>
    <definedName name="______BTS8">NA()</definedName>
    <definedName name="______BTS9">NA()</definedName>
    <definedName name="______can430">40.73</definedName>
    <definedName name="______can435">43.3</definedName>
    <definedName name="______cbr1">NA()</definedName>
    <definedName name="______cbr2">NA()</definedName>
    <definedName name="______cbr3">NA()</definedName>
    <definedName name="______cbr4">NA()</definedName>
    <definedName name="______CCW1">#REF!</definedName>
    <definedName name="______CCW2">#REF!</definedName>
    <definedName name="______cur1">#REF!</definedName>
    <definedName name="______dem2">NA()</definedName>
    <definedName name="______er1">#REF!</definedName>
    <definedName name="______f1">NA()</definedName>
    <definedName name="______G120907">#REF!</definedName>
    <definedName name="______GBS11">NA()</definedName>
    <definedName name="______GBS110">NA()</definedName>
    <definedName name="______GBS111">NA()</definedName>
    <definedName name="______GBS112">NA()</definedName>
    <definedName name="______GBS113">NA()</definedName>
    <definedName name="______GBS114">NA()</definedName>
    <definedName name="______GBS115">NA()</definedName>
    <definedName name="______GBS116">NA()</definedName>
    <definedName name="______GBS117">NA()</definedName>
    <definedName name="______GBS118">NA()</definedName>
    <definedName name="______GBS119">NA()</definedName>
    <definedName name="______GBS12">NA()</definedName>
    <definedName name="______GBS120">NA()</definedName>
    <definedName name="______GBS121">NA()</definedName>
    <definedName name="______GBS122">NA()</definedName>
    <definedName name="______GBS123">NA()</definedName>
    <definedName name="______GBS124">NA()</definedName>
    <definedName name="______GBS13">NA()</definedName>
    <definedName name="______GBS14">NA()</definedName>
    <definedName name="______GBS15">NA()</definedName>
    <definedName name="______GBS16">NA()</definedName>
    <definedName name="______GBS17">NA()</definedName>
    <definedName name="______GBS18">NA()</definedName>
    <definedName name="______GBS19">NA()</definedName>
    <definedName name="______GBS21">NA()</definedName>
    <definedName name="______GBS210">NA()</definedName>
    <definedName name="______GBS211">NA()</definedName>
    <definedName name="______GBS212">NA()</definedName>
    <definedName name="______GBS213">NA()</definedName>
    <definedName name="______GBS214">NA()</definedName>
    <definedName name="______GBS215">NA()</definedName>
    <definedName name="______GBS216">NA()</definedName>
    <definedName name="______GBS217">NA()</definedName>
    <definedName name="______GBS218">NA()</definedName>
    <definedName name="______GBS219">NA()</definedName>
    <definedName name="______GBS22">NA()</definedName>
    <definedName name="______GBS220">NA()</definedName>
    <definedName name="______GBS221">NA()</definedName>
    <definedName name="______GBS222">NA()</definedName>
    <definedName name="______GBS223">NA()</definedName>
    <definedName name="______GBS224">NA()</definedName>
    <definedName name="______GBS23">NA()</definedName>
    <definedName name="______GBS24">NA()</definedName>
    <definedName name="______GBS25">NA()</definedName>
    <definedName name="______GBS26">NA()</definedName>
    <definedName name="______GBS27">NA()</definedName>
    <definedName name="______GBS28">NA()</definedName>
    <definedName name="______GBS29">NA()</definedName>
    <definedName name="______imp1">#REF!</definedName>
    <definedName name="______KC139">NA()</definedName>
    <definedName name="______knr2">NA()</definedName>
    <definedName name="______KNR3">NA()</definedName>
    <definedName name="______l1">#REF!</definedName>
    <definedName name="______l12">#REF!</definedName>
    <definedName name="______l2">#REF!</definedName>
    <definedName name="______l3">#REF!</definedName>
    <definedName name="______l4">#REF!</definedName>
    <definedName name="______l5">#REF!</definedName>
    <definedName name="______l6">#REF!</definedName>
    <definedName name="______l7">#REF!</definedName>
    <definedName name="______l8">#REF!</definedName>
    <definedName name="______l9">#REF!</definedName>
    <definedName name="______LJ6">#REF!</definedName>
    <definedName name="______lj600">NA()</definedName>
    <definedName name="______lj900">NA()</definedName>
    <definedName name="______LL3">NA()</definedName>
    <definedName name="______LSO24">"[14]lead!#ref!"</definedName>
    <definedName name="______MA1">NA()</definedName>
    <definedName name="______MA2">NA()</definedName>
    <definedName name="______me12">#REF!</definedName>
    <definedName name="______Met22">NA()</definedName>
    <definedName name="______Met45">NA()</definedName>
    <definedName name="______MEt55">NA()</definedName>
    <definedName name="______Met63">NA()</definedName>
    <definedName name="______ML21">NA()</definedName>
    <definedName name="______ML210">NA()</definedName>
    <definedName name="______ML211">NA()</definedName>
    <definedName name="______ML212">NA()</definedName>
    <definedName name="______ML213">NA()</definedName>
    <definedName name="______ML214">NA()</definedName>
    <definedName name="______ML215">NA()</definedName>
    <definedName name="______ML216">NA()</definedName>
    <definedName name="______ML217">NA()</definedName>
    <definedName name="______ML218">NA()</definedName>
    <definedName name="______ML219">NA()</definedName>
    <definedName name="______ML22">NA()</definedName>
    <definedName name="______ML220">NA()</definedName>
    <definedName name="______ML221">NA()</definedName>
    <definedName name="______ML222">NA()</definedName>
    <definedName name="______ML223">NA()</definedName>
    <definedName name="______ML224">NA()</definedName>
    <definedName name="______ML23">NA()</definedName>
    <definedName name="______ML24">NA()</definedName>
    <definedName name="______ML25">NA()</definedName>
    <definedName name="______ML26">NA()</definedName>
    <definedName name="______ML27">NA()</definedName>
    <definedName name="______ML28">NA()</definedName>
    <definedName name="______ML29">NA()</definedName>
    <definedName name="______ML31">NA()</definedName>
    <definedName name="______ML310">NA()</definedName>
    <definedName name="______ML311">NA()</definedName>
    <definedName name="______ML312">NA()</definedName>
    <definedName name="______ML313">NA()</definedName>
    <definedName name="______ML314">NA()</definedName>
    <definedName name="______ML315">NA()</definedName>
    <definedName name="______ML316">NA()</definedName>
    <definedName name="______ML317">NA()</definedName>
    <definedName name="______ML318">NA()</definedName>
    <definedName name="______ML319">NA()</definedName>
    <definedName name="______ML32">NA()</definedName>
    <definedName name="______ML320">NA()</definedName>
    <definedName name="______ML321">NA()</definedName>
    <definedName name="______ML322">NA()</definedName>
    <definedName name="______ML323">NA()</definedName>
    <definedName name="______ML324">NA()</definedName>
    <definedName name="______ML33">NA()</definedName>
    <definedName name="______ML34">NA()</definedName>
    <definedName name="______ML35">NA()</definedName>
    <definedName name="______ML36">NA()</definedName>
    <definedName name="______ML37">NA()</definedName>
    <definedName name="______ML38">NA()</definedName>
    <definedName name="______ML39">NA()</definedName>
    <definedName name="______ML7">NA()</definedName>
    <definedName name="______ML8">NA()</definedName>
    <definedName name="______ML9">NA()</definedName>
    <definedName name="______mm1">#REF!</definedName>
    <definedName name="______mm1000">NA()</definedName>
    <definedName name="______mm11">#REF!</definedName>
    <definedName name="______mm111">#REF!</definedName>
    <definedName name="______mm20">NA()</definedName>
    <definedName name="______mm40">NA()</definedName>
    <definedName name="______mm600">NA()</definedName>
    <definedName name="______mm800">NA()</definedName>
    <definedName name="______PC1">NA()</definedName>
    <definedName name="______PC10">NA()</definedName>
    <definedName name="______PC11">NA()</definedName>
    <definedName name="______PC12">NA()</definedName>
    <definedName name="______PC13">NA()</definedName>
    <definedName name="______PC14">NA()</definedName>
    <definedName name="______PC15">NA()</definedName>
    <definedName name="______PC16">NA()</definedName>
    <definedName name="______PC17">NA()</definedName>
    <definedName name="______PC18">NA()</definedName>
    <definedName name="______PC19">NA()</definedName>
    <definedName name="______pc2">#REF!</definedName>
    <definedName name="______PC20">NA()</definedName>
    <definedName name="______PC21">NA()</definedName>
    <definedName name="______PC22">NA()</definedName>
    <definedName name="______PC23">NA()</definedName>
    <definedName name="______PC24">NA()</definedName>
    <definedName name="______PC3">NA()</definedName>
    <definedName name="______PC4">NA()</definedName>
    <definedName name="______PC5">NA()</definedName>
    <definedName name="______PC6">NA()</definedName>
    <definedName name="______pc600">NA()</definedName>
    <definedName name="______PC7">NA()</definedName>
    <definedName name="______PC8">NA()</definedName>
    <definedName name="______PC9">NA()</definedName>
    <definedName name="______pc900">NA()</definedName>
    <definedName name="______pla4">#REF!</definedName>
    <definedName name="______pv2">#REF!</definedName>
    <definedName name="______rr3">#REF!</definedName>
    <definedName name="______rrr1">#REF!</definedName>
    <definedName name="______S12">NA()</definedName>
    <definedName name="______SP10">#REF!</definedName>
    <definedName name="______SP16">#REF!</definedName>
    <definedName name="______SP7">#REF!</definedName>
    <definedName name="______ss12">#REF!</definedName>
    <definedName name="______ss20">#REF!</definedName>
    <definedName name="______ss40">#REF!</definedName>
    <definedName name="______var1">#REF!</definedName>
    <definedName name="______var4">#REF!</definedName>
    <definedName name="______vat1">NA()</definedName>
    <definedName name="______vat2">NA()</definedName>
    <definedName name="______xh2256">#REF!</definedName>
    <definedName name="______xh2506">#REF!</definedName>
    <definedName name="______xh2806">#REF!</definedName>
    <definedName name="______xh3156">#REF!</definedName>
    <definedName name="______xh634">#REF!</definedName>
    <definedName name="______xk7100">#REF!</definedName>
    <definedName name="______xk7150">#REF!</definedName>
    <definedName name="______xk7250">#REF!</definedName>
    <definedName name="______xk7300">#REF!</definedName>
    <definedName name="______xlnm_Print_Titles_1">NA()</definedName>
    <definedName name="______xp11010">#REF!</definedName>
    <definedName name="______xp1104">#REF!</definedName>
    <definedName name="______xp1106">#REF!</definedName>
    <definedName name="______xp1254">#REF!</definedName>
    <definedName name="______xp1256">#REF!</definedName>
    <definedName name="______xp14010">#REF!</definedName>
    <definedName name="______xp1404">#REF!</definedName>
    <definedName name="______xp1406">#REF!</definedName>
    <definedName name="______xp1604">#REF!</definedName>
    <definedName name="______xp1606">#REF!</definedName>
    <definedName name="______xp1804">#REF!</definedName>
    <definedName name="______xp1806">#REF!</definedName>
    <definedName name="______xp2006">#REF!</definedName>
    <definedName name="______xp6310">#REF!</definedName>
    <definedName name="______xp636">#REF!</definedName>
    <definedName name="______xp7510">#REF!</definedName>
    <definedName name="______xp754">#REF!</definedName>
    <definedName name="______xp756">#REF!</definedName>
    <definedName name="______xp9010">#REF!</definedName>
    <definedName name="______xp904">#REF!</definedName>
    <definedName name="______xp906">#REF!</definedName>
    <definedName name="_____12">#REF!</definedName>
    <definedName name="_____bla1">#REF!</definedName>
    <definedName name="_____BSG100">#REF!</definedName>
    <definedName name="_____BSG150">#REF!</definedName>
    <definedName name="_____BSG5">#REF!</definedName>
    <definedName name="_____BSG75">#REF!</definedName>
    <definedName name="_____BTC1">#REF!</definedName>
    <definedName name="_____BTC10">#REF!</definedName>
    <definedName name="_____BTC11">#REF!</definedName>
    <definedName name="_____BTC12">#REF!</definedName>
    <definedName name="_____BTC13">#REF!</definedName>
    <definedName name="_____BTC14">#REF!</definedName>
    <definedName name="_____BTC15">#REF!</definedName>
    <definedName name="_____BTC16">#REF!</definedName>
    <definedName name="_____BTC17">#REF!</definedName>
    <definedName name="_____BTC18">#REF!</definedName>
    <definedName name="_____BTC19">#REF!</definedName>
    <definedName name="_____BTC2">#REF!</definedName>
    <definedName name="_____BTC20">#REF!</definedName>
    <definedName name="_____BTC21">#REF!</definedName>
    <definedName name="_____BTC22">#REF!</definedName>
    <definedName name="_____BTC23">#REF!</definedName>
    <definedName name="_____BTC24">#REF!</definedName>
    <definedName name="_____BTC3">#REF!</definedName>
    <definedName name="_____BTC4">#REF!</definedName>
    <definedName name="_____BTC5">#REF!</definedName>
    <definedName name="_____BTC6">#REF!</definedName>
    <definedName name="_____BTC7">#REF!</definedName>
    <definedName name="_____BTC8">#REF!</definedName>
    <definedName name="_____BTC9">#REF!</definedName>
    <definedName name="_____BTR1">#REF!</definedName>
    <definedName name="_____BTR10">#REF!</definedName>
    <definedName name="_____BTR11">#REF!</definedName>
    <definedName name="_____BTR12">#REF!</definedName>
    <definedName name="_____BTR13">#REF!</definedName>
    <definedName name="_____BTR14">#REF!</definedName>
    <definedName name="_____BTR15">#REF!</definedName>
    <definedName name="_____BTR16">#REF!</definedName>
    <definedName name="_____BTR17">#REF!</definedName>
    <definedName name="_____BTR18">#REF!</definedName>
    <definedName name="_____BTR19">#REF!</definedName>
    <definedName name="_____BTR2">#REF!</definedName>
    <definedName name="_____BTR20">#REF!</definedName>
    <definedName name="_____BTR21">#REF!</definedName>
    <definedName name="_____BTR22">#REF!</definedName>
    <definedName name="_____BTR23">#REF!</definedName>
    <definedName name="_____BTR24">#REF!</definedName>
    <definedName name="_____BTR3">#REF!</definedName>
    <definedName name="_____BTR4">#REF!</definedName>
    <definedName name="_____BTR5">#REF!</definedName>
    <definedName name="_____BTR6">#REF!</definedName>
    <definedName name="_____BTR7">#REF!</definedName>
    <definedName name="_____BTR8">#REF!</definedName>
    <definedName name="_____BTR9">#REF!</definedName>
    <definedName name="_____BTS1">#REF!</definedName>
    <definedName name="_____BTS10">#REF!</definedName>
    <definedName name="_____BTS11">#REF!</definedName>
    <definedName name="_____BTS12">#REF!</definedName>
    <definedName name="_____BTS13">#REF!</definedName>
    <definedName name="_____BTS14">#REF!</definedName>
    <definedName name="_____BTS15">#REF!</definedName>
    <definedName name="_____BTS16">#REF!</definedName>
    <definedName name="_____BTS17">#REF!</definedName>
    <definedName name="_____BTS18">#REF!</definedName>
    <definedName name="_____BTS19">#REF!</definedName>
    <definedName name="_____BTS2">#REF!</definedName>
    <definedName name="_____BTS20">#REF!</definedName>
    <definedName name="_____BTS21">#REF!</definedName>
    <definedName name="_____BTS22">#REF!</definedName>
    <definedName name="_____BTS23">#REF!</definedName>
    <definedName name="_____BTS24">#REF!</definedName>
    <definedName name="_____BTS3">#REF!</definedName>
    <definedName name="_____BTS4">#REF!</definedName>
    <definedName name="_____BTS5">#REF!</definedName>
    <definedName name="_____BTS6">#REF!</definedName>
    <definedName name="_____BTS7">#REF!</definedName>
    <definedName name="_____BTS8">#REF!</definedName>
    <definedName name="_____BTS9">#REF!</definedName>
    <definedName name="_____can430">40.73</definedName>
    <definedName name="_____can435">43.3</definedName>
    <definedName name="_____cbr1">NA()</definedName>
    <definedName name="_____cbr2">NA()</definedName>
    <definedName name="_____cbr3">NA()</definedName>
    <definedName name="_____cbr4">NA()</definedName>
    <definedName name="_____CCW1">#REF!</definedName>
    <definedName name="_____CCW2">#REF!</definedName>
    <definedName name="_____cur1">#REF!</definedName>
    <definedName name="_____dem2">NA()</definedName>
    <definedName name="_____er1">#REF!</definedName>
    <definedName name="_____f1">NA()</definedName>
    <definedName name="_____G120907">#REF!</definedName>
    <definedName name="_____GBS11">NA()</definedName>
    <definedName name="_____GBS110">#REF!</definedName>
    <definedName name="_____GBS111">#REF!</definedName>
    <definedName name="_____GBS112">#REF!</definedName>
    <definedName name="_____GBS113">#REF!</definedName>
    <definedName name="_____GBS114">#REF!</definedName>
    <definedName name="_____GBS115">#REF!</definedName>
    <definedName name="_____GBS116">#REF!</definedName>
    <definedName name="_____GBS117">#REF!</definedName>
    <definedName name="_____GBS118">#REF!</definedName>
    <definedName name="_____GBS119">#REF!</definedName>
    <definedName name="_____GBS12">#REF!</definedName>
    <definedName name="_____GBS120">#REF!</definedName>
    <definedName name="_____GBS121">#REF!</definedName>
    <definedName name="_____GBS122">#REF!</definedName>
    <definedName name="_____GBS123">#REF!</definedName>
    <definedName name="_____GBS124">#REF!</definedName>
    <definedName name="_____GBS13">#REF!</definedName>
    <definedName name="_____GBS14">#REF!</definedName>
    <definedName name="_____GBS15">#REF!</definedName>
    <definedName name="_____GBS16">#REF!</definedName>
    <definedName name="_____GBS17">#REF!</definedName>
    <definedName name="_____GBS18">#REF!</definedName>
    <definedName name="_____GBS19">#REF!</definedName>
    <definedName name="_____GBS21">#REF!</definedName>
    <definedName name="_____GBS210">#REF!</definedName>
    <definedName name="_____GBS211">#REF!</definedName>
    <definedName name="_____GBS212">#REF!</definedName>
    <definedName name="_____GBS213">#REF!</definedName>
    <definedName name="_____GBS214">#REF!</definedName>
    <definedName name="_____GBS215">#REF!</definedName>
    <definedName name="_____GBS216">#REF!</definedName>
    <definedName name="_____GBS217">#REF!</definedName>
    <definedName name="_____GBS218">#REF!</definedName>
    <definedName name="_____GBS219">#REF!</definedName>
    <definedName name="_____GBS22">#REF!</definedName>
    <definedName name="_____GBS220">#REF!</definedName>
    <definedName name="_____GBS221">#REF!</definedName>
    <definedName name="_____GBS222">#REF!</definedName>
    <definedName name="_____GBS223">#REF!</definedName>
    <definedName name="_____GBS224">#REF!</definedName>
    <definedName name="_____GBS23">#REF!</definedName>
    <definedName name="_____GBS24">#REF!</definedName>
    <definedName name="_____GBS25">#REF!</definedName>
    <definedName name="_____GBS26">#REF!</definedName>
    <definedName name="_____GBS27">#REF!</definedName>
    <definedName name="_____GBS28">#REF!</definedName>
    <definedName name="_____GBS29">#REF!</definedName>
    <definedName name="_____grp10003">NA()</definedName>
    <definedName name="_____grp3503">NA()</definedName>
    <definedName name="_____grp4003">NA()</definedName>
    <definedName name="_____grp4503">NA()</definedName>
    <definedName name="_____grp5003">NA()</definedName>
    <definedName name="_____grp6003">NA()</definedName>
    <definedName name="_____grp7003">NA()</definedName>
    <definedName name="_____grp8003">NA()</definedName>
    <definedName name="_____grp9003">NA()</definedName>
    <definedName name="_____imp1">#REF!</definedName>
    <definedName name="_____KC139">NA()</definedName>
    <definedName name="_____knr2">NA()</definedName>
    <definedName name="_____KNR3">NA()</definedName>
    <definedName name="_____l1">#REF!</definedName>
    <definedName name="_____l12">#REF!</definedName>
    <definedName name="_____l2">#REF!</definedName>
    <definedName name="_____l3">#REF!</definedName>
    <definedName name="_____l4">#REF!</definedName>
    <definedName name="_____l5">#REF!</definedName>
    <definedName name="_____l6">#REF!</definedName>
    <definedName name="_____l7">#REF!</definedName>
    <definedName name="_____l8">#REF!</definedName>
    <definedName name="_____l9">#REF!</definedName>
    <definedName name="_____LJ6">#REF!</definedName>
    <definedName name="_____lj600">#REF!</definedName>
    <definedName name="_____lj900">#REF!</definedName>
    <definedName name="_____LL3">#REF!</definedName>
    <definedName name="_____LSO24">"[14]lead!#ref!"</definedName>
    <definedName name="_____MA1">NA()</definedName>
    <definedName name="_____MA2">NA()</definedName>
    <definedName name="_____me12">NA()</definedName>
    <definedName name="_____Met22">NA()</definedName>
    <definedName name="_____Met45">NA()</definedName>
    <definedName name="_____MEt55">NA()</definedName>
    <definedName name="_____Met63">NA()</definedName>
    <definedName name="_____ML21">#REF!</definedName>
    <definedName name="_____ML210">#REF!</definedName>
    <definedName name="_____ML211">#REF!</definedName>
    <definedName name="_____ML212">#REF!</definedName>
    <definedName name="_____ML213">#REF!</definedName>
    <definedName name="_____ML214">#REF!</definedName>
    <definedName name="_____ML215">#REF!</definedName>
    <definedName name="_____ML216">#REF!</definedName>
    <definedName name="_____ML217">#REF!</definedName>
    <definedName name="_____ML218">#REF!</definedName>
    <definedName name="_____ML219">#REF!</definedName>
    <definedName name="_____ML22">#REF!</definedName>
    <definedName name="_____ML220">#REF!</definedName>
    <definedName name="_____ML221">#REF!</definedName>
    <definedName name="_____ML222">#REF!</definedName>
    <definedName name="_____ML223">#REF!</definedName>
    <definedName name="_____ML224">#REF!</definedName>
    <definedName name="_____ML23">#REF!</definedName>
    <definedName name="_____ML24">#REF!</definedName>
    <definedName name="_____ML25">#REF!</definedName>
    <definedName name="_____ML26">#REF!</definedName>
    <definedName name="_____ML27">#REF!</definedName>
    <definedName name="_____ML28">#REF!</definedName>
    <definedName name="_____ML29">#REF!</definedName>
    <definedName name="_____ML31">#REF!</definedName>
    <definedName name="_____ML310">#REF!</definedName>
    <definedName name="_____ML311">#REF!</definedName>
    <definedName name="_____ML312">#REF!</definedName>
    <definedName name="_____ML313">#REF!</definedName>
    <definedName name="_____ML314">#REF!</definedName>
    <definedName name="_____ML315">#REF!</definedName>
    <definedName name="_____ML316">#REF!</definedName>
    <definedName name="_____ML317">#REF!</definedName>
    <definedName name="_____ML318">#REF!</definedName>
    <definedName name="_____ML319">#REF!</definedName>
    <definedName name="_____ML32">#REF!</definedName>
    <definedName name="_____ML320">#REF!</definedName>
    <definedName name="_____ML321">#REF!</definedName>
    <definedName name="_____ML322">#REF!</definedName>
    <definedName name="_____ML323">#REF!</definedName>
    <definedName name="_____ML324">#REF!</definedName>
    <definedName name="_____ML33">#REF!</definedName>
    <definedName name="_____ML34">#REF!</definedName>
    <definedName name="_____ML35">#REF!</definedName>
    <definedName name="_____ML36">#REF!</definedName>
    <definedName name="_____ML37">#REF!</definedName>
    <definedName name="_____ML38">#REF!</definedName>
    <definedName name="_____ML39">#REF!</definedName>
    <definedName name="_____ML7">#REF!</definedName>
    <definedName name="_____ML8">#REF!</definedName>
    <definedName name="_____ML9">#REF!</definedName>
    <definedName name="_____mm1">#REF!</definedName>
    <definedName name="_____mm1000">NA()</definedName>
    <definedName name="_____mm11">#REF!</definedName>
    <definedName name="_____mm111">#REF!</definedName>
    <definedName name="_____mm20">NA()</definedName>
    <definedName name="_____mm40">NA()</definedName>
    <definedName name="_____mm600">NA()</definedName>
    <definedName name="_____mm800">NA()</definedName>
    <definedName name="_____OH1">#REF!</definedName>
    <definedName name="_____PC1">#REF!</definedName>
    <definedName name="_____PC10">#REF!</definedName>
    <definedName name="_____PC11">#REF!</definedName>
    <definedName name="_____PC12">#REF!</definedName>
    <definedName name="_____PC13">#REF!</definedName>
    <definedName name="_____PC14">#REF!</definedName>
    <definedName name="_____PC15">#REF!</definedName>
    <definedName name="_____PC16">#REF!</definedName>
    <definedName name="_____PC17">#REF!</definedName>
    <definedName name="_____PC18">#REF!</definedName>
    <definedName name="_____PC19">#REF!</definedName>
    <definedName name="_____pc2">#REF!</definedName>
    <definedName name="_____PC20">NA()</definedName>
    <definedName name="_____PC21">#REF!</definedName>
    <definedName name="_____PC22">#REF!</definedName>
    <definedName name="_____PC23">#REF!</definedName>
    <definedName name="_____PC24">#REF!</definedName>
    <definedName name="_____PC3">#REF!</definedName>
    <definedName name="_____PC4">#REF!</definedName>
    <definedName name="_____PC5">#REF!</definedName>
    <definedName name="_____PC6">#REF!</definedName>
    <definedName name="_____pc600">#REF!</definedName>
    <definedName name="_____PC7">#REF!</definedName>
    <definedName name="_____PC8">#REF!</definedName>
    <definedName name="_____PC9">#REF!</definedName>
    <definedName name="_____pc900">#REF!</definedName>
    <definedName name="_____pla4">#REF!</definedName>
    <definedName name="_____psc10006">NA()</definedName>
    <definedName name="_____psc10008">NA()</definedName>
    <definedName name="_____psc3506">NA()</definedName>
    <definedName name="_____psc3508">NA()</definedName>
    <definedName name="_____psc4006">NA()</definedName>
    <definedName name="_____psc4008">NA()</definedName>
    <definedName name="_____psc4506">NA()</definedName>
    <definedName name="_____psc4508">NA()</definedName>
    <definedName name="_____psc5006">NA()</definedName>
    <definedName name="_____psc5008">NA()</definedName>
    <definedName name="_____psc6006">NA()</definedName>
    <definedName name="_____psc6008">NA()</definedName>
    <definedName name="_____psc7006">NA()</definedName>
    <definedName name="_____psc7008">NA()</definedName>
    <definedName name="_____psc8006">NA()</definedName>
    <definedName name="_____psc8008">NA()</definedName>
    <definedName name="_____psc9006">NA()</definedName>
    <definedName name="_____psc9008">NA()</definedName>
    <definedName name="_____pv2">#REF!</definedName>
    <definedName name="_____rr3">#REF!</definedName>
    <definedName name="_____rrr1">#REF!</definedName>
    <definedName name="_____RT5565">#REF!</definedName>
    <definedName name="_____S12">NA()</definedName>
    <definedName name="_____SP10">#REF!</definedName>
    <definedName name="_____SP16">#REF!</definedName>
    <definedName name="_____SP7">#REF!</definedName>
    <definedName name="_____ss12">#REF!</definedName>
    <definedName name="_____ss20">#REF!</definedName>
    <definedName name="_____ss40">#REF!</definedName>
    <definedName name="_____var1">#REF!</definedName>
    <definedName name="_____var4">#REF!</definedName>
    <definedName name="_____vat1">NA()</definedName>
    <definedName name="_____vat2">NA()</definedName>
    <definedName name="_____xh11010">NA()</definedName>
    <definedName name="_____xh1104">NA()</definedName>
    <definedName name="_____xh1106">NA()</definedName>
    <definedName name="_____xh1108">NA()</definedName>
    <definedName name="_____xh12510">NA()</definedName>
    <definedName name="_____xh1254">NA()</definedName>
    <definedName name="_____xh1256">NA()</definedName>
    <definedName name="_____xh1258">NA()</definedName>
    <definedName name="_____xh14010">NA()</definedName>
    <definedName name="_____xh1404">NA()</definedName>
    <definedName name="_____xh1406">NA()</definedName>
    <definedName name="_____xh1408">NA()</definedName>
    <definedName name="_____xh16010">NA()</definedName>
    <definedName name="_____xh1604">NA()</definedName>
    <definedName name="_____xh1606">NA()</definedName>
    <definedName name="_____xh1608">NA()</definedName>
    <definedName name="_____xh18010">NA()</definedName>
    <definedName name="_____xh1804">NA()</definedName>
    <definedName name="_____xh1806">NA()</definedName>
    <definedName name="_____xh1808">NA()</definedName>
    <definedName name="_____xh20010">NA()</definedName>
    <definedName name="_____xh2004">NA()</definedName>
    <definedName name="_____xh2006">NA()</definedName>
    <definedName name="_____xh2008">NA()</definedName>
    <definedName name="_____xh22510">NA()</definedName>
    <definedName name="_____xh2254">NA()</definedName>
    <definedName name="_____xh2256">#REF!</definedName>
    <definedName name="_____xh2258">NA()</definedName>
    <definedName name="_____xh25010">NA()</definedName>
    <definedName name="_____xh2504">NA()</definedName>
    <definedName name="_____xh2506">#REF!</definedName>
    <definedName name="_____xh2508">NA()</definedName>
    <definedName name="_____xh28010">NA()</definedName>
    <definedName name="_____xh2804">NA()</definedName>
    <definedName name="_____xh2806">#REF!</definedName>
    <definedName name="_____xh2808">NA()</definedName>
    <definedName name="_____xh31510">NA()</definedName>
    <definedName name="_____xh3154">NA()</definedName>
    <definedName name="_____xh3156">#REF!</definedName>
    <definedName name="_____xh3158">NA()</definedName>
    <definedName name="_____xh3554">NA()</definedName>
    <definedName name="_____xh3556">NA()</definedName>
    <definedName name="_____xh6310">NA()</definedName>
    <definedName name="_____xh634">#REF!</definedName>
    <definedName name="_____xh636">NA()</definedName>
    <definedName name="_____xh638">NA()</definedName>
    <definedName name="_____xh7510">NA()</definedName>
    <definedName name="_____xh754">NA()</definedName>
    <definedName name="_____xh756">NA()</definedName>
    <definedName name="_____xh758">NA()</definedName>
    <definedName name="_____xh9010">NA()</definedName>
    <definedName name="_____xh904">NA()</definedName>
    <definedName name="_____xh906">NA()</definedName>
    <definedName name="_____xh908">NA()</definedName>
    <definedName name="_____xk7100">#REF!</definedName>
    <definedName name="_____xk7150">#REF!</definedName>
    <definedName name="_____xk7200">NA()</definedName>
    <definedName name="_____xk7250">#REF!</definedName>
    <definedName name="_____xk7300">#REF!</definedName>
    <definedName name="_____xk7350">NA()</definedName>
    <definedName name="_____xk7400">NA()</definedName>
    <definedName name="_____xk7450">NA()</definedName>
    <definedName name="_____xk7500">NA()</definedName>
    <definedName name="_____xk7600">NA()</definedName>
    <definedName name="_____xk9100">NA()</definedName>
    <definedName name="_____xk91000">NA()</definedName>
    <definedName name="_____xk9150">NA()</definedName>
    <definedName name="_____xk9200">NA()</definedName>
    <definedName name="_____xk9250">NA()</definedName>
    <definedName name="_____xk9300">NA()</definedName>
    <definedName name="_____xk9350">NA()</definedName>
    <definedName name="_____xk9400">NA()</definedName>
    <definedName name="_____xk9450">NA()</definedName>
    <definedName name="_____xk9500">NA()</definedName>
    <definedName name="_____xk9600">NA()</definedName>
    <definedName name="_____xk9700">NA()</definedName>
    <definedName name="_____xk9750">NA()</definedName>
    <definedName name="_____xk9800">NA()</definedName>
    <definedName name="_____xk9900">NA()</definedName>
    <definedName name="_____xlnm_Print_Titles_1">NA()</definedName>
    <definedName name="_____xp11010">#REF!</definedName>
    <definedName name="_____xp1104">#REF!</definedName>
    <definedName name="_____xp1106">#REF!</definedName>
    <definedName name="_____xp12510">NA()</definedName>
    <definedName name="_____xp1254">#REF!</definedName>
    <definedName name="_____xp1256">#REF!</definedName>
    <definedName name="_____xp14010">#REF!</definedName>
    <definedName name="_____xp1404">#REF!</definedName>
    <definedName name="_____xp1406">#REF!</definedName>
    <definedName name="_____xp16010">NA()</definedName>
    <definedName name="_____xp1604">#REF!</definedName>
    <definedName name="_____xp1606">#REF!</definedName>
    <definedName name="_____xp18010">NA()</definedName>
    <definedName name="_____xp1804">#REF!</definedName>
    <definedName name="_____xp1806">#REF!</definedName>
    <definedName name="_____xp20010">NA()</definedName>
    <definedName name="_____xp2004">NA()</definedName>
    <definedName name="_____xp2006">#REF!</definedName>
    <definedName name="_____xp22510">NA()</definedName>
    <definedName name="_____xp2254">NA()</definedName>
    <definedName name="_____xp2256">NA()</definedName>
    <definedName name="_____xp25010">NA()</definedName>
    <definedName name="_____xp2504">NA()</definedName>
    <definedName name="_____xp2506">NA()</definedName>
    <definedName name="_____xp28010">NA()</definedName>
    <definedName name="_____xp2804">NA()</definedName>
    <definedName name="_____xp2806">NA()</definedName>
    <definedName name="_____xp31510">NA()</definedName>
    <definedName name="_____xp3154">NA()</definedName>
    <definedName name="_____xp3156">NA()</definedName>
    <definedName name="_____xp6310">#REF!</definedName>
    <definedName name="_____xp634">NA()</definedName>
    <definedName name="_____xp636">#REF!</definedName>
    <definedName name="_____xp7510">#REF!</definedName>
    <definedName name="_____xp754">#REF!</definedName>
    <definedName name="_____xp756">#REF!</definedName>
    <definedName name="_____xp9010">#REF!</definedName>
    <definedName name="_____xp904">#REF!</definedName>
    <definedName name="_____xp906">#REF!</definedName>
    <definedName name="____A5">NA()</definedName>
    <definedName name="____bla1">#REF!</definedName>
    <definedName name="____BSG100">NA()</definedName>
    <definedName name="____BSG150">NA()</definedName>
    <definedName name="____BSG5">NA()</definedName>
    <definedName name="____BSG75">NA()</definedName>
    <definedName name="____BTC1">NA()</definedName>
    <definedName name="____BTC10">NA()</definedName>
    <definedName name="____BTC11">NA()</definedName>
    <definedName name="____BTC12">NA()</definedName>
    <definedName name="____BTC13">NA()</definedName>
    <definedName name="____BTC14">NA()</definedName>
    <definedName name="____BTC15">NA()</definedName>
    <definedName name="____BTC16">NA()</definedName>
    <definedName name="____BTC17">NA()</definedName>
    <definedName name="____BTC18">NA()</definedName>
    <definedName name="____BTC19">NA()</definedName>
    <definedName name="____BTC2">NA()</definedName>
    <definedName name="____BTC20">NA()</definedName>
    <definedName name="____BTC21">NA()</definedName>
    <definedName name="____BTC22">NA()</definedName>
    <definedName name="____BTC23">NA()</definedName>
    <definedName name="____BTC24">NA()</definedName>
    <definedName name="____BTC3">NA()</definedName>
    <definedName name="____BTC4">NA()</definedName>
    <definedName name="____BTC5">NA()</definedName>
    <definedName name="____BTC6">NA()</definedName>
    <definedName name="____BTC7">NA()</definedName>
    <definedName name="____BTC8">NA()</definedName>
    <definedName name="____BTC9">NA()</definedName>
    <definedName name="____BTR1">NA()</definedName>
    <definedName name="____BTR10">NA()</definedName>
    <definedName name="____BTR11">NA()</definedName>
    <definedName name="____BTR12">NA()</definedName>
    <definedName name="____BTR13">NA()</definedName>
    <definedName name="____BTR14">NA()</definedName>
    <definedName name="____BTR15">NA()</definedName>
    <definedName name="____BTR16">NA()</definedName>
    <definedName name="____BTR17">NA()</definedName>
    <definedName name="____BTR18">NA()</definedName>
    <definedName name="____BTR19">NA()</definedName>
    <definedName name="____BTR2">NA()</definedName>
    <definedName name="____BTR20">NA()</definedName>
    <definedName name="____BTR21">NA()</definedName>
    <definedName name="____BTR22">NA()</definedName>
    <definedName name="____BTR23">NA()</definedName>
    <definedName name="____BTR24">NA()</definedName>
    <definedName name="____BTR3">NA()</definedName>
    <definedName name="____BTR4">NA()</definedName>
    <definedName name="____BTR5">NA()</definedName>
    <definedName name="____BTR6">NA()</definedName>
    <definedName name="____BTR7">NA()</definedName>
    <definedName name="____BTR8">NA()</definedName>
    <definedName name="____BTR9">NA()</definedName>
    <definedName name="____BTS1">NA()</definedName>
    <definedName name="____BTS10">NA()</definedName>
    <definedName name="____BTS11">NA()</definedName>
    <definedName name="____BTS12">NA()</definedName>
    <definedName name="____BTS13">NA()</definedName>
    <definedName name="____BTS14">NA()</definedName>
    <definedName name="____BTS15">NA()</definedName>
    <definedName name="____BTS16">NA()</definedName>
    <definedName name="____BTS17">NA()</definedName>
    <definedName name="____BTS18">NA()</definedName>
    <definedName name="____BTS19">NA()</definedName>
    <definedName name="____BTS2">NA()</definedName>
    <definedName name="____BTS20">NA()</definedName>
    <definedName name="____BTS21">NA()</definedName>
    <definedName name="____BTS22">NA()</definedName>
    <definedName name="____BTS23">NA()</definedName>
    <definedName name="____BTS24">NA()</definedName>
    <definedName name="____BTS3">NA()</definedName>
    <definedName name="____BTS4">NA()</definedName>
    <definedName name="____BTS5">NA()</definedName>
    <definedName name="____BTS6">NA()</definedName>
    <definedName name="____BTS7">NA()</definedName>
    <definedName name="____BTS8">NA()</definedName>
    <definedName name="____BTS9">NA()</definedName>
    <definedName name="____can430">40.73</definedName>
    <definedName name="____can435">43.3</definedName>
    <definedName name="____cbr1">NA()</definedName>
    <definedName name="____cbr2">NA()</definedName>
    <definedName name="____cbr3">NA()</definedName>
    <definedName name="____cbr4">NA()</definedName>
    <definedName name="____CCW1">#REF!</definedName>
    <definedName name="____CCW2">#REF!</definedName>
    <definedName name="____cur1">#REF!</definedName>
    <definedName name="____dem2">NA()</definedName>
    <definedName name="____df3">NA()</definedName>
    <definedName name="____er1">#REF!</definedName>
    <definedName name="____ewe1">NA()</definedName>
    <definedName name="____f1">NA()</definedName>
    <definedName name="____G120907">#REF!</definedName>
    <definedName name="____GBS11">NA()</definedName>
    <definedName name="____GBS110">NA()</definedName>
    <definedName name="____GBS111">NA()</definedName>
    <definedName name="____GBS112">NA()</definedName>
    <definedName name="____GBS113">NA()</definedName>
    <definedName name="____GBS114">NA()</definedName>
    <definedName name="____GBS115">NA()</definedName>
    <definedName name="____GBS116">NA()</definedName>
    <definedName name="____GBS117">NA()</definedName>
    <definedName name="____GBS118">NA()</definedName>
    <definedName name="____GBS119">NA()</definedName>
    <definedName name="____GBS12">NA()</definedName>
    <definedName name="____GBS120">NA()</definedName>
    <definedName name="____GBS121">NA()</definedName>
    <definedName name="____GBS122">NA()</definedName>
    <definedName name="____GBS123">NA()</definedName>
    <definedName name="____GBS124">NA()</definedName>
    <definedName name="____GBS13">NA()</definedName>
    <definedName name="____GBS14">NA()</definedName>
    <definedName name="____GBS15">NA()</definedName>
    <definedName name="____GBS16">NA()</definedName>
    <definedName name="____GBS17">NA()</definedName>
    <definedName name="____GBS18">NA()</definedName>
    <definedName name="____GBS19">NA()</definedName>
    <definedName name="____GBS21">NA()</definedName>
    <definedName name="____GBS210">NA()</definedName>
    <definedName name="____GBS211">NA()</definedName>
    <definedName name="____GBS212">NA()</definedName>
    <definedName name="____GBS213">NA()</definedName>
    <definedName name="____GBS214">NA()</definedName>
    <definedName name="____GBS215">NA()</definedName>
    <definedName name="____GBS216">NA()</definedName>
    <definedName name="____GBS217">NA()</definedName>
    <definedName name="____GBS218">NA()</definedName>
    <definedName name="____GBS219">NA()</definedName>
    <definedName name="____GBS22">NA()</definedName>
    <definedName name="____GBS220">NA()</definedName>
    <definedName name="____GBS221">NA()</definedName>
    <definedName name="____GBS222">NA()</definedName>
    <definedName name="____GBS223">NA()</definedName>
    <definedName name="____GBS224">NA()</definedName>
    <definedName name="____GBS23">NA()</definedName>
    <definedName name="____GBS24">NA()</definedName>
    <definedName name="____GBS25">NA()</definedName>
    <definedName name="____GBS26">NA()</definedName>
    <definedName name="____GBS27">NA()</definedName>
    <definedName name="____GBS28">NA()</definedName>
    <definedName name="____GBS29">NA()</definedName>
    <definedName name="____imp1">#REF!</definedName>
    <definedName name="____KC139">NA()</definedName>
    <definedName name="____knr2">#REF!</definedName>
    <definedName name="____l1">#REF!</definedName>
    <definedName name="____l12">#REF!</definedName>
    <definedName name="____l2">#REF!</definedName>
    <definedName name="____l3">#REF!</definedName>
    <definedName name="____l4">#REF!</definedName>
    <definedName name="____l5">#REF!</definedName>
    <definedName name="____l6">#REF!</definedName>
    <definedName name="____l7">#REF!</definedName>
    <definedName name="____l8">#REF!</definedName>
    <definedName name="____l9">#REF!</definedName>
    <definedName name="____LJ6">#REF!</definedName>
    <definedName name="____lj600">NA()</definedName>
    <definedName name="____lj900">NA()</definedName>
    <definedName name="____LL3">NA()</definedName>
    <definedName name="____LSO24">"[14]lead!#ref!"</definedName>
    <definedName name="____MA1">NA()</definedName>
    <definedName name="____MA2">NA()</definedName>
    <definedName name="____me12">NA()</definedName>
    <definedName name="____Met22">NA()</definedName>
    <definedName name="____Met45">NA()</definedName>
    <definedName name="____MEt55">NA()</definedName>
    <definedName name="____Met63">NA()</definedName>
    <definedName name="____ML21">NA()</definedName>
    <definedName name="____ML210">NA()</definedName>
    <definedName name="____ML211">NA()</definedName>
    <definedName name="____ML212">NA()</definedName>
    <definedName name="____ML213">NA()</definedName>
    <definedName name="____ML214">NA()</definedName>
    <definedName name="____ML215">NA()</definedName>
    <definedName name="____ML216">NA()</definedName>
    <definedName name="____ML217">NA()</definedName>
    <definedName name="____ML218">NA()</definedName>
    <definedName name="____ML219">NA()</definedName>
    <definedName name="____ML22">NA()</definedName>
    <definedName name="____ML220">NA()</definedName>
    <definedName name="____ML221">NA()</definedName>
    <definedName name="____ML222">NA()</definedName>
    <definedName name="____ML223">NA()</definedName>
    <definedName name="____ML224">NA()</definedName>
    <definedName name="____ML23">NA()</definedName>
    <definedName name="____ML24">NA()</definedName>
    <definedName name="____ML25">NA()</definedName>
    <definedName name="____ML26">NA()</definedName>
    <definedName name="____ML27">NA()</definedName>
    <definedName name="____ML28">NA()</definedName>
    <definedName name="____ML29">NA()</definedName>
    <definedName name="____ML31">NA()</definedName>
    <definedName name="____ML310">NA()</definedName>
    <definedName name="____ML311">NA()</definedName>
    <definedName name="____ML312">NA()</definedName>
    <definedName name="____ML313">NA()</definedName>
    <definedName name="____ML314">NA()</definedName>
    <definedName name="____ML315">NA()</definedName>
    <definedName name="____ML316">NA()</definedName>
    <definedName name="____ML317">NA()</definedName>
    <definedName name="____ML318">NA()</definedName>
    <definedName name="____ML319">NA()</definedName>
    <definedName name="____ML32">NA()</definedName>
    <definedName name="____ML320">NA()</definedName>
    <definedName name="____ML321">NA()</definedName>
    <definedName name="____ML322">NA()</definedName>
    <definedName name="____ML323">NA()</definedName>
    <definedName name="____ML324">NA()</definedName>
    <definedName name="____ML33">NA()</definedName>
    <definedName name="____ML34">NA()</definedName>
    <definedName name="____ML35">NA()</definedName>
    <definedName name="____ML36">NA()</definedName>
    <definedName name="____ML37">NA()</definedName>
    <definedName name="____ML38">NA()</definedName>
    <definedName name="____ML39">NA()</definedName>
    <definedName name="____ML7">NA()</definedName>
    <definedName name="____ML8">NA()</definedName>
    <definedName name="____ML9">NA()</definedName>
    <definedName name="____mm1">#REF!</definedName>
    <definedName name="____mm1000">NA()</definedName>
    <definedName name="____mm11">#REF!</definedName>
    <definedName name="____mm111">#REF!</definedName>
    <definedName name="____mm20">NA()</definedName>
    <definedName name="____mm40">NA()</definedName>
    <definedName name="____mm600">NA()</definedName>
    <definedName name="____mm800">NA()</definedName>
    <definedName name="____OH1">#REF!</definedName>
    <definedName name="____PC1">NA()</definedName>
    <definedName name="____PC10">NA()</definedName>
    <definedName name="____PC11">NA()</definedName>
    <definedName name="____PC12">NA()</definedName>
    <definedName name="____PC13">NA()</definedName>
    <definedName name="____PC14">NA()</definedName>
    <definedName name="____PC15">NA()</definedName>
    <definedName name="____PC16">NA()</definedName>
    <definedName name="____PC17">NA()</definedName>
    <definedName name="____PC18">NA()</definedName>
    <definedName name="____PC19">NA()</definedName>
    <definedName name="____pc2">#REF!</definedName>
    <definedName name="____PC20">NA()</definedName>
    <definedName name="____PC21">NA()</definedName>
    <definedName name="____PC22">NA()</definedName>
    <definedName name="____PC23">NA()</definedName>
    <definedName name="____PC24">NA()</definedName>
    <definedName name="____PC3">NA()</definedName>
    <definedName name="____PC4">NA()</definedName>
    <definedName name="____PC5">NA()</definedName>
    <definedName name="____PC6">NA()</definedName>
    <definedName name="____pc600">NA()</definedName>
    <definedName name="____PC7">NA()</definedName>
    <definedName name="____PC8">NA()</definedName>
    <definedName name="____PC9">NA()</definedName>
    <definedName name="____pc900">NA()</definedName>
    <definedName name="____pla4">#REF!</definedName>
    <definedName name="____pv1">NA()</definedName>
    <definedName name="____pv2">#REF!</definedName>
    <definedName name="____rr3">#REF!</definedName>
    <definedName name="____rrr1">#REF!</definedName>
    <definedName name="____S12">NA()</definedName>
    <definedName name="____SO016">NA()</definedName>
    <definedName name="____SP001">NA()</definedName>
    <definedName name="____SP002">NA()</definedName>
    <definedName name="____SP003">NA()</definedName>
    <definedName name="____SP004">NA()</definedName>
    <definedName name="____SP005">NA()</definedName>
    <definedName name="____SP006">NA()</definedName>
    <definedName name="____SP007">NA()</definedName>
    <definedName name="____SP008">NA()</definedName>
    <definedName name="____SP009">NA()</definedName>
    <definedName name="____SP010">NA()</definedName>
    <definedName name="____SP011">NA()</definedName>
    <definedName name="____SP012">NA()</definedName>
    <definedName name="____SP013">NA()</definedName>
    <definedName name="____SP014">NA()</definedName>
    <definedName name="____SP015">NA()</definedName>
    <definedName name="____SP016">NA()</definedName>
    <definedName name="____SP017">NA()</definedName>
    <definedName name="____SP018">NA()</definedName>
    <definedName name="____SP019">NA()</definedName>
    <definedName name="____SP020">NA()</definedName>
    <definedName name="____SP021">NA()</definedName>
    <definedName name="____SP022">NA()</definedName>
    <definedName name="____SP023">NA()</definedName>
    <definedName name="____SP024">NA()</definedName>
    <definedName name="____SP025">NA()</definedName>
    <definedName name="____SP026">NA()</definedName>
    <definedName name="____SP027">NA()</definedName>
    <definedName name="____SP028">NA()</definedName>
    <definedName name="____SP029">NA()</definedName>
    <definedName name="____SP030">NA()</definedName>
    <definedName name="____SP031">NA()</definedName>
    <definedName name="____SP032">NA()</definedName>
    <definedName name="____SP033">NA()</definedName>
    <definedName name="____SP034">NA()</definedName>
    <definedName name="____SP035">NA()</definedName>
    <definedName name="____SP036">NA()</definedName>
    <definedName name="____SP037">NA()</definedName>
    <definedName name="____SP038">NA()</definedName>
    <definedName name="____SP039">NA()</definedName>
    <definedName name="____SP040">NA()</definedName>
    <definedName name="____SP041">NA()</definedName>
    <definedName name="____SP042">NA()</definedName>
    <definedName name="____SP043">NA()</definedName>
    <definedName name="____SP044">NA()</definedName>
    <definedName name="____SP045">NA()</definedName>
    <definedName name="____SP046">NA()</definedName>
    <definedName name="____SP047">NA()</definedName>
    <definedName name="____SP048">NA()</definedName>
    <definedName name="____SP049">NA()</definedName>
    <definedName name="____SP050">NA()</definedName>
    <definedName name="____SP051">NA()</definedName>
    <definedName name="____SP052">NA()</definedName>
    <definedName name="____SP053">NA()</definedName>
    <definedName name="____SP054">NA()</definedName>
    <definedName name="____SP055">NA()</definedName>
    <definedName name="____SP056">NA()</definedName>
    <definedName name="____SP057">NA()</definedName>
    <definedName name="____SP058">NA()</definedName>
    <definedName name="____SP059">NA()</definedName>
    <definedName name="____SP060">NA()</definedName>
    <definedName name="____SP061">NA()</definedName>
    <definedName name="____SP062">NA()</definedName>
    <definedName name="____SP063">NA()</definedName>
    <definedName name="____SP064">NA()</definedName>
    <definedName name="____SP065">NA()</definedName>
    <definedName name="____SP066">NA()</definedName>
    <definedName name="____SP067">NA()</definedName>
    <definedName name="____SP068">NA()</definedName>
    <definedName name="____SP069">NA()</definedName>
    <definedName name="____SP070">NA()</definedName>
    <definedName name="____sp071">NA()</definedName>
    <definedName name="____SP072">NA()</definedName>
    <definedName name="____SP073">NA()</definedName>
    <definedName name="____SP074">NA()</definedName>
    <definedName name="____SP075">NA()</definedName>
    <definedName name="____SP076">NA()</definedName>
    <definedName name="____SP077">NA()</definedName>
    <definedName name="____sp078">NA()</definedName>
    <definedName name="____SP10">#REF!</definedName>
    <definedName name="____SP16">#REF!</definedName>
    <definedName name="____SP7">#REF!</definedName>
    <definedName name="____SPO79">NA()</definedName>
    <definedName name="____ss12">#REF!</definedName>
    <definedName name="____ss20">#REF!</definedName>
    <definedName name="____ss40">#REF!</definedName>
    <definedName name="____var1">#REF!</definedName>
    <definedName name="____var4">#REF!</definedName>
    <definedName name="____vat1">NA()</definedName>
    <definedName name="____vat2">NA()</definedName>
    <definedName name="____xh2256">#REF!</definedName>
    <definedName name="____xh2506">#REF!</definedName>
    <definedName name="____xh2806">#REF!</definedName>
    <definedName name="____xh3156">#REF!</definedName>
    <definedName name="____xh634">#REF!</definedName>
    <definedName name="____xk7100">#REF!</definedName>
    <definedName name="____xk7150">#REF!</definedName>
    <definedName name="____xk7250">#REF!</definedName>
    <definedName name="____xk7300">#REF!</definedName>
    <definedName name="____xlnm_Print_Titles_1">NA()</definedName>
    <definedName name="____xp11010">#REF!</definedName>
    <definedName name="____xp1104">#REF!</definedName>
    <definedName name="____xp1106">#REF!</definedName>
    <definedName name="____xp1254">#REF!</definedName>
    <definedName name="____xp1256">#REF!</definedName>
    <definedName name="____xp14010">#REF!</definedName>
    <definedName name="____xp1404">#REF!</definedName>
    <definedName name="____xp1406">#REF!</definedName>
    <definedName name="____xp1604">#REF!</definedName>
    <definedName name="____xp1606">#REF!</definedName>
    <definedName name="____xp1804">#REF!</definedName>
    <definedName name="____xp1806">#REF!</definedName>
    <definedName name="____xp2006">#REF!</definedName>
    <definedName name="____xp6310">#REF!</definedName>
    <definedName name="____xp636">#REF!</definedName>
    <definedName name="____xp7510">#REF!</definedName>
    <definedName name="____xp754">#REF!</definedName>
    <definedName name="____xp756">#REF!</definedName>
    <definedName name="____xp9010">#REF!</definedName>
    <definedName name="____xp904">#REF!</definedName>
    <definedName name="____xp906">#REF!</definedName>
    <definedName name="___bla1">#REF!</definedName>
    <definedName name="___BSG100">#REF!</definedName>
    <definedName name="___BSG150">#REF!</definedName>
    <definedName name="___BSG5">#REF!</definedName>
    <definedName name="___BSG75">#REF!</definedName>
    <definedName name="___BTC1">#REF!</definedName>
    <definedName name="___BTC10">#REF!</definedName>
    <definedName name="___BTC11">#REF!</definedName>
    <definedName name="___BTC12">#REF!</definedName>
    <definedName name="___BTC13">#REF!</definedName>
    <definedName name="___BTC14">#REF!</definedName>
    <definedName name="___BTC15">#REF!</definedName>
    <definedName name="___BTC16">#REF!</definedName>
    <definedName name="___BTC17">#REF!</definedName>
    <definedName name="___BTC18">#REF!</definedName>
    <definedName name="___BTC19">#REF!</definedName>
    <definedName name="___BTC2">#REF!</definedName>
    <definedName name="___BTC20">#REF!</definedName>
    <definedName name="___BTC21">#REF!</definedName>
    <definedName name="___BTC22">#REF!</definedName>
    <definedName name="___BTC23">#REF!</definedName>
    <definedName name="___BTC24">#REF!</definedName>
    <definedName name="___BTC3">#REF!</definedName>
    <definedName name="___BTC4">#REF!</definedName>
    <definedName name="___BTC5">#REF!</definedName>
    <definedName name="___BTC6">#REF!</definedName>
    <definedName name="___BTC7">#REF!</definedName>
    <definedName name="___BTC8">#REF!</definedName>
    <definedName name="___BTC9">#REF!</definedName>
    <definedName name="___BTR1">#REF!</definedName>
    <definedName name="___BTR10">#REF!</definedName>
    <definedName name="___BTR11">#REF!</definedName>
    <definedName name="___BTR12">#REF!</definedName>
    <definedName name="___BTR13">#REF!</definedName>
    <definedName name="___BTR14">#REF!</definedName>
    <definedName name="___BTR15">#REF!</definedName>
    <definedName name="___BTR16">#REF!</definedName>
    <definedName name="___BTR17">#REF!</definedName>
    <definedName name="___BTR18">#REF!</definedName>
    <definedName name="___BTR19">#REF!</definedName>
    <definedName name="___BTR2">#REF!</definedName>
    <definedName name="___BTR20">#REF!</definedName>
    <definedName name="___BTR21">#REF!</definedName>
    <definedName name="___BTR22">#REF!</definedName>
    <definedName name="___BTR23">#REF!</definedName>
    <definedName name="___BTR24">#REF!</definedName>
    <definedName name="___BTR3">#REF!</definedName>
    <definedName name="___BTR4">#REF!</definedName>
    <definedName name="___BTR5">#REF!</definedName>
    <definedName name="___BTR6">#REF!</definedName>
    <definedName name="___BTR7">#REF!</definedName>
    <definedName name="___BTR8">#REF!</definedName>
    <definedName name="___BTR9">#REF!</definedName>
    <definedName name="___BTS1">#REF!</definedName>
    <definedName name="___BTS10">#REF!</definedName>
    <definedName name="___BTS11">#REF!</definedName>
    <definedName name="___BTS12">#REF!</definedName>
    <definedName name="___BTS13">#REF!</definedName>
    <definedName name="___BTS14">#REF!</definedName>
    <definedName name="___BTS15">#REF!</definedName>
    <definedName name="___BTS16">#REF!</definedName>
    <definedName name="___BTS17">#REF!</definedName>
    <definedName name="___BTS18">#REF!</definedName>
    <definedName name="___BTS19">#REF!</definedName>
    <definedName name="___BTS2">#REF!</definedName>
    <definedName name="___BTS20">#REF!</definedName>
    <definedName name="___BTS21">#REF!</definedName>
    <definedName name="___BTS22">#REF!</definedName>
    <definedName name="___BTS23">#REF!</definedName>
    <definedName name="___BTS24">#REF!</definedName>
    <definedName name="___BTS3">#REF!</definedName>
    <definedName name="___BTS4">#REF!</definedName>
    <definedName name="___BTS5">#REF!</definedName>
    <definedName name="___BTS6">#REF!</definedName>
    <definedName name="___BTS7">#REF!</definedName>
    <definedName name="___BTS8">#REF!</definedName>
    <definedName name="___BTS9">#REF!</definedName>
    <definedName name="___can430">40.73</definedName>
    <definedName name="___can435">43.3</definedName>
    <definedName name="___cbr1">NA()</definedName>
    <definedName name="___cbr2">NA()</definedName>
    <definedName name="___cbr3">NA()</definedName>
    <definedName name="___cbr4">NA()</definedName>
    <definedName name="___CCW1">#REF!</definedName>
    <definedName name="___CCW2">#REF!</definedName>
    <definedName name="___cem1">NA()</definedName>
    <definedName name="___cur1">#REF!</definedName>
    <definedName name="___df3">NA()</definedName>
    <definedName name="___er1">#REF!</definedName>
    <definedName name="___ewe1">NA()</definedName>
    <definedName name="___f1">NA()</definedName>
    <definedName name="___G120907">#REF!</definedName>
    <definedName name="___GBS11">NA()</definedName>
    <definedName name="___GBS110">#REF!</definedName>
    <definedName name="___GBS111">#REF!</definedName>
    <definedName name="___GBS112">#REF!</definedName>
    <definedName name="___GBS113">#REF!</definedName>
    <definedName name="___GBS114">#REF!</definedName>
    <definedName name="___GBS115">#REF!</definedName>
    <definedName name="___GBS116">#REF!</definedName>
    <definedName name="___GBS117">#REF!</definedName>
    <definedName name="___GBS118">#REF!</definedName>
    <definedName name="___GBS119">#REF!</definedName>
    <definedName name="___GBS12">#REF!</definedName>
    <definedName name="___GBS120">#REF!</definedName>
    <definedName name="___GBS121">#REF!</definedName>
    <definedName name="___GBS122">#REF!</definedName>
    <definedName name="___GBS123">#REF!</definedName>
    <definedName name="___GBS124">#REF!</definedName>
    <definedName name="___GBS13">#REF!</definedName>
    <definedName name="___GBS14">#REF!</definedName>
    <definedName name="___GBS15">#REF!</definedName>
    <definedName name="___GBS16">#REF!</definedName>
    <definedName name="___GBS17">#REF!</definedName>
    <definedName name="___GBS18">#REF!</definedName>
    <definedName name="___GBS19">#REF!</definedName>
    <definedName name="___GBS21">#REF!</definedName>
    <definedName name="___GBS210">#REF!</definedName>
    <definedName name="___GBS211">#REF!</definedName>
    <definedName name="___GBS212">#REF!</definedName>
    <definedName name="___GBS213">#REF!</definedName>
    <definedName name="___GBS214">#REF!</definedName>
    <definedName name="___GBS215">#REF!</definedName>
    <definedName name="___GBS216">#REF!</definedName>
    <definedName name="___GBS217">#REF!</definedName>
    <definedName name="___GBS218">#REF!</definedName>
    <definedName name="___GBS219">#REF!</definedName>
    <definedName name="___GBS22">#REF!</definedName>
    <definedName name="___GBS220">#REF!</definedName>
    <definedName name="___GBS221">#REF!</definedName>
    <definedName name="___GBS222">#REF!</definedName>
    <definedName name="___GBS223">#REF!</definedName>
    <definedName name="___GBS224">#REF!</definedName>
    <definedName name="___GBS23">#REF!</definedName>
    <definedName name="___GBS24">#REF!</definedName>
    <definedName name="___GBS25">#REF!</definedName>
    <definedName name="___GBS26">#REF!</definedName>
    <definedName name="___GBS27">#REF!</definedName>
    <definedName name="___GBS28">#REF!</definedName>
    <definedName name="___GBS29">#REF!</definedName>
    <definedName name="___grp10003">NA()</definedName>
    <definedName name="___grp3503">NA()</definedName>
    <definedName name="___grp4003">NA()</definedName>
    <definedName name="___grp4503">NA()</definedName>
    <definedName name="___grp5003">NA()</definedName>
    <definedName name="___grp6003">NA()</definedName>
    <definedName name="___grp7003">NA()</definedName>
    <definedName name="___grp8003">NA()</definedName>
    <definedName name="___grp9003">NA()</definedName>
    <definedName name="___imp1">#REF!</definedName>
    <definedName name="___KC139">NA()</definedName>
    <definedName name="___knr2">#REF!</definedName>
    <definedName name="___KNR3">NA()</definedName>
    <definedName name="___l1">#REF!</definedName>
    <definedName name="___l12">#REF!</definedName>
    <definedName name="___l2">#REF!</definedName>
    <definedName name="___l3">#REF!</definedName>
    <definedName name="___l4">#REF!</definedName>
    <definedName name="___l5">#REF!</definedName>
    <definedName name="___l6">#REF!</definedName>
    <definedName name="___l7">#REF!</definedName>
    <definedName name="___l8">#REF!</definedName>
    <definedName name="___l9">#REF!</definedName>
    <definedName name="___LJ6">#REF!</definedName>
    <definedName name="___lj600">#REF!</definedName>
    <definedName name="___lj900">#REF!</definedName>
    <definedName name="___LL3">#REF!</definedName>
    <definedName name="___LSO24">"[14]lead!#ref!"</definedName>
    <definedName name="___MA1">NA()</definedName>
    <definedName name="___ma2">#REF!</definedName>
    <definedName name="___me12">#REF!</definedName>
    <definedName name="___me15">#REF!</definedName>
    <definedName name="___Met22">NA()</definedName>
    <definedName name="___Met45">NA()</definedName>
    <definedName name="___MEt55">NA()</definedName>
    <definedName name="___Met63">NA()</definedName>
    <definedName name="___ML21">#REF!</definedName>
    <definedName name="___ML210">#REF!</definedName>
    <definedName name="___ML211">#REF!</definedName>
    <definedName name="___ML212">#REF!</definedName>
    <definedName name="___ML213">#REF!</definedName>
    <definedName name="___ML214">#REF!</definedName>
    <definedName name="___ML215">#REF!</definedName>
    <definedName name="___ML216">#REF!</definedName>
    <definedName name="___ML217">#REF!</definedName>
    <definedName name="___ML218">#REF!</definedName>
    <definedName name="___ML219">#REF!</definedName>
    <definedName name="___ML22">#REF!</definedName>
    <definedName name="___ML220">#REF!</definedName>
    <definedName name="___ML221">#REF!</definedName>
    <definedName name="___ML222">#REF!</definedName>
    <definedName name="___ML223">#REF!</definedName>
    <definedName name="___ML224">#REF!</definedName>
    <definedName name="___ML23">#REF!</definedName>
    <definedName name="___ML24">#REF!</definedName>
    <definedName name="___ML25">#REF!</definedName>
    <definedName name="___ML26">#REF!</definedName>
    <definedName name="___ML27">#REF!</definedName>
    <definedName name="___ML28">#REF!</definedName>
    <definedName name="___ML29">#REF!</definedName>
    <definedName name="___ML31">#REF!</definedName>
    <definedName name="___ML310">#REF!</definedName>
    <definedName name="___ML311">#REF!</definedName>
    <definedName name="___ML312">#REF!</definedName>
    <definedName name="___ML313">#REF!</definedName>
    <definedName name="___ML314">#REF!</definedName>
    <definedName name="___ML315">#REF!</definedName>
    <definedName name="___ML316">#REF!</definedName>
    <definedName name="___ML317">#REF!</definedName>
    <definedName name="___ML318">#REF!</definedName>
    <definedName name="___ML319">#REF!</definedName>
    <definedName name="___ML32">#REF!</definedName>
    <definedName name="___ML320">#REF!</definedName>
    <definedName name="___ML321">#REF!</definedName>
    <definedName name="___ML322">#REF!</definedName>
    <definedName name="___ML323">#REF!</definedName>
    <definedName name="___ML324">#REF!</definedName>
    <definedName name="___ML33">#REF!</definedName>
    <definedName name="___ML34">#REF!</definedName>
    <definedName name="___ML35">#REF!</definedName>
    <definedName name="___ML36">#REF!</definedName>
    <definedName name="___ML37">#REF!</definedName>
    <definedName name="___ML38">#REF!</definedName>
    <definedName name="___ML39">#REF!</definedName>
    <definedName name="___ML7">#REF!</definedName>
    <definedName name="___ML8">#REF!</definedName>
    <definedName name="___ML9">#REF!</definedName>
    <definedName name="___mm1">#REF!</definedName>
    <definedName name="___mm1000">NA()</definedName>
    <definedName name="___mm11">#REF!</definedName>
    <definedName name="___mm111">#REF!</definedName>
    <definedName name="___mm20">NA()</definedName>
    <definedName name="___mm40">NA()</definedName>
    <definedName name="___mm600">NA()</definedName>
    <definedName name="___mm800">NA()</definedName>
    <definedName name="___MS6">#REF!</definedName>
    <definedName name="___ne10">#REF!</definedName>
    <definedName name="___PC1">#REF!</definedName>
    <definedName name="___PC10">#REF!</definedName>
    <definedName name="___PC11">#REF!</definedName>
    <definedName name="___PC12">#REF!</definedName>
    <definedName name="___PC13">#REF!</definedName>
    <definedName name="___PC14">#REF!</definedName>
    <definedName name="___PC15">#REF!</definedName>
    <definedName name="___PC16">#REF!</definedName>
    <definedName name="___PC17">#REF!</definedName>
    <definedName name="___PC18">#REF!</definedName>
    <definedName name="___PC19">#REF!</definedName>
    <definedName name="___pc2">#REF!</definedName>
    <definedName name="___PC20">NA()</definedName>
    <definedName name="___PC21">#REF!</definedName>
    <definedName name="___PC22">#REF!</definedName>
    <definedName name="___PC23">#REF!</definedName>
    <definedName name="___PC24">#REF!</definedName>
    <definedName name="___PC3">#REF!</definedName>
    <definedName name="___PC4">#REF!</definedName>
    <definedName name="___PC5">#REF!</definedName>
    <definedName name="___PC6">#REF!</definedName>
    <definedName name="___pc600">#REF!</definedName>
    <definedName name="___PC7">#REF!</definedName>
    <definedName name="___PC8">#REF!</definedName>
    <definedName name="___PC9">#REF!</definedName>
    <definedName name="___pc900">#REF!</definedName>
    <definedName name="___pla4">#REF!</definedName>
    <definedName name="___psc10006">NA()</definedName>
    <definedName name="___psc10008">NA()</definedName>
    <definedName name="___psc3506">NA()</definedName>
    <definedName name="___psc3508">NA()</definedName>
    <definedName name="___psc4006">NA()</definedName>
    <definedName name="___psc4008">NA()</definedName>
    <definedName name="___psc4506">NA()</definedName>
    <definedName name="___psc4508">NA()</definedName>
    <definedName name="___psc5006">NA()</definedName>
    <definedName name="___psc5008">NA()</definedName>
    <definedName name="___psc6006">NA()</definedName>
    <definedName name="___psc6008">NA()</definedName>
    <definedName name="___psc7006">NA()</definedName>
    <definedName name="___psc7008">NA()</definedName>
    <definedName name="___psc8006">NA()</definedName>
    <definedName name="___psc8008">NA()</definedName>
    <definedName name="___psc9006">NA()</definedName>
    <definedName name="___psc9008">NA()</definedName>
    <definedName name="___pv2">#REF!</definedName>
    <definedName name="___rr3">#REF!</definedName>
    <definedName name="___rrr1">#REF!</definedName>
    <definedName name="___RT5565">#REF!</definedName>
    <definedName name="___S12">NA()</definedName>
    <definedName name="___SP10">#REF!</definedName>
    <definedName name="___SP16">#REF!</definedName>
    <definedName name="___SP7">#REF!</definedName>
    <definedName name="___ss12">#REF!</definedName>
    <definedName name="___ss20">#REF!</definedName>
    <definedName name="___ss40">#REF!</definedName>
    <definedName name="___var1">#REF!</definedName>
    <definedName name="___var4">#REF!</definedName>
    <definedName name="___vat1">NA()</definedName>
    <definedName name="___vat2">NA()</definedName>
    <definedName name="___xh11010">NA()</definedName>
    <definedName name="___xh1104">NA()</definedName>
    <definedName name="___xh1106">NA()</definedName>
    <definedName name="___xh1108">NA()</definedName>
    <definedName name="___xh12510">NA()</definedName>
    <definedName name="___xh1254">NA()</definedName>
    <definedName name="___xh1256">NA()</definedName>
    <definedName name="___xh1258">NA()</definedName>
    <definedName name="___xh14010">NA()</definedName>
    <definedName name="___xh1404">NA()</definedName>
    <definedName name="___xh1406">NA()</definedName>
    <definedName name="___xh1408">NA()</definedName>
    <definedName name="___xh16010">NA()</definedName>
    <definedName name="___xh1604">NA()</definedName>
    <definedName name="___xh1606">NA()</definedName>
    <definedName name="___xh1608">NA()</definedName>
    <definedName name="___xh18010">NA()</definedName>
    <definedName name="___xh1804">NA()</definedName>
    <definedName name="___xh1806">NA()</definedName>
    <definedName name="___xh1808">NA()</definedName>
    <definedName name="___xh20010">NA()</definedName>
    <definedName name="___xh2004">NA()</definedName>
    <definedName name="___xh2006">NA()</definedName>
    <definedName name="___xh2008">NA()</definedName>
    <definedName name="___xh22510">NA()</definedName>
    <definedName name="___xh2254">NA()</definedName>
    <definedName name="___xh2256">#REF!</definedName>
    <definedName name="___xh2258">NA()</definedName>
    <definedName name="___xh25010">NA()</definedName>
    <definedName name="___xh2504">NA()</definedName>
    <definedName name="___xh2506">#REF!</definedName>
    <definedName name="___xh2508">NA()</definedName>
    <definedName name="___xh28010">NA()</definedName>
    <definedName name="___xh2804">NA()</definedName>
    <definedName name="___xh2806">#REF!</definedName>
    <definedName name="___xh2808">NA()</definedName>
    <definedName name="___xh31510">NA()</definedName>
    <definedName name="___xh3154">NA()</definedName>
    <definedName name="___xh3156">#REF!</definedName>
    <definedName name="___xh3158">NA()</definedName>
    <definedName name="___xh3554">NA()</definedName>
    <definedName name="___xh3556">NA()</definedName>
    <definedName name="___xh6310">NA()</definedName>
    <definedName name="___xh634">#REF!</definedName>
    <definedName name="___xh636">NA()</definedName>
    <definedName name="___xh638">NA()</definedName>
    <definedName name="___xh7510">NA()</definedName>
    <definedName name="___xh754">NA()</definedName>
    <definedName name="___xh756">NA()</definedName>
    <definedName name="___xh758">NA()</definedName>
    <definedName name="___xh9010">NA()</definedName>
    <definedName name="___xh904">NA()</definedName>
    <definedName name="___xh906">NA()</definedName>
    <definedName name="___xh908">NA()</definedName>
    <definedName name="___xk7100">#REF!</definedName>
    <definedName name="___xk7150">#REF!</definedName>
    <definedName name="___xk7200">NA()</definedName>
    <definedName name="___xk7250">#REF!</definedName>
    <definedName name="___xk7300">#REF!</definedName>
    <definedName name="___xk7350">NA()</definedName>
    <definedName name="___xk7400">NA()</definedName>
    <definedName name="___xk7450">NA()</definedName>
    <definedName name="___xk7500">NA()</definedName>
    <definedName name="___xk7600">NA()</definedName>
    <definedName name="___xk9100">NA()</definedName>
    <definedName name="___xk91000">NA()</definedName>
    <definedName name="___xk9150">NA()</definedName>
    <definedName name="___xk9200">NA()</definedName>
    <definedName name="___xk9250">NA()</definedName>
    <definedName name="___xk9300">NA()</definedName>
    <definedName name="___xk9350">NA()</definedName>
    <definedName name="___xk9400">NA()</definedName>
    <definedName name="___xk9450">NA()</definedName>
    <definedName name="___xk9500">NA()</definedName>
    <definedName name="___xk9600">NA()</definedName>
    <definedName name="___xk9700">NA()</definedName>
    <definedName name="___xk9750">NA()</definedName>
    <definedName name="___xk9800">NA()</definedName>
    <definedName name="___xk9900">NA()</definedName>
    <definedName name="___xlfn_BAHTTEXT">NA()</definedName>
    <definedName name="___xlfn_ISFORMULA">NA()</definedName>
    <definedName name="___xlnm_Database">NA()</definedName>
    <definedName name="___xlnm_Print_Area">NA()</definedName>
    <definedName name="___xlnm_Print_Titles">NA()</definedName>
    <definedName name="___xlnm_Print_Titles_1">NA()</definedName>
    <definedName name="___xp11010">#REF!</definedName>
    <definedName name="___xp1104">#REF!</definedName>
    <definedName name="___xp1106">#REF!</definedName>
    <definedName name="___xp12510">NA()</definedName>
    <definedName name="___xp1254">#REF!</definedName>
    <definedName name="___xp1256">#REF!</definedName>
    <definedName name="___xp14010">#REF!</definedName>
    <definedName name="___xp1404">#REF!</definedName>
    <definedName name="___xp1406">#REF!</definedName>
    <definedName name="___xp16010">NA()</definedName>
    <definedName name="___xp1604">#REF!</definedName>
    <definedName name="___xp1606">#REF!</definedName>
    <definedName name="___xp18010">NA()</definedName>
    <definedName name="___xp1804">#REF!</definedName>
    <definedName name="___xp1806">#REF!</definedName>
    <definedName name="___xp20010">NA()</definedName>
    <definedName name="___xp2004">NA()</definedName>
    <definedName name="___xp2006">#REF!</definedName>
    <definedName name="___xp22510">NA()</definedName>
    <definedName name="___xp2254">NA()</definedName>
    <definedName name="___xp2256">NA()</definedName>
    <definedName name="___xp25010">NA()</definedName>
    <definedName name="___xp2504">NA()</definedName>
    <definedName name="___xp2506">NA()</definedName>
    <definedName name="___xp28010">NA()</definedName>
    <definedName name="___xp2804">NA()</definedName>
    <definedName name="___xp2806">NA()</definedName>
    <definedName name="___xp31510">NA()</definedName>
    <definedName name="___xp3154">NA()</definedName>
    <definedName name="___xp3156">NA()</definedName>
    <definedName name="___xp6310">#REF!</definedName>
    <definedName name="___xp634">NA()</definedName>
    <definedName name="___xp636">#REF!</definedName>
    <definedName name="___xp7510">#REF!</definedName>
    <definedName name="___xp754">#REF!</definedName>
    <definedName name="___xp756">#REF!</definedName>
    <definedName name="___xp9010">#REF!</definedName>
    <definedName name="___xp904">#REF!</definedName>
    <definedName name="___xp906">#REF!</definedName>
    <definedName name="__atw2">#REF!</definedName>
    <definedName name="__AUX1">#REF!</definedName>
    <definedName name="__AUX111">#REF!</definedName>
    <definedName name="__aux2">#REF!</definedName>
    <definedName name="__AUX3">#REF!</definedName>
    <definedName name="__bla1">#REF!</definedName>
    <definedName name="__BSG100">NA()</definedName>
    <definedName name="__BSG150">NA()</definedName>
    <definedName name="__BSG5">NA()</definedName>
    <definedName name="__BSG75">NA()</definedName>
    <definedName name="__BTC1">NA()</definedName>
    <definedName name="__BTC10">NA()</definedName>
    <definedName name="__BTC11">NA()</definedName>
    <definedName name="__BTC12">NA()</definedName>
    <definedName name="__BTC13">NA()</definedName>
    <definedName name="__BTC14">NA()</definedName>
    <definedName name="__BTC15">NA()</definedName>
    <definedName name="__BTC16">NA()</definedName>
    <definedName name="__BTC17">NA()</definedName>
    <definedName name="__BTC18">NA()</definedName>
    <definedName name="__BTC19">NA()</definedName>
    <definedName name="__BTC2">NA()</definedName>
    <definedName name="__BTC20">NA()</definedName>
    <definedName name="__BTC21">NA()</definedName>
    <definedName name="__BTC22">NA()</definedName>
    <definedName name="__BTC23">NA()</definedName>
    <definedName name="__BTC24">NA()</definedName>
    <definedName name="__BTC3">NA()</definedName>
    <definedName name="__BTC4">NA()</definedName>
    <definedName name="__BTC5">NA()</definedName>
    <definedName name="__BTC6">NA()</definedName>
    <definedName name="__BTC7">NA()</definedName>
    <definedName name="__BTC8">NA()</definedName>
    <definedName name="__BTC9">NA()</definedName>
    <definedName name="__BTR1">NA()</definedName>
    <definedName name="__BTR10">NA()</definedName>
    <definedName name="__BTR11">NA()</definedName>
    <definedName name="__BTR12">NA()</definedName>
    <definedName name="__BTR13">NA()</definedName>
    <definedName name="__BTR14">NA()</definedName>
    <definedName name="__BTR15">NA()</definedName>
    <definedName name="__BTR16">NA()</definedName>
    <definedName name="__BTR17">NA()</definedName>
    <definedName name="__BTR18">NA()</definedName>
    <definedName name="__BTR19">NA()</definedName>
    <definedName name="__BTR2">NA()</definedName>
    <definedName name="__BTR20">NA()</definedName>
    <definedName name="__BTR21">NA()</definedName>
    <definedName name="__BTR22">NA()</definedName>
    <definedName name="__BTR23">NA()</definedName>
    <definedName name="__BTR24">NA()</definedName>
    <definedName name="__BTR3">NA()</definedName>
    <definedName name="__BTR4">NA()</definedName>
    <definedName name="__BTR5">NA()</definedName>
    <definedName name="__BTR6">NA()</definedName>
    <definedName name="__BTR7">NA()</definedName>
    <definedName name="__BTR8">NA()</definedName>
    <definedName name="__BTR9">NA()</definedName>
    <definedName name="__BTS1">NA()</definedName>
    <definedName name="__BTS10">NA()</definedName>
    <definedName name="__BTS11">NA()</definedName>
    <definedName name="__BTS12">NA()</definedName>
    <definedName name="__BTS13">NA()</definedName>
    <definedName name="__BTS14">NA()</definedName>
    <definedName name="__BTS15">NA()</definedName>
    <definedName name="__BTS16">NA()</definedName>
    <definedName name="__BTS17">NA()</definedName>
    <definedName name="__BTS18">NA()</definedName>
    <definedName name="__BTS19">NA()</definedName>
    <definedName name="__BTS2">NA()</definedName>
    <definedName name="__BTS20">NA()</definedName>
    <definedName name="__BTS21">NA()</definedName>
    <definedName name="__BTS22">NA()</definedName>
    <definedName name="__BTS23">NA()</definedName>
    <definedName name="__BTS24">NA()</definedName>
    <definedName name="__BTS3">NA()</definedName>
    <definedName name="__BTS4">NA()</definedName>
    <definedName name="__BTS5">NA()</definedName>
    <definedName name="__BTS6">NA()</definedName>
    <definedName name="__BTS7">NA()</definedName>
    <definedName name="__BTS8">NA()</definedName>
    <definedName name="__BTS9">NA()</definedName>
    <definedName name="__can430">40.73</definedName>
    <definedName name="__can435">43.3</definedName>
    <definedName name="__cbr1">NA()</definedName>
    <definedName name="__cbr2">NA()</definedName>
    <definedName name="__cbr3">NA()</definedName>
    <definedName name="__cbr4">NA()</definedName>
    <definedName name="__CCW1">#REF!</definedName>
    <definedName name="__CCW2">#REF!</definedName>
    <definedName name="__cur1">#REF!</definedName>
    <definedName name="__dem2">NA()</definedName>
    <definedName name="__df3">NA()</definedName>
    <definedName name="__er1">#REF!</definedName>
    <definedName name="__ewe1">NA()</definedName>
    <definedName name="__f1">NA()</definedName>
    <definedName name="__G120907">#REF!</definedName>
    <definedName name="__GBS11">NA()</definedName>
    <definedName name="__GBS110">NA()</definedName>
    <definedName name="__GBS111">NA()</definedName>
    <definedName name="__GBS112">NA()</definedName>
    <definedName name="__GBS113">NA()</definedName>
    <definedName name="__GBS114">NA()</definedName>
    <definedName name="__GBS115">NA()</definedName>
    <definedName name="__GBS116">NA()</definedName>
    <definedName name="__GBS117">NA()</definedName>
    <definedName name="__GBS118">NA()</definedName>
    <definedName name="__GBS119">NA()</definedName>
    <definedName name="__GBS12">NA()</definedName>
    <definedName name="__GBS120">NA()</definedName>
    <definedName name="__GBS121">NA()</definedName>
    <definedName name="__GBS122">NA()</definedName>
    <definedName name="__GBS123">NA()</definedName>
    <definedName name="__GBS124">NA()</definedName>
    <definedName name="__GBS13">NA()</definedName>
    <definedName name="__GBS14">NA()</definedName>
    <definedName name="__GBS15">NA()</definedName>
    <definedName name="__GBS16">NA()</definedName>
    <definedName name="__GBS17">NA()</definedName>
    <definedName name="__GBS18">NA()</definedName>
    <definedName name="__GBS19">NA()</definedName>
    <definedName name="__GBS21">NA()</definedName>
    <definedName name="__GBS210">NA()</definedName>
    <definedName name="__GBS211">NA()</definedName>
    <definedName name="__GBS212">NA()</definedName>
    <definedName name="__GBS213">NA()</definedName>
    <definedName name="__GBS214">NA()</definedName>
    <definedName name="__GBS215">NA()</definedName>
    <definedName name="__GBS216">NA()</definedName>
    <definedName name="__GBS217">NA()</definedName>
    <definedName name="__GBS218">NA()</definedName>
    <definedName name="__GBS219">NA()</definedName>
    <definedName name="__GBS22">NA()</definedName>
    <definedName name="__GBS220">NA()</definedName>
    <definedName name="__GBS221">NA()</definedName>
    <definedName name="__GBS222">NA()</definedName>
    <definedName name="__GBS223">NA()</definedName>
    <definedName name="__GBS224">NA()</definedName>
    <definedName name="__GBS23">NA()</definedName>
    <definedName name="__GBS24">NA()</definedName>
    <definedName name="__GBS25">NA()</definedName>
    <definedName name="__GBS26">NA()</definedName>
    <definedName name="__GBS27">NA()</definedName>
    <definedName name="__GBS28">NA()</definedName>
    <definedName name="__GBS29">NA()</definedName>
    <definedName name="__grp10003">NA()</definedName>
    <definedName name="__grp3503">NA()</definedName>
    <definedName name="__grp4003">NA()</definedName>
    <definedName name="__grp4503">NA()</definedName>
    <definedName name="__grp5003">NA()</definedName>
    <definedName name="__grp6003">NA()</definedName>
    <definedName name="__grp7003">NA()</definedName>
    <definedName name="__grp8003">NA()</definedName>
    <definedName name="__grp9003">NA()</definedName>
    <definedName name="__gus1">NA()</definedName>
    <definedName name="__hpm1">#REF!</definedName>
    <definedName name="__imp1">#REF!</definedName>
    <definedName name="__IRC12">#REF!</definedName>
    <definedName name="__IRC19">#REF!</definedName>
    <definedName name="__IRC25">#REF!</definedName>
    <definedName name="__IRC40">#REF!</definedName>
    <definedName name="__IRC5">#REF!</definedName>
    <definedName name="__IRC50">#REF!</definedName>
    <definedName name="__IRC60">#REF!</definedName>
    <definedName name="__IRC9">#REF!</definedName>
    <definedName name="__k1">NA()</definedName>
    <definedName name="__KC139">NA()</definedName>
    <definedName name="__KC580">NA()</definedName>
    <definedName name="__knr2">#REF!</definedName>
    <definedName name="__KNR3">NA()</definedName>
    <definedName name="__l1">#REF!</definedName>
    <definedName name="__l12">#REF!</definedName>
    <definedName name="__l2">#REF!</definedName>
    <definedName name="__l3">#REF!</definedName>
    <definedName name="__l4">#REF!</definedName>
    <definedName name="__l5">#REF!</definedName>
    <definedName name="__l6">#REF!</definedName>
    <definedName name="__l7">#REF!</definedName>
    <definedName name="__l8">#REF!</definedName>
    <definedName name="__l9">#REF!</definedName>
    <definedName name="__lcn1">#REF!</definedName>
    <definedName name="__LJ6">#REF!</definedName>
    <definedName name="__lj600">NA()</definedName>
    <definedName name="__lj900">NA()</definedName>
    <definedName name="__LL3">NA()</definedName>
    <definedName name="__lm1">NA()</definedName>
    <definedName name="__LSO24">"[14]lead!#ref!"</definedName>
    <definedName name="__ma1">#REF!</definedName>
    <definedName name="__ma2">NA()</definedName>
    <definedName name="__me12">#REF!</definedName>
    <definedName name="__me20">#REF!</definedName>
    <definedName name="__me40">#REF!</definedName>
    <definedName name="__Met22">NA()</definedName>
    <definedName name="__Met45">NA()</definedName>
    <definedName name="__MEt55">NA()</definedName>
    <definedName name="__Met63">NA()</definedName>
    <definedName name="__ML21">NA()</definedName>
    <definedName name="__ML210">NA()</definedName>
    <definedName name="__ML211">NA()</definedName>
    <definedName name="__ML212">NA()</definedName>
    <definedName name="__ML213">NA()</definedName>
    <definedName name="__ML214">NA()</definedName>
    <definedName name="__ML215">NA()</definedName>
    <definedName name="__ML216">NA()</definedName>
    <definedName name="__ML217">NA()</definedName>
    <definedName name="__ML218">NA()</definedName>
    <definedName name="__ML219">NA()</definedName>
    <definedName name="__ML22">NA()</definedName>
    <definedName name="__ML220">NA()</definedName>
    <definedName name="__ML221">NA()</definedName>
    <definedName name="__ML222">NA()</definedName>
    <definedName name="__ML223">NA()</definedName>
    <definedName name="__ML224">NA()</definedName>
    <definedName name="__ML23">NA()</definedName>
    <definedName name="__ML24">NA()</definedName>
    <definedName name="__ML25">NA()</definedName>
    <definedName name="__ML26">NA()</definedName>
    <definedName name="__ML27">NA()</definedName>
    <definedName name="__ML28">NA()</definedName>
    <definedName name="__ML29">NA()</definedName>
    <definedName name="__ML31">NA()</definedName>
    <definedName name="__ML310">NA()</definedName>
    <definedName name="__ML311">NA()</definedName>
    <definedName name="__ML312">NA()</definedName>
    <definedName name="__ML313">NA()</definedName>
    <definedName name="__ML314">NA()</definedName>
    <definedName name="__ML315">NA()</definedName>
    <definedName name="__ML316">NA()</definedName>
    <definedName name="__ML317">NA()</definedName>
    <definedName name="__ML318">NA()</definedName>
    <definedName name="__ML319">NA()</definedName>
    <definedName name="__ML32">NA()</definedName>
    <definedName name="__ML320">NA()</definedName>
    <definedName name="__ML321">NA()</definedName>
    <definedName name="__ML322">NA()</definedName>
    <definedName name="__ML323">NA()</definedName>
    <definedName name="__ML324">NA()</definedName>
    <definedName name="__ML33">NA()</definedName>
    <definedName name="__ML34">NA()</definedName>
    <definedName name="__ML35">NA()</definedName>
    <definedName name="__ML36">NA()</definedName>
    <definedName name="__ML37">NA()</definedName>
    <definedName name="__ML38">NA()</definedName>
    <definedName name="__ML39">NA()</definedName>
    <definedName name="__ML7">NA()</definedName>
    <definedName name="__ML8">NA()</definedName>
    <definedName name="__ML9">NA()</definedName>
    <definedName name="__mm1">#REF!</definedName>
    <definedName name="__mm1000">NA()</definedName>
    <definedName name="__mm11">#REF!</definedName>
    <definedName name="__mm111">#REF!</definedName>
    <definedName name="__mm20">NA()</definedName>
    <definedName name="__mm40">NA()</definedName>
    <definedName name="__mm600">NA()</definedName>
    <definedName name="__mm800">NA()</definedName>
    <definedName name="__MS6">#REF!</definedName>
    <definedName name="__MT1">NA()</definedName>
    <definedName name="__MT10">NA()</definedName>
    <definedName name="__MT100">NA()</definedName>
    <definedName name="__MT101">NA()</definedName>
    <definedName name="__MT102">NA()</definedName>
    <definedName name="__MT103">NA()</definedName>
    <definedName name="__MT104">NA()</definedName>
    <definedName name="__MT105">NA()</definedName>
    <definedName name="__MT106">NA()</definedName>
    <definedName name="__MT107">NA()</definedName>
    <definedName name="__MT108">NA()</definedName>
    <definedName name="__MT109">NA()</definedName>
    <definedName name="__MT11">NA()</definedName>
    <definedName name="__MT110">NA()</definedName>
    <definedName name="__MT111">NA()</definedName>
    <definedName name="__MT112">NA()</definedName>
    <definedName name="__MT113">NA()</definedName>
    <definedName name="__MT114">NA()</definedName>
    <definedName name="__MT115">NA()</definedName>
    <definedName name="__MT116">NA()</definedName>
    <definedName name="__MT117">NA()</definedName>
    <definedName name="__MT118">NA()</definedName>
    <definedName name="__MT119">NA()</definedName>
    <definedName name="__MT12">NA()</definedName>
    <definedName name="__MT120">NA()</definedName>
    <definedName name="__MT121">NA()</definedName>
    <definedName name="__MT122">NA()</definedName>
    <definedName name="__MT123">NA()</definedName>
    <definedName name="__MT124">NA()</definedName>
    <definedName name="__MT125">NA()</definedName>
    <definedName name="__MT126">NA()</definedName>
    <definedName name="__MT127">NA()</definedName>
    <definedName name="__MT128">NA()</definedName>
    <definedName name="__MT129">NA()</definedName>
    <definedName name="__MT13">NA()</definedName>
    <definedName name="__MT130">NA()</definedName>
    <definedName name="__MT131">NA()</definedName>
    <definedName name="__MT132">NA()</definedName>
    <definedName name="__MT133">NA()</definedName>
    <definedName name="__MT134">NA()</definedName>
    <definedName name="__MT135">NA()</definedName>
    <definedName name="__MT136">NA()</definedName>
    <definedName name="__MT137">NA()</definedName>
    <definedName name="__MT138">NA()</definedName>
    <definedName name="__MT139">NA()</definedName>
    <definedName name="__MT14">NA()</definedName>
    <definedName name="__MT140">NA()</definedName>
    <definedName name="__MT141">NA()</definedName>
    <definedName name="__MT142">NA()</definedName>
    <definedName name="__MT143">NA()</definedName>
    <definedName name="__MT144">NA()</definedName>
    <definedName name="__MT145">NA()</definedName>
    <definedName name="__MT146">NA()</definedName>
    <definedName name="__MT147">NA()</definedName>
    <definedName name="__MT148">NA()</definedName>
    <definedName name="__MT149">NA()</definedName>
    <definedName name="__MT15">NA()</definedName>
    <definedName name="__MT150">NA()</definedName>
    <definedName name="__MT16">NA()</definedName>
    <definedName name="__MT17">NA()</definedName>
    <definedName name="__MT18">NA()</definedName>
    <definedName name="__MT19">NA()</definedName>
    <definedName name="__MT2">NA()</definedName>
    <definedName name="__MT20">NA()</definedName>
    <definedName name="__MT21">NA()</definedName>
    <definedName name="__MT22">NA()</definedName>
    <definedName name="__MT23">NA()</definedName>
    <definedName name="__MT24">NA()</definedName>
    <definedName name="__MT25">NA()</definedName>
    <definedName name="__MT26">NA()</definedName>
    <definedName name="__MT27">NA()</definedName>
    <definedName name="__MT28">NA()</definedName>
    <definedName name="__MT29">NA()</definedName>
    <definedName name="__MT3">NA()</definedName>
    <definedName name="__MT30">NA()</definedName>
    <definedName name="__MT31">NA()</definedName>
    <definedName name="__MT32">NA()</definedName>
    <definedName name="__MT33">NA()</definedName>
    <definedName name="__MT34">NA()</definedName>
    <definedName name="__MT35">NA()</definedName>
    <definedName name="__MT36">NA()</definedName>
    <definedName name="__MT37">NA()</definedName>
    <definedName name="__MT38">NA()</definedName>
    <definedName name="__MT39">NA()</definedName>
    <definedName name="__MT4">NA()</definedName>
    <definedName name="__MT40">NA()</definedName>
    <definedName name="__MT41">NA()</definedName>
    <definedName name="__MT42">NA()</definedName>
    <definedName name="__MT43">NA()</definedName>
    <definedName name="__MT44">NA()</definedName>
    <definedName name="__MT45">NA()</definedName>
    <definedName name="__MT46">NA()</definedName>
    <definedName name="__MT47">NA()</definedName>
    <definedName name="__MT48">NA()</definedName>
    <definedName name="__MT49">NA()</definedName>
    <definedName name="__MT5">NA()</definedName>
    <definedName name="__MT50">NA()</definedName>
    <definedName name="__MT500">NA()</definedName>
    <definedName name="__MT51">NA()</definedName>
    <definedName name="__MT52">NA()</definedName>
    <definedName name="__MT53">NA()</definedName>
    <definedName name="__MT54">NA()</definedName>
    <definedName name="__MT55">NA()</definedName>
    <definedName name="__MT56">NA()</definedName>
    <definedName name="__MT57">NA()</definedName>
    <definedName name="__MT58">NA()</definedName>
    <definedName name="__MT59">NA()</definedName>
    <definedName name="__MT6">NA()</definedName>
    <definedName name="__MT60">NA()</definedName>
    <definedName name="__MT61">NA()</definedName>
    <definedName name="__MT62">NA()</definedName>
    <definedName name="__MT63">NA()</definedName>
    <definedName name="__MT64">NA()</definedName>
    <definedName name="__MT65">NA()</definedName>
    <definedName name="__MT66">NA()</definedName>
    <definedName name="__MT67">NA()</definedName>
    <definedName name="__MT68">NA()</definedName>
    <definedName name="__MT69">NA()</definedName>
    <definedName name="__MT7">NA()</definedName>
    <definedName name="__MT70">NA()</definedName>
    <definedName name="__MT71">NA()</definedName>
    <definedName name="__MT72">NA()</definedName>
    <definedName name="__MT73">NA()</definedName>
    <definedName name="__MT74">NA()</definedName>
    <definedName name="__MT75">NA()</definedName>
    <definedName name="__MT76">NA()</definedName>
    <definedName name="__MT77">NA()</definedName>
    <definedName name="__MT78">NA()</definedName>
    <definedName name="__MT79">NA()</definedName>
    <definedName name="__MT8">NA()</definedName>
    <definedName name="__MT80">NA()</definedName>
    <definedName name="__MT81">NA()</definedName>
    <definedName name="__MT82">NA()</definedName>
    <definedName name="__MT83">NA()</definedName>
    <definedName name="__MT84">NA()</definedName>
    <definedName name="__MT85">NA()</definedName>
    <definedName name="__MT86">NA()</definedName>
    <definedName name="__MT87">NA()</definedName>
    <definedName name="__MT88">NA()</definedName>
    <definedName name="__MT89">NA()</definedName>
    <definedName name="__MT9">NA()</definedName>
    <definedName name="__MT90">NA()</definedName>
    <definedName name="__MT91">NA()</definedName>
    <definedName name="__MT92">NA()</definedName>
    <definedName name="__MT93">NA()</definedName>
    <definedName name="__MT94">NA()</definedName>
    <definedName name="__MT95">NA()</definedName>
    <definedName name="__MT96">NA()</definedName>
    <definedName name="__MT97">NA()</definedName>
    <definedName name="__MT98">NA()</definedName>
    <definedName name="__MT99">NA()</definedName>
    <definedName name="__OH1">#REF!</definedName>
    <definedName name="__p5">NA()</definedName>
    <definedName name="__PC1">NA()</definedName>
    <definedName name="__PC10">NA()</definedName>
    <definedName name="__PC11">NA()</definedName>
    <definedName name="__PC12">NA()</definedName>
    <definedName name="__PC13">NA()</definedName>
    <definedName name="__PC14">NA()</definedName>
    <definedName name="__PC15">NA()</definedName>
    <definedName name="__PC16">NA()</definedName>
    <definedName name="__PC17">NA()</definedName>
    <definedName name="__PC18">NA()</definedName>
    <definedName name="__PC19">NA()</definedName>
    <definedName name="__pc2">#REF!</definedName>
    <definedName name="__PC20">NA()</definedName>
    <definedName name="__PC21">NA()</definedName>
    <definedName name="__PC22">NA()</definedName>
    <definedName name="__PC23">NA()</definedName>
    <definedName name="__PC24">NA()</definedName>
    <definedName name="__PC3">NA()</definedName>
    <definedName name="__PC4">NA()</definedName>
    <definedName name="__PC5">NA()</definedName>
    <definedName name="__PC6">NA()</definedName>
    <definedName name="__pc600">NA()</definedName>
    <definedName name="__PC7">NA()</definedName>
    <definedName name="__PC8">NA()</definedName>
    <definedName name="__PC9">NA()</definedName>
    <definedName name="__pc900">NA()</definedName>
    <definedName name="__pla4">#REF!</definedName>
    <definedName name="__PPA14">NA()</definedName>
    <definedName name="__PPB154">NA()</definedName>
    <definedName name="__PPB155">NA()</definedName>
    <definedName name="__PPB16">NA()</definedName>
    <definedName name="__PPB17">NA()</definedName>
    <definedName name="__PPB18">NA()</definedName>
    <definedName name="__PPB19">NA()</definedName>
    <definedName name="__PPB2">NA()</definedName>
    <definedName name="__PPB20">NA()</definedName>
    <definedName name="__PPB21">NA()</definedName>
    <definedName name="__PPB22">NA()</definedName>
    <definedName name="__PPB23">NA()</definedName>
    <definedName name="__PPB24">NA()</definedName>
    <definedName name="__PPB25">NA()</definedName>
    <definedName name="__PPB26">NA()</definedName>
    <definedName name="__PPB27">NA()</definedName>
    <definedName name="__PPB28">NA()</definedName>
    <definedName name="__PPB29">NA()</definedName>
    <definedName name="__PPB3">NA()</definedName>
    <definedName name="__PPB30">NA()</definedName>
    <definedName name="__PPB31">NA()</definedName>
    <definedName name="__PPB32">NA()</definedName>
    <definedName name="__PPB33">NA()</definedName>
    <definedName name="__PPB34">NA()</definedName>
    <definedName name="__PPB35">NA()</definedName>
    <definedName name="__PPB36">NA()</definedName>
    <definedName name="__PPB37">NA()</definedName>
    <definedName name="__PPB38">NA()</definedName>
    <definedName name="__PPB39">NA()</definedName>
    <definedName name="__PPB4">NA()</definedName>
    <definedName name="__PPB40">NA()</definedName>
    <definedName name="__PPB41">NA()</definedName>
    <definedName name="__PPB42">NA()</definedName>
    <definedName name="__PPB43">NA()</definedName>
    <definedName name="__PPB44">NA()</definedName>
    <definedName name="__PPB45">NA()</definedName>
    <definedName name="__PPB46">NA()</definedName>
    <definedName name="__PPB47">NA()</definedName>
    <definedName name="__PPB48">NA()</definedName>
    <definedName name="__PPB49">NA()</definedName>
    <definedName name="__PPB5">NA()</definedName>
    <definedName name="__PPB50">NA()</definedName>
    <definedName name="__PPB51">NA()</definedName>
    <definedName name="__PPB52">NA()</definedName>
    <definedName name="__PPB53">NA()</definedName>
    <definedName name="__PPB54">NA()</definedName>
    <definedName name="__PPB55">NA()</definedName>
    <definedName name="__PPB56">NA()</definedName>
    <definedName name="__PPB57">NA()</definedName>
    <definedName name="__PPB58">NA()</definedName>
    <definedName name="__PPB59">NA()</definedName>
    <definedName name="__PPB6">NA()</definedName>
    <definedName name="__PPB60">NA()</definedName>
    <definedName name="__PPB61">NA()</definedName>
    <definedName name="__PPB62">NA()</definedName>
    <definedName name="__PPB63">NA()</definedName>
    <definedName name="__PPB64">NA()</definedName>
    <definedName name="__PPB65">NA()</definedName>
    <definedName name="__PPB66">NA()</definedName>
    <definedName name="__PPB67">NA()</definedName>
    <definedName name="__PPB68">NA()</definedName>
    <definedName name="__PPB69">NA()</definedName>
    <definedName name="__PPB7">NA()</definedName>
    <definedName name="__PPB70">NA()</definedName>
    <definedName name="__PPB71">NA()</definedName>
    <definedName name="__PPB72">NA()</definedName>
    <definedName name="__PPB73">NA()</definedName>
    <definedName name="__PPB74">NA()</definedName>
    <definedName name="__PPB75">NA()</definedName>
    <definedName name="__PPB76">NA()</definedName>
    <definedName name="__PPB77">NA()</definedName>
    <definedName name="__PPB78">NA()</definedName>
    <definedName name="__PPB79">NA()</definedName>
    <definedName name="__PPB8">NA()</definedName>
    <definedName name="__PPB80">NA()</definedName>
    <definedName name="__PPB81">NA()</definedName>
    <definedName name="__PPB82">NA()</definedName>
    <definedName name="__PPB83">NA()</definedName>
    <definedName name="__PPB84">NA()</definedName>
    <definedName name="__PPB85">NA()</definedName>
    <definedName name="__PPB86">NA()</definedName>
    <definedName name="__PPB87">NA()</definedName>
    <definedName name="__PPB88">NA()</definedName>
    <definedName name="__PPB89">NA()</definedName>
    <definedName name="__PPB9">NA()</definedName>
    <definedName name="__PPB90">NA()</definedName>
    <definedName name="__PPB91">NA()</definedName>
    <definedName name="__PPB92">NA()</definedName>
    <definedName name="__PPB93">NA()</definedName>
    <definedName name="__PPB94">NA()</definedName>
    <definedName name="__PPB95">NA()</definedName>
    <definedName name="__PPB96">NA()</definedName>
    <definedName name="__PPB97">NA()</definedName>
    <definedName name="__PPB98">NA()</definedName>
    <definedName name="__PPB99">NA()</definedName>
    <definedName name="__PPC1">NA()</definedName>
    <definedName name="__PPC10">NA()</definedName>
    <definedName name="__PPC100">NA()</definedName>
    <definedName name="__PPC101">NA()</definedName>
    <definedName name="__PPC102">NA()</definedName>
    <definedName name="__PPC103">NA()</definedName>
    <definedName name="__PPC104">NA()</definedName>
    <definedName name="__PPC105">NA()</definedName>
    <definedName name="__PPC106">NA()</definedName>
    <definedName name="__PPC107">NA()</definedName>
    <definedName name="__PPC108">NA()</definedName>
    <definedName name="__PPC109">NA()</definedName>
    <definedName name="__PPC11">NA()</definedName>
    <definedName name="__PPC110">NA()</definedName>
    <definedName name="__PPC111">NA()</definedName>
    <definedName name="__PPC112">NA()</definedName>
    <definedName name="__PPC113">NA()</definedName>
    <definedName name="__PPC114">NA()</definedName>
    <definedName name="__PPC115">NA()</definedName>
    <definedName name="__PPC116">NA()</definedName>
    <definedName name="__PPC117">NA()</definedName>
    <definedName name="__PPC118">NA()</definedName>
    <definedName name="__PPC119">NA()</definedName>
    <definedName name="__PPC12">NA()</definedName>
    <definedName name="__PPC120">NA()</definedName>
    <definedName name="__PPC121">NA()</definedName>
    <definedName name="__PPC122">NA()</definedName>
    <definedName name="__PPC123">NA()</definedName>
    <definedName name="__PPC124">NA()</definedName>
    <definedName name="__PPC125">NA()</definedName>
    <definedName name="__PPC126">NA()</definedName>
    <definedName name="__PPC127">NA()</definedName>
    <definedName name="__PPC128">NA()</definedName>
    <definedName name="__PPC129">NA()</definedName>
    <definedName name="__PPC13">NA()</definedName>
    <definedName name="__PPC130">NA()</definedName>
    <definedName name="__PPC131">NA()</definedName>
    <definedName name="__PPC132">NA()</definedName>
    <definedName name="__PPC133">NA()</definedName>
    <definedName name="__PPC134">NA()</definedName>
    <definedName name="__PPC135">NA()</definedName>
    <definedName name="__PPC136">NA()</definedName>
    <definedName name="__PPC137">NA()</definedName>
    <definedName name="__PPC138">NA()</definedName>
    <definedName name="__PPC139">NA()</definedName>
    <definedName name="__PPC14">NA()</definedName>
    <definedName name="__PPC140">NA()</definedName>
    <definedName name="__PPC141">NA()</definedName>
    <definedName name="__PPC142">NA()</definedName>
    <definedName name="__PPC143">NA()</definedName>
    <definedName name="__PPC144">NA()</definedName>
    <definedName name="__PPC145">NA()</definedName>
    <definedName name="__PPC146">NA()</definedName>
    <definedName name="__PPC147">NA()</definedName>
    <definedName name="__PPC148">NA()</definedName>
    <definedName name="__PPC149">NA()</definedName>
    <definedName name="__PPC15">NA()</definedName>
    <definedName name="__PPC150">NA()</definedName>
    <definedName name="__PPC151">NA()</definedName>
    <definedName name="__PPC152">NA()</definedName>
    <definedName name="__PPC153">NA()</definedName>
    <definedName name="__PPC154">NA()</definedName>
    <definedName name="__PPC155">NA()</definedName>
    <definedName name="__PPC16">NA()</definedName>
    <definedName name="__PPC17">NA()</definedName>
    <definedName name="__PPC18">NA()</definedName>
    <definedName name="__PPC19">NA()</definedName>
    <definedName name="__PPC2">NA()</definedName>
    <definedName name="__PPC20">NA()</definedName>
    <definedName name="__PPC21">NA()</definedName>
    <definedName name="__PPC22">NA()</definedName>
    <definedName name="__PPC23">NA()</definedName>
    <definedName name="__PPC24">NA()</definedName>
    <definedName name="__PPC25">NA()</definedName>
    <definedName name="__PPC26">NA()</definedName>
    <definedName name="__PPC27">NA()</definedName>
    <definedName name="__PPC28">NA()</definedName>
    <definedName name="__PPC29">NA()</definedName>
    <definedName name="__PPC3">NA()</definedName>
    <definedName name="__PPC30">NA()</definedName>
    <definedName name="__PPC31">NA()</definedName>
    <definedName name="__PPC32">NA()</definedName>
    <definedName name="__PPC33">NA()</definedName>
    <definedName name="__PPC34">NA()</definedName>
    <definedName name="__PPC35">NA()</definedName>
    <definedName name="__PPC36">NA()</definedName>
    <definedName name="__PPC37">NA()</definedName>
    <definedName name="__PPC38">NA()</definedName>
    <definedName name="__PPC39">NA()</definedName>
    <definedName name="__PPC4">NA()</definedName>
    <definedName name="__PPC40">NA()</definedName>
    <definedName name="__PPC41">NA()</definedName>
    <definedName name="__PPC42">NA()</definedName>
    <definedName name="__PPC43">NA()</definedName>
    <definedName name="__PPC44">NA()</definedName>
    <definedName name="__PPC45">NA()</definedName>
    <definedName name="__PPC46">NA()</definedName>
    <definedName name="__PPC47">NA()</definedName>
    <definedName name="__PPC48">NA()</definedName>
    <definedName name="__PPC49">NA()</definedName>
    <definedName name="__PPC5">NA()</definedName>
    <definedName name="__PPC50">NA()</definedName>
    <definedName name="__PPC51">NA()</definedName>
    <definedName name="__PPC52">NA()</definedName>
    <definedName name="__PPC53">NA()</definedName>
    <definedName name="__PPC54">NA()</definedName>
    <definedName name="__PPC55">NA()</definedName>
    <definedName name="__PPC56">NA()</definedName>
    <definedName name="__PPC57">NA()</definedName>
    <definedName name="__PPC58">NA()</definedName>
    <definedName name="__PPC59">NA()</definedName>
    <definedName name="__PPC6">NA()</definedName>
    <definedName name="__PPC60">NA()</definedName>
    <definedName name="__PPC61">NA()</definedName>
    <definedName name="__PPC62">NA()</definedName>
    <definedName name="__PPC63">NA()</definedName>
    <definedName name="__PPC64">NA()</definedName>
    <definedName name="__PPC65">NA()</definedName>
    <definedName name="__PPC66">NA()</definedName>
    <definedName name="__PPC67">NA()</definedName>
    <definedName name="__PPC68">NA()</definedName>
    <definedName name="__PPC69">NA()</definedName>
    <definedName name="__PPC7">NA()</definedName>
    <definedName name="__PPC70">NA()</definedName>
    <definedName name="__PPC71">NA()</definedName>
    <definedName name="__PPC72">NA()</definedName>
    <definedName name="__PPC73">NA()</definedName>
    <definedName name="__PPC74">NA()</definedName>
    <definedName name="__PPC75">NA()</definedName>
    <definedName name="__PPC76">NA()</definedName>
    <definedName name="__PPC77">NA()</definedName>
    <definedName name="__PPC78">NA()</definedName>
    <definedName name="__PPC79">NA()</definedName>
    <definedName name="__PPC8">NA()</definedName>
    <definedName name="__PPC80">NA()</definedName>
    <definedName name="__PPC81">NA()</definedName>
    <definedName name="__PPC82">NA()</definedName>
    <definedName name="__PPC83">NA()</definedName>
    <definedName name="__PPC84">NA()</definedName>
    <definedName name="__PPC85">NA()</definedName>
    <definedName name="__PPC86">NA()</definedName>
    <definedName name="__PPC87">NA()</definedName>
    <definedName name="__PPC88">NA()</definedName>
    <definedName name="__PPC89">NA()</definedName>
    <definedName name="__PPC9">NA()</definedName>
    <definedName name="__PPC90">NA()</definedName>
    <definedName name="__PPC91">NA()</definedName>
    <definedName name="__PPC92">NA()</definedName>
    <definedName name="__PPC93">NA()</definedName>
    <definedName name="__PPC94">NA()</definedName>
    <definedName name="__PPD114">NA()</definedName>
    <definedName name="__psc10006">NA()</definedName>
    <definedName name="__psc10008">NA()</definedName>
    <definedName name="__psc3506">NA()</definedName>
    <definedName name="__psc3508">NA()</definedName>
    <definedName name="__psc4006">NA()</definedName>
    <definedName name="__psc4008">NA()</definedName>
    <definedName name="__psc4506">NA()</definedName>
    <definedName name="__psc4508">NA()</definedName>
    <definedName name="__psc5006">NA()</definedName>
    <definedName name="__psc5008">NA()</definedName>
    <definedName name="__psc6006">NA()</definedName>
    <definedName name="__psc6008">NA()</definedName>
    <definedName name="__psc7006">NA()</definedName>
    <definedName name="__psc7008">NA()</definedName>
    <definedName name="__psc8006">NA()</definedName>
    <definedName name="__psc8008">NA()</definedName>
    <definedName name="__psc9006">NA()</definedName>
    <definedName name="__psc9008">NA()</definedName>
    <definedName name="__pv1">NA()</definedName>
    <definedName name="__pv2">#REF!</definedName>
    <definedName name="__QS25">#REF!</definedName>
    <definedName name="__QS40">#REF!</definedName>
    <definedName name="__rr3">#REF!</definedName>
    <definedName name="__rrr1">#REF!</definedName>
    <definedName name="__RS300">NA()</definedName>
    <definedName name="__RT5565">#REF!</definedName>
    <definedName name="__S12">NA()</definedName>
    <definedName name="__SD10">NA()</definedName>
    <definedName name="__SD100">NA()</definedName>
    <definedName name="__SD101">NA()</definedName>
    <definedName name="__SD102">NA()</definedName>
    <definedName name="__SD103">NA()</definedName>
    <definedName name="__SD104">NA()</definedName>
    <definedName name="__SD105">NA()</definedName>
    <definedName name="__SD106">NA()</definedName>
    <definedName name="__SD107">NA()</definedName>
    <definedName name="__SD108">NA()</definedName>
    <definedName name="__SD109">NA()</definedName>
    <definedName name="__SD11">NA()</definedName>
    <definedName name="__SD110">NA()</definedName>
    <definedName name="__SD111">NA()</definedName>
    <definedName name="__SD112">NA()</definedName>
    <definedName name="__SD113">NA()</definedName>
    <definedName name="__SD114">NA()</definedName>
    <definedName name="__SD115">NA()</definedName>
    <definedName name="__SD116">NA()</definedName>
    <definedName name="__SD117">NA()</definedName>
    <definedName name="__SD118">NA()</definedName>
    <definedName name="__SD119">NA()</definedName>
    <definedName name="__SD12">NA()</definedName>
    <definedName name="__SD121">NA()</definedName>
    <definedName name="__SD122">NA()</definedName>
    <definedName name="__SD123">NA()</definedName>
    <definedName name="__SD124">NA()</definedName>
    <definedName name="__SD125">NA()</definedName>
    <definedName name="__SD126">NA()</definedName>
    <definedName name="__SD127">NA()</definedName>
    <definedName name="__SD128">NA()</definedName>
    <definedName name="__SD129">NA()</definedName>
    <definedName name="__SD13">NA()</definedName>
    <definedName name="__SD130">NA()</definedName>
    <definedName name="__SD131">NA()</definedName>
    <definedName name="__SD132">NA()</definedName>
    <definedName name="__SD133">NA()</definedName>
    <definedName name="__SD134">NA()</definedName>
    <definedName name="__SD135">NA()</definedName>
    <definedName name="__SD136">NA()</definedName>
    <definedName name="__SD137">NA()</definedName>
    <definedName name="__SD138">NA()</definedName>
    <definedName name="__SD139">NA()</definedName>
    <definedName name="__SD14">NA()</definedName>
    <definedName name="__SD140">NA()</definedName>
    <definedName name="__SD141">NA()</definedName>
    <definedName name="__SD142">NA()</definedName>
    <definedName name="__SD143">NA()</definedName>
    <definedName name="__SD144">NA()</definedName>
    <definedName name="__SD145">NA()</definedName>
    <definedName name="__SD146">NA()</definedName>
    <definedName name="__SD147">NA()</definedName>
    <definedName name="__SD148">NA()</definedName>
    <definedName name="__SD149">NA()</definedName>
    <definedName name="__SD15">NA()</definedName>
    <definedName name="__SD150">NA()</definedName>
    <definedName name="__SD16">NA()</definedName>
    <definedName name="__SD17">NA()</definedName>
    <definedName name="__SD18">NA()</definedName>
    <definedName name="__SD19">NA()</definedName>
    <definedName name="__SD2">NA()</definedName>
    <definedName name="__SD20">NA()</definedName>
    <definedName name="__SD21">NA()</definedName>
    <definedName name="__SD22">NA()</definedName>
    <definedName name="__SD23">NA()</definedName>
    <definedName name="__SD24">NA()</definedName>
    <definedName name="__SD25">NA()</definedName>
    <definedName name="__SD250">NA()</definedName>
    <definedName name="__SD26">NA()</definedName>
    <definedName name="__SD27">NA()</definedName>
    <definedName name="__SD28">NA()</definedName>
    <definedName name="__SD29">NA()</definedName>
    <definedName name="__SD3">NA()</definedName>
    <definedName name="__SD30">NA()</definedName>
    <definedName name="__SD31">NA()</definedName>
    <definedName name="__SD32">NA()</definedName>
    <definedName name="__SD33">NA()</definedName>
    <definedName name="__SD34">NA()</definedName>
    <definedName name="__SD35">NA()</definedName>
    <definedName name="__SD36">NA()</definedName>
    <definedName name="__SD37">NA()</definedName>
    <definedName name="__SD38">NA()</definedName>
    <definedName name="__SD39">NA()</definedName>
    <definedName name="__SD4">NA()</definedName>
    <definedName name="__SD40">NA()</definedName>
    <definedName name="__SD41">NA()</definedName>
    <definedName name="__SD42">NA()</definedName>
    <definedName name="__SD43">NA()</definedName>
    <definedName name="__SD44">NA()</definedName>
    <definedName name="__SD45">NA()</definedName>
    <definedName name="__SD46">NA()</definedName>
    <definedName name="__SD47">NA()</definedName>
    <definedName name="__SD48">NA()</definedName>
    <definedName name="__SD49">NA()</definedName>
    <definedName name="__SD5">NA()</definedName>
    <definedName name="__SD50">NA()</definedName>
    <definedName name="__SD500">NA()</definedName>
    <definedName name="__SD51">NA()</definedName>
    <definedName name="__SD52">NA()</definedName>
    <definedName name="__SD53">NA()</definedName>
    <definedName name="__SD54">NA()</definedName>
    <definedName name="__SD55">NA()</definedName>
    <definedName name="__SD56">NA()</definedName>
    <definedName name="__SD57">NA()</definedName>
    <definedName name="__SD58">NA()</definedName>
    <definedName name="__SD59">NA()</definedName>
    <definedName name="__SD6">NA()</definedName>
    <definedName name="__SD60">NA()</definedName>
    <definedName name="__SD61">NA()</definedName>
    <definedName name="__SD62">NA()</definedName>
    <definedName name="__SD63">NA()</definedName>
    <definedName name="__SD64">NA()</definedName>
    <definedName name="__SD65">NA()</definedName>
    <definedName name="__SD66">NA()</definedName>
    <definedName name="__SD67">NA()</definedName>
    <definedName name="__SD68">NA()</definedName>
    <definedName name="__SD69">NA()</definedName>
    <definedName name="__SD7">NA()</definedName>
    <definedName name="__SD70">NA()</definedName>
    <definedName name="__SD71">NA()</definedName>
    <definedName name="__SD72">NA()</definedName>
    <definedName name="__SD73">NA()</definedName>
    <definedName name="__SD74">NA()</definedName>
    <definedName name="__SD75">NA()</definedName>
    <definedName name="__SD76">NA()</definedName>
    <definedName name="__SD77">NA()</definedName>
    <definedName name="__SD78">NA()</definedName>
    <definedName name="__SD79">NA()</definedName>
    <definedName name="__SD8">NA()</definedName>
    <definedName name="__SD80">NA()</definedName>
    <definedName name="__SD81">NA()</definedName>
    <definedName name="__SD82">NA()</definedName>
    <definedName name="__SD83">NA()</definedName>
    <definedName name="__SD84">NA()</definedName>
    <definedName name="__SD85">NA()</definedName>
    <definedName name="__SD86">NA()</definedName>
    <definedName name="__SD87">NA()</definedName>
    <definedName name="__SD88">NA()</definedName>
    <definedName name="__SD89">NA()</definedName>
    <definedName name="__SD9">NA()</definedName>
    <definedName name="__SD90">NA()</definedName>
    <definedName name="__SD91">NA()</definedName>
    <definedName name="__SD92">NA()</definedName>
    <definedName name="__SD93">NA()</definedName>
    <definedName name="__SD94">NA()</definedName>
    <definedName name="__SD95">NA()</definedName>
    <definedName name="__SD96">NA()</definedName>
    <definedName name="__SD97">NA()</definedName>
    <definedName name="__SD98">NA()</definedName>
    <definedName name="__SD99">NA()</definedName>
    <definedName name="__shared_11_0_0">NA()</definedName>
    <definedName name="__shared_11_0_1">NA()</definedName>
    <definedName name="__shared_11_0_10">NA()</definedName>
    <definedName name="__shared_11_0_11">NA()</definedName>
    <definedName name="__shared_11_0_12">2.5-0.15-0.6-0.45</definedName>
    <definedName name="__shared_11_0_13">NA()</definedName>
    <definedName name="__shared_11_0_14">3.6-0.15</definedName>
    <definedName name="__shared_11_0_15">NA()</definedName>
    <definedName name="__shared_11_0_16">NA()</definedName>
    <definedName name="__shared_11_0_17">NA()</definedName>
    <definedName name="__shared_11_0_18">NA()</definedName>
    <definedName name="__shared_11_0_19">0.425-0.15</definedName>
    <definedName name="__shared_11_0_2">NA()</definedName>
    <definedName name="__shared_11_0_20">0.425-0.125</definedName>
    <definedName name="__shared_11_0_21">0.45-0.15</definedName>
    <definedName name="__shared_11_0_22">NA()</definedName>
    <definedName name="__shared_11_0_23">NA()</definedName>
    <definedName name="__shared_11_0_24">NA()</definedName>
    <definedName name="__shared_11_0_25">NA()</definedName>
    <definedName name="__shared_11_0_26">NA()</definedName>
    <definedName name="__shared_11_0_27">NA()</definedName>
    <definedName name="__shared_11_0_28">NA()</definedName>
    <definedName name="__shared_11_0_29">NA()</definedName>
    <definedName name="__shared_11_0_3">NA()</definedName>
    <definedName name="__shared_11_0_30">NA()</definedName>
    <definedName name="__shared_11_0_31">NA()</definedName>
    <definedName name="__shared_11_0_32">NA()</definedName>
    <definedName name="__shared_11_0_33">NA()</definedName>
    <definedName name="__shared_11_0_34">3.6-0.45</definedName>
    <definedName name="__shared_11_0_35">NA()</definedName>
    <definedName name="__shared_11_0_36">3.6-0.425</definedName>
    <definedName name="__shared_11_0_37">3.6-0.45</definedName>
    <definedName name="__shared_11_0_38">NA()</definedName>
    <definedName name="__shared_11_0_39">NA()</definedName>
    <definedName name="__shared_11_0_4">NA()</definedName>
    <definedName name="__shared_11_0_40">3.6-0.45</definedName>
    <definedName name="__shared_11_0_41">NA()</definedName>
    <definedName name="__shared_11_0_42">3.6-0.45</definedName>
    <definedName name="__shared_11_0_43">NA()</definedName>
    <definedName name="__shared_11_0_44">NA()</definedName>
    <definedName name="__shared_11_0_45">NA()</definedName>
    <definedName name="__shared_11_0_46">NA()</definedName>
    <definedName name="__shared_11_0_47">NA()</definedName>
    <definedName name="__shared_11_0_48">NA()</definedName>
    <definedName name="__shared_11_0_49">NA()</definedName>
    <definedName name="__shared_11_0_5">NA()</definedName>
    <definedName name="__shared_11_0_50">NA()</definedName>
    <definedName name="__shared_11_0_51">NA()</definedName>
    <definedName name="__shared_11_0_52">NA()</definedName>
    <definedName name="__shared_11_0_53">NA()</definedName>
    <definedName name="__shared_11_0_54">NA()</definedName>
    <definedName name="__shared_11_0_55">3.6-0.125</definedName>
    <definedName name="__shared_11_0_56">NA()</definedName>
    <definedName name="__shared_11_0_57">NA()</definedName>
    <definedName name="__shared_11_0_58">NA()</definedName>
    <definedName name="__shared_11_0_59">NA()</definedName>
    <definedName name="__shared_11_0_6">NA()</definedName>
    <definedName name="__shared_11_0_60">NA()</definedName>
    <definedName name="__shared_11_0_61">NA()</definedName>
    <definedName name="__shared_11_0_62">NA()</definedName>
    <definedName name="__shared_11_0_63">NA()</definedName>
    <definedName name="__shared_11_0_64">NA()</definedName>
    <definedName name="__shared_11_0_65">NA()</definedName>
    <definedName name="__shared_11_0_66">NA()</definedName>
    <definedName name="__shared_11_0_67">NA()</definedName>
    <definedName name="__shared_11_0_68">NA()</definedName>
    <definedName name="__shared_11_0_69">NA()</definedName>
    <definedName name="__shared_11_0_7">NA()</definedName>
    <definedName name="__shared_11_0_70">NA()</definedName>
    <definedName name="__shared_11_0_71">NA()</definedName>
    <definedName name="__shared_11_0_72">NA()</definedName>
    <definedName name="__shared_11_0_73">NA()</definedName>
    <definedName name="__shared_11_0_8">NA()</definedName>
    <definedName name="__shared_11_0_9">NA()</definedName>
    <definedName name="__shared_12_0_0">3.6-0.15</definedName>
    <definedName name="__shared_12_0_1">NA()</definedName>
    <definedName name="__shared_12_0_10">NA()</definedName>
    <definedName name="__shared_12_0_11">NA()</definedName>
    <definedName name="__shared_12_0_12">NA()</definedName>
    <definedName name="__shared_12_0_13">3.6-0.45</definedName>
    <definedName name="__shared_12_0_14">NA()</definedName>
    <definedName name="__shared_12_0_15">3.6-0.45</definedName>
    <definedName name="__shared_12_0_16">NA()</definedName>
    <definedName name="__shared_12_0_17">NA()</definedName>
    <definedName name="__shared_12_0_18">(3.6/0.15)-2</definedName>
    <definedName name="__shared_12_0_19">NA()</definedName>
    <definedName name="__shared_12_0_2">0.425-0.15</definedName>
    <definedName name="__shared_12_0_20">NA()</definedName>
    <definedName name="__shared_12_0_21">NA()</definedName>
    <definedName name="__shared_12_0_22">NA()</definedName>
    <definedName name="__shared_12_0_23">NA()</definedName>
    <definedName name="__shared_12_0_24">3.6-0.125</definedName>
    <definedName name="__shared_12_0_25">NA()</definedName>
    <definedName name="__shared_12_0_26">NA()</definedName>
    <definedName name="__shared_12_0_27">NA()</definedName>
    <definedName name="__shared_12_0_28">NA()</definedName>
    <definedName name="__shared_12_0_29">NA()</definedName>
    <definedName name="__shared_12_0_3">0.425-0.125</definedName>
    <definedName name="__shared_12_0_30">NA()</definedName>
    <definedName name="__shared_12_0_31">NA()</definedName>
    <definedName name="__shared_12_0_32">NA()</definedName>
    <definedName name="__shared_12_0_33">NA()</definedName>
    <definedName name="__shared_12_0_34">NA()</definedName>
    <definedName name="__shared_12_0_35">NA()</definedName>
    <definedName name="__shared_12_0_36">NA()</definedName>
    <definedName name="__shared_12_0_37">NA()</definedName>
    <definedName name="__shared_12_0_38">NA()</definedName>
    <definedName name="__shared_12_0_39">NA()</definedName>
    <definedName name="__shared_12_0_4">0.45-0.15</definedName>
    <definedName name="__shared_12_0_40">NA()</definedName>
    <definedName name="__shared_12_0_5">NA()</definedName>
    <definedName name="__shared_12_0_6">NA()</definedName>
    <definedName name="__shared_12_0_7">NA()</definedName>
    <definedName name="__shared_12_0_8">NA()</definedName>
    <definedName name="__shared_12_0_9">NA()</definedName>
    <definedName name="__shared_13_0_0">0.6-0.15</definedName>
    <definedName name="__shared_13_0_1">NA()</definedName>
    <definedName name="__shared_13_0_2">3.6-0.6</definedName>
    <definedName name="__shared_13_0_3">NA()</definedName>
    <definedName name="__shared_15_0_0">NA()</definedName>
    <definedName name="__shared_15_0_1">NA()</definedName>
    <definedName name="__shared_15_0_10">NA()</definedName>
    <definedName name="__shared_15_0_11">NA()</definedName>
    <definedName name="__shared_15_0_12">NA()</definedName>
    <definedName name="__shared_15_0_13">NA()</definedName>
    <definedName name="__shared_15_0_2">NA()</definedName>
    <definedName name="__shared_15_0_3">NA()</definedName>
    <definedName name="__shared_15_0_4">NA()</definedName>
    <definedName name="__shared_15_0_5">NA()</definedName>
    <definedName name="__shared_15_0_6">NA()</definedName>
    <definedName name="__shared_15_0_7">NA()</definedName>
    <definedName name="__shared_15_0_8">NA()</definedName>
    <definedName name="__shared_15_0_9">NA()</definedName>
    <definedName name="__shared_16_0_0">NA()</definedName>
    <definedName name="__shared_16_0_1">NA()</definedName>
    <definedName name="__shared_16_0_2">NA()</definedName>
    <definedName name="__shared_16_0_3">NA()</definedName>
    <definedName name="__shared_18_0_0">NA()</definedName>
    <definedName name="__shared_18_0_1">NA()</definedName>
    <definedName name="__shared_18_0_10">NA()</definedName>
    <definedName name="__shared_18_0_11">NA()</definedName>
    <definedName name="__shared_18_0_12">NA()</definedName>
    <definedName name="__shared_18_0_13">2.5-0.15-0.65</definedName>
    <definedName name="__shared_18_0_14">NA()</definedName>
    <definedName name="__shared_18_0_15">3.8-0.15</definedName>
    <definedName name="__shared_18_0_16">NA()</definedName>
    <definedName name="__shared_18_0_17">NA()</definedName>
    <definedName name="__shared_18_0_18">NA()</definedName>
    <definedName name="__shared_18_0_19">NA()</definedName>
    <definedName name="__shared_18_0_2">NA()</definedName>
    <definedName name="__shared_18_0_20">NA()</definedName>
    <definedName name="__shared_18_0_21">NA()</definedName>
    <definedName name="__shared_18_0_22">NA()</definedName>
    <definedName name="__shared_18_0_23">NA()</definedName>
    <definedName name="__shared_18_0_24">NA()</definedName>
    <definedName name="__shared_18_0_25">NA()</definedName>
    <definedName name="__shared_18_0_26">NA()</definedName>
    <definedName name="__shared_18_0_27">3.8-0.45</definedName>
    <definedName name="__shared_18_0_28">3.8-0.475</definedName>
    <definedName name="__shared_18_0_29">3.8-0.475</definedName>
    <definedName name="__shared_18_0_3">NA()</definedName>
    <definedName name="__shared_18_0_30">NA()</definedName>
    <definedName name="__shared_18_0_31">NA()</definedName>
    <definedName name="__shared_18_0_32">NA()</definedName>
    <definedName name="__shared_18_0_33">NA()</definedName>
    <definedName name="__shared_18_0_34">NA()</definedName>
    <definedName name="__shared_18_0_35">NA()</definedName>
    <definedName name="__shared_18_0_36">NA()</definedName>
    <definedName name="__shared_18_0_37">NA()</definedName>
    <definedName name="__shared_18_0_38">NA()</definedName>
    <definedName name="__shared_18_0_39">NA()</definedName>
    <definedName name="__shared_18_0_4">NA()</definedName>
    <definedName name="__shared_18_0_40">NA()</definedName>
    <definedName name="__shared_18_0_41">NA()</definedName>
    <definedName name="__shared_18_0_42">NA()</definedName>
    <definedName name="__shared_18_0_43">NA()</definedName>
    <definedName name="__shared_18_0_44">NA()</definedName>
    <definedName name="__shared_18_0_45">NA()</definedName>
    <definedName name="__shared_18_0_46">NA()</definedName>
    <definedName name="__shared_18_0_47">3.8-0.125</definedName>
    <definedName name="__shared_18_0_48">3.8-0.125</definedName>
    <definedName name="__shared_18_0_49">NA()</definedName>
    <definedName name="__shared_18_0_5">NA()</definedName>
    <definedName name="__shared_18_0_50">NA()</definedName>
    <definedName name="__shared_18_0_51">3.8-0.125</definedName>
    <definedName name="__shared_18_0_52">NA()</definedName>
    <definedName name="__shared_18_0_53">NA()</definedName>
    <definedName name="__shared_18_0_54">NA()</definedName>
    <definedName name="__shared_18_0_55">NA()</definedName>
    <definedName name="__shared_18_0_56">NA()</definedName>
    <definedName name="__shared_18_0_57">NA()</definedName>
    <definedName name="__shared_18_0_58">NA()</definedName>
    <definedName name="__shared_18_0_59">NA()</definedName>
    <definedName name="__shared_18_0_6">NA()</definedName>
    <definedName name="__shared_18_0_60">NA()</definedName>
    <definedName name="__shared_18_0_61">NA()</definedName>
    <definedName name="__shared_18_0_62">NA()</definedName>
    <definedName name="__shared_18_0_63">NA()</definedName>
    <definedName name="__shared_18_0_64">NA()</definedName>
    <definedName name="__shared_18_0_65">NA()</definedName>
    <definedName name="__shared_18_0_66">NA()</definedName>
    <definedName name="__shared_18_0_67">NA()</definedName>
    <definedName name="__shared_18_0_7">NA()</definedName>
    <definedName name="__shared_18_0_8">NA()</definedName>
    <definedName name="__shared_18_0_9">NA()</definedName>
    <definedName name="__shared_19_0_0">3.8-0.15</definedName>
    <definedName name="__shared_19_0_1">NA()</definedName>
    <definedName name="__shared_19_0_10">3.8-0.45</definedName>
    <definedName name="__shared_19_0_11">3.8-0.475</definedName>
    <definedName name="__shared_19_0_12">3.8-0.475</definedName>
    <definedName name="__shared_19_0_13">NA()</definedName>
    <definedName name="__shared_19_0_14">NA()</definedName>
    <definedName name="__shared_19_0_15">NA()</definedName>
    <definedName name="__shared_19_0_16">NA()</definedName>
    <definedName name="__shared_19_0_17">NA()</definedName>
    <definedName name="__shared_19_0_18">NA()</definedName>
    <definedName name="__shared_19_0_19">NA()</definedName>
    <definedName name="__shared_19_0_2">NA()</definedName>
    <definedName name="__shared_19_0_20">NA()</definedName>
    <definedName name="__shared_19_0_21">NA()</definedName>
    <definedName name="__shared_19_0_22">NA()</definedName>
    <definedName name="__shared_19_0_23">NA()</definedName>
    <definedName name="__shared_19_0_24">NA()</definedName>
    <definedName name="__shared_19_0_25">NA()</definedName>
    <definedName name="__shared_19_0_26">NA()</definedName>
    <definedName name="__shared_19_0_27">3.8-0.125</definedName>
    <definedName name="__shared_19_0_28">3.8-0.125</definedName>
    <definedName name="__shared_19_0_29">NA()</definedName>
    <definedName name="__shared_19_0_3">NA()</definedName>
    <definedName name="__shared_19_0_30">NA()</definedName>
    <definedName name="__shared_19_0_31">3.8-0.125</definedName>
    <definedName name="__shared_19_0_32">NA()</definedName>
    <definedName name="__shared_19_0_33">NA()</definedName>
    <definedName name="__shared_19_0_34">NA()</definedName>
    <definedName name="__shared_19_0_35">NA()</definedName>
    <definedName name="__shared_19_0_36">NA()</definedName>
    <definedName name="__shared_19_0_37">NA()</definedName>
    <definedName name="__shared_19_0_38">NA()</definedName>
    <definedName name="__shared_19_0_39">NA()</definedName>
    <definedName name="__shared_19_0_4">NA()</definedName>
    <definedName name="__shared_19_0_40">NA()</definedName>
    <definedName name="__shared_19_0_41">NA()</definedName>
    <definedName name="__shared_19_0_42">NA()</definedName>
    <definedName name="__shared_19_0_43">NA()</definedName>
    <definedName name="__shared_19_0_5">NA()</definedName>
    <definedName name="__shared_19_0_6">NA()</definedName>
    <definedName name="__shared_19_0_7">NA()</definedName>
    <definedName name="__shared_19_0_8">NA()</definedName>
    <definedName name="__shared_19_0_9">NA()</definedName>
    <definedName name="__shared_2_0_0">NA()</definedName>
    <definedName name="__shared_2_0_1">NA()</definedName>
    <definedName name="__shared_2_0_2">NA()</definedName>
    <definedName name="__shared_20_0_0">3.8-0.15</definedName>
    <definedName name="__shared_20_0_1">1.5-0.125</definedName>
    <definedName name="__shared_20_0_10">NA()</definedName>
    <definedName name="__shared_20_0_11">2*0.9+0.11</definedName>
    <definedName name="__shared_20_0_12">1.5-0.125</definedName>
    <definedName name="__shared_20_0_13">NA()</definedName>
    <definedName name="__shared_20_0_14">NA()</definedName>
    <definedName name="__shared_20_0_2">NA()</definedName>
    <definedName name="__shared_20_0_3">NA()</definedName>
    <definedName name="__shared_20_0_4">NA()</definedName>
    <definedName name="__shared_20_0_5">0.475-0.175</definedName>
    <definedName name="__shared_20_0_6">NA()</definedName>
    <definedName name="__shared_20_0_7">NA()</definedName>
    <definedName name="__shared_20_0_8">NA()</definedName>
    <definedName name="__shared_20_0_9">NA()</definedName>
    <definedName name="__shared_22_0_0">NA()</definedName>
    <definedName name="__shared_22_0_1">NA()</definedName>
    <definedName name="__shared_22_0_10">NA()</definedName>
    <definedName name="__shared_22_0_11">NA()</definedName>
    <definedName name="__shared_22_0_12">NA()</definedName>
    <definedName name="__shared_22_0_13">NA()</definedName>
    <definedName name="__shared_22_0_2">NA()</definedName>
    <definedName name="__shared_22_0_3">NA()</definedName>
    <definedName name="__shared_22_0_4">NA()</definedName>
    <definedName name="__shared_22_0_5">NA()</definedName>
    <definedName name="__shared_22_0_6">NA()</definedName>
    <definedName name="__shared_22_0_7">NA()</definedName>
    <definedName name="__shared_22_0_8">NA()</definedName>
    <definedName name="__shared_22_0_9">NA()</definedName>
    <definedName name="__shared_23_0_0">NA()</definedName>
    <definedName name="__shared_23_0_1">NA()</definedName>
    <definedName name="__shared_23_0_2">NA()</definedName>
    <definedName name="__shared_25_0_0">NA()</definedName>
    <definedName name="__shared_25_0_1">NA()</definedName>
    <definedName name="__shared_25_0_10">NA()</definedName>
    <definedName name="__shared_25_0_11">NA()</definedName>
    <definedName name="__shared_25_0_12">NA()</definedName>
    <definedName name="__shared_25_0_13">3.8-0.125</definedName>
    <definedName name="__shared_25_0_14">NA()</definedName>
    <definedName name="__shared_25_0_15">NA()</definedName>
    <definedName name="__shared_25_0_16">NA()</definedName>
    <definedName name="__shared_25_0_17">NA()</definedName>
    <definedName name="__shared_25_0_18">NA()</definedName>
    <definedName name="__shared_25_0_19">NA()</definedName>
    <definedName name="__shared_25_0_2">NA()</definedName>
    <definedName name="__shared_25_0_20">NA()</definedName>
    <definedName name="__shared_25_0_21">NA()</definedName>
    <definedName name="__shared_25_0_22">NA()</definedName>
    <definedName name="__shared_25_0_23">NA()</definedName>
    <definedName name="__shared_25_0_24">3.8-0.425</definedName>
    <definedName name="__shared_25_0_25">NA()</definedName>
    <definedName name="__shared_25_0_26">NA()</definedName>
    <definedName name="__shared_25_0_27">3.8-0.425</definedName>
    <definedName name="__shared_25_0_28">NA()</definedName>
    <definedName name="__shared_25_0_29">NA()</definedName>
    <definedName name="__shared_25_0_3">NA()</definedName>
    <definedName name="__shared_25_0_30">NA()</definedName>
    <definedName name="__shared_25_0_31">NA()</definedName>
    <definedName name="__shared_25_0_32">NA()</definedName>
    <definedName name="__shared_25_0_33">NA()</definedName>
    <definedName name="__shared_25_0_34">NA()</definedName>
    <definedName name="__shared_25_0_35">NA()</definedName>
    <definedName name="__shared_25_0_36">NA()</definedName>
    <definedName name="__shared_25_0_37">NA()</definedName>
    <definedName name="__shared_25_0_38">3.8-0.125</definedName>
    <definedName name="__shared_25_0_39">NA()</definedName>
    <definedName name="__shared_25_0_4">NA()</definedName>
    <definedName name="__shared_25_0_40">NA()</definedName>
    <definedName name="__shared_25_0_41">NA()</definedName>
    <definedName name="__shared_25_0_42">NA()</definedName>
    <definedName name="__shared_25_0_43">NA()</definedName>
    <definedName name="__shared_25_0_44">NA()</definedName>
    <definedName name="__shared_25_0_45">NA()</definedName>
    <definedName name="__shared_25_0_46">NA()</definedName>
    <definedName name="__shared_25_0_47">NA()</definedName>
    <definedName name="__shared_25_0_48">NA()</definedName>
    <definedName name="__shared_25_0_49">NA()</definedName>
    <definedName name="__shared_25_0_5">NA()</definedName>
    <definedName name="__shared_25_0_50">NA()</definedName>
    <definedName name="__shared_25_0_6">NA()</definedName>
    <definedName name="__shared_25_0_7">NA()</definedName>
    <definedName name="__shared_25_0_8">NA()</definedName>
    <definedName name="__shared_25_0_9">NA()</definedName>
    <definedName name="__shared_26_0_0">NA()</definedName>
    <definedName name="__shared_26_0_1">NA()</definedName>
    <definedName name="__shared_26_0_2">NA()</definedName>
    <definedName name="__shared_28_0_0">NA()</definedName>
    <definedName name="__shared_28_0_1">NA()</definedName>
    <definedName name="__shared_28_0_10">NA()</definedName>
    <definedName name="__shared_28_0_11">NA()</definedName>
    <definedName name="__shared_28_0_2">NA()</definedName>
    <definedName name="__shared_28_0_3">NA()</definedName>
    <definedName name="__shared_28_0_4">NA()</definedName>
    <definedName name="__shared_28_0_5">NA()</definedName>
    <definedName name="__shared_28_0_6">NA()</definedName>
    <definedName name="__shared_28_0_7">NA()</definedName>
    <definedName name="__shared_28_0_8">NA()</definedName>
    <definedName name="__shared_28_0_9">NA()</definedName>
    <definedName name="__shared_29_0_0">NA()</definedName>
    <definedName name="__shared_29_0_1">NA()</definedName>
    <definedName name="__shared_29_0_2">NA()</definedName>
    <definedName name="__shared_3_0_0">NA()</definedName>
    <definedName name="__shared_3_0_1">NA()</definedName>
    <definedName name="__shared_3_0_2">NA()</definedName>
    <definedName name="__shared_3_0_3">NA()</definedName>
    <definedName name="__shared_31_0_0">NA()</definedName>
    <definedName name="__shared_31_0_1">NA()</definedName>
    <definedName name="__shared_31_0_10">NA()</definedName>
    <definedName name="__shared_31_0_11">NA()</definedName>
    <definedName name="__shared_31_0_12">NA()</definedName>
    <definedName name="__shared_31_0_13">NA()</definedName>
    <definedName name="__shared_31_0_14">NA()</definedName>
    <definedName name="__shared_31_0_15">NA()</definedName>
    <definedName name="__shared_31_0_16">NA()</definedName>
    <definedName name="__shared_31_0_17">NA()</definedName>
    <definedName name="__shared_31_0_18">NA()</definedName>
    <definedName name="__shared_31_0_19">NA()</definedName>
    <definedName name="__shared_31_0_2">NA()</definedName>
    <definedName name="__shared_31_0_20">NA()</definedName>
    <definedName name="__shared_31_0_21">NA()</definedName>
    <definedName name="__shared_31_0_22">NA()</definedName>
    <definedName name="__shared_31_0_23">NA()</definedName>
    <definedName name="__shared_31_0_24">NA()</definedName>
    <definedName name="__shared_31_0_25">NA()</definedName>
    <definedName name="__shared_31_0_26">NA()</definedName>
    <definedName name="__shared_31_0_27">NA()</definedName>
    <definedName name="__shared_31_0_28">NA()</definedName>
    <definedName name="__shared_31_0_29">NA()</definedName>
    <definedName name="__shared_31_0_3">NA()</definedName>
    <definedName name="__shared_31_0_30">NA()</definedName>
    <definedName name="__shared_31_0_31">NA()</definedName>
    <definedName name="__shared_31_0_32">NA()</definedName>
    <definedName name="__shared_31_0_33">NA()</definedName>
    <definedName name="__shared_31_0_34">NA()</definedName>
    <definedName name="__shared_31_0_35">NA()</definedName>
    <definedName name="__shared_31_0_36">3-0.15</definedName>
    <definedName name="__shared_31_0_37">NA()</definedName>
    <definedName name="__shared_31_0_38">NA()</definedName>
    <definedName name="__shared_31_0_39">NA()</definedName>
    <definedName name="__shared_31_0_4">NA()</definedName>
    <definedName name="__shared_31_0_40">NA()</definedName>
    <definedName name="__shared_31_0_41">NA()</definedName>
    <definedName name="__shared_31_0_42">NA()</definedName>
    <definedName name="__shared_31_0_43">NA()</definedName>
    <definedName name="__shared_31_0_44">NA()</definedName>
    <definedName name="__shared_31_0_45">NA()</definedName>
    <definedName name="__shared_31_0_46">NA()</definedName>
    <definedName name="__shared_31_0_47">NA()</definedName>
    <definedName name="__shared_31_0_5">NA()</definedName>
    <definedName name="__shared_31_0_6">NA()</definedName>
    <definedName name="__shared_31_0_7">NA()</definedName>
    <definedName name="__shared_31_0_8">0.45-0.15</definedName>
    <definedName name="__shared_31_0_9">NA()</definedName>
    <definedName name="__shared_33_0_0">NA()</definedName>
    <definedName name="__shared_33_0_1">NA()</definedName>
    <definedName name="__shared_33_0_2">NA()</definedName>
    <definedName name="__shared_33_0_3">NA()</definedName>
    <definedName name="__shared_33_0_4">NA()</definedName>
    <definedName name="__shared_33_0_5">NA()</definedName>
    <definedName name="__shared_33_0_6">NA()</definedName>
    <definedName name="__shared_33_0_7">NA()</definedName>
    <definedName name="__shared_33_0_8">NA()</definedName>
    <definedName name="__shared_33_0_9">NA()</definedName>
    <definedName name="__shared_34_0_0">NA()</definedName>
    <definedName name="__shared_34_0_1">NA()</definedName>
    <definedName name="__shared_34_0_2">NA()</definedName>
    <definedName name="__shared_36_0_0">NA()</definedName>
    <definedName name="__shared_36_0_1">NA()</definedName>
    <definedName name="__shared_36_0_10">NA()</definedName>
    <definedName name="__shared_36_0_11">0.45-0.15</definedName>
    <definedName name="__shared_36_0_12">NA()</definedName>
    <definedName name="__shared_36_0_13">NA()</definedName>
    <definedName name="__shared_36_0_14">NA()</definedName>
    <definedName name="__shared_36_0_15">NA()</definedName>
    <definedName name="__shared_36_0_16">NA()</definedName>
    <definedName name="__shared_36_0_17">NA()</definedName>
    <definedName name="__shared_36_0_18">NA()</definedName>
    <definedName name="__shared_36_0_19">NA()</definedName>
    <definedName name="__shared_36_0_2">NA()</definedName>
    <definedName name="__shared_36_0_20">3-0.45</definedName>
    <definedName name="__shared_36_0_21">NA()</definedName>
    <definedName name="__shared_36_0_22">NA()</definedName>
    <definedName name="__shared_36_0_23">NA()</definedName>
    <definedName name="__shared_36_0_24">NA()</definedName>
    <definedName name="__shared_36_0_25">NA()</definedName>
    <definedName name="__shared_36_0_26">NA()</definedName>
    <definedName name="__shared_36_0_27">3-0.15</definedName>
    <definedName name="__shared_36_0_28">NA()</definedName>
    <definedName name="__shared_36_0_29">3-0.45</definedName>
    <definedName name="__shared_36_0_3">NA()</definedName>
    <definedName name="__shared_36_0_30">NA()</definedName>
    <definedName name="__shared_36_0_31">NA()</definedName>
    <definedName name="__shared_36_0_32">NA()</definedName>
    <definedName name="__shared_36_0_33">NA()</definedName>
    <definedName name="__shared_36_0_34">NA()</definedName>
    <definedName name="__shared_36_0_35">NA()</definedName>
    <definedName name="__shared_36_0_36">NA()</definedName>
    <definedName name="__shared_36_0_37">NA()</definedName>
    <definedName name="__shared_36_0_38">3-0.15</definedName>
    <definedName name="__shared_36_0_39">NA()</definedName>
    <definedName name="__shared_36_0_4">NA()</definedName>
    <definedName name="__shared_36_0_40">3-0.15</definedName>
    <definedName name="__shared_36_0_41">NA()</definedName>
    <definedName name="__shared_36_0_42">NA()</definedName>
    <definedName name="__shared_36_0_43">3-0.15</definedName>
    <definedName name="__shared_36_0_44">NA()</definedName>
    <definedName name="__shared_36_0_45">NA()</definedName>
    <definedName name="__shared_36_0_46">NA()</definedName>
    <definedName name="__shared_36_0_47">NA()</definedName>
    <definedName name="__shared_36_0_48">NA()</definedName>
    <definedName name="__shared_36_0_49">NA()</definedName>
    <definedName name="__shared_36_0_5">NA()</definedName>
    <definedName name="__shared_36_0_50">NA()</definedName>
    <definedName name="__shared_36_0_51">NA()</definedName>
    <definedName name="__shared_36_0_52">NA()</definedName>
    <definedName name="__shared_36_0_53">NA()</definedName>
    <definedName name="__shared_36_0_54">NA()</definedName>
    <definedName name="__shared_36_0_55">NA()</definedName>
    <definedName name="__shared_36_0_56">NA()</definedName>
    <definedName name="__shared_36_0_6">NA()</definedName>
    <definedName name="__shared_36_0_7">NA()</definedName>
    <definedName name="__shared_36_0_8">NA()</definedName>
    <definedName name="__shared_36_0_9">NA()</definedName>
    <definedName name="__shared_37_0_0">NA()</definedName>
    <definedName name="__shared_37_0_1">0.45-0.15</definedName>
    <definedName name="__shared_37_0_10">3-0.45</definedName>
    <definedName name="__shared_37_0_11">NA()</definedName>
    <definedName name="__shared_37_0_12">NA()</definedName>
    <definedName name="__shared_37_0_13">NA()</definedName>
    <definedName name="__shared_37_0_14">NA()</definedName>
    <definedName name="__shared_37_0_15">NA()</definedName>
    <definedName name="__shared_37_0_16">NA()</definedName>
    <definedName name="__shared_37_0_17">3-0.15</definedName>
    <definedName name="__shared_37_0_18">NA()</definedName>
    <definedName name="__shared_37_0_19">3-0.45</definedName>
    <definedName name="__shared_37_0_2">NA()</definedName>
    <definedName name="__shared_37_0_20">NA()</definedName>
    <definedName name="__shared_37_0_21">NA()</definedName>
    <definedName name="__shared_37_0_22">NA()</definedName>
    <definedName name="__shared_37_0_23">NA()</definedName>
    <definedName name="__shared_37_0_24">NA()</definedName>
    <definedName name="__shared_37_0_25">NA()</definedName>
    <definedName name="__shared_37_0_26">NA()</definedName>
    <definedName name="__shared_37_0_27">NA()</definedName>
    <definedName name="__shared_37_0_28">3-0.15</definedName>
    <definedName name="__shared_37_0_29">NA()</definedName>
    <definedName name="__shared_37_0_3">NA()</definedName>
    <definedName name="__shared_37_0_30">3-0.15</definedName>
    <definedName name="__shared_37_0_31">NA()</definedName>
    <definedName name="__shared_37_0_32">NA()</definedName>
    <definedName name="__shared_37_0_33">3-0.15</definedName>
    <definedName name="__shared_37_0_34">NA()</definedName>
    <definedName name="__shared_37_0_35">NA()</definedName>
    <definedName name="__shared_37_0_36">NA()</definedName>
    <definedName name="__shared_37_0_37">NA()</definedName>
    <definedName name="__shared_37_0_38">NA()</definedName>
    <definedName name="__shared_37_0_39">NA()</definedName>
    <definedName name="__shared_37_0_4">NA()</definedName>
    <definedName name="__shared_37_0_40">NA()</definedName>
    <definedName name="__shared_37_0_41">NA()</definedName>
    <definedName name="__shared_37_0_42">NA()</definedName>
    <definedName name="__shared_37_0_43">NA()</definedName>
    <definedName name="__shared_37_0_44">NA()</definedName>
    <definedName name="__shared_37_0_45">NA()</definedName>
    <definedName name="__shared_37_0_46">NA()</definedName>
    <definedName name="__shared_37_0_5">NA()</definedName>
    <definedName name="__shared_37_0_6">NA()</definedName>
    <definedName name="__shared_37_0_7">NA()</definedName>
    <definedName name="__shared_37_0_8">NA()</definedName>
    <definedName name="__shared_37_0_9">NA()</definedName>
    <definedName name="__shared_38_0_0">NA()</definedName>
    <definedName name="__shared_38_0_1">NA()</definedName>
    <definedName name="__shared_38_0_2">3.3-0.45</definedName>
    <definedName name="__shared_38_0_3">NA()</definedName>
    <definedName name="__shared_4_0_0">NA()</definedName>
    <definedName name="__shared_4_0_1">NA()</definedName>
    <definedName name="__shared_4_0_10">NA()</definedName>
    <definedName name="__shared_4_0_11">NA()</definedName>
    <definedName name="__shared_4_0_12">NA()</definedName>
    <definedName name="__shared_4_0_13">NA()</definedName>
    <definedName name="__shared_4_0_14">NA()</definedName>
    <definedName name="__shared_4_0_15">NA()</definedName>
    <definedName name="__shared_4_0_16">NA()</definedName>
    <definedName name="__shared_4_0_17">NA()</definedName>
    <definedName name="__shared_4_0_18">NA()</definedName>
    <definedName name="__shared_4_0_19">NA()</definedName>
    <definedName name="__shared_4_0_2">NA()</definedName>
    <definedName name="__shared_4_0_20">NA()</definedName>
    <definedName name="__shared_4_0_21">NA()</definedName>
    <definedName name="__shared_4_0_22">NA()</definedName>
    <definedName name="__shared_4_0_23">NA()</definedName>
    <definedName name="__shared_4_0_24">NA()</definedName>
    <definedName name="__shared_4_0_25">NA()</definedName>
    <definedName name="__shared_4_0_26">NA()</definedName>
    <definedName name="__shared_4_0_27">NA()</definedName>
    <definedName name="__shared_4_0_28">NA()</definedName>
    <definedName name="__shared_4_0_29">NA()</definedName>
    <definedName name="__shared_4_0_3">NA()</definedName>
    <definedName name="__shared_4_0_30">NA()</definedName>
    <definedName name="__shared_4_0_31">NA()</definedName>
    <definedName name="__shared_4_0_32">NA()</definedName>
    <definedName name="__shared_4_0_33">NA()</definedName>
    <definedName name="__shared_4_0_34">NA()</definedName>
    <definedName name="__shared_4_0_35">NA()</definedName>
    <definedName name="__shared_4_0_36">NA()</definedName>
    <definedName name="__shared_4_0_37">NA()</definedName>
    <definedName name="__shared_4_0_38">NA()</definedName>
    <definedName name="__shared_4_0_39">NA()</definedName>
    <definedName name="__shared_4_0_4">NA()</definedName>
    <definedName name="__shared_4_0_40">NA()</definedName>
    <definedName name="__shared_4_0_41">NA()</definedName>
    <definedName name="__shared_4_0_42">NA()</definedName>
    <definedName name="__shared_4_0_43">NA()</definedName>
    <definedName name="__shared_4_0_44">NA()</definedName>
    <definedName name="__shared_4_0_45">NA()</definedName>
    <definedName name="__shared_4_0_46">NA()</definedName>
    <definedName name="__shared_4_0_47">NA()</definedName>
    <definedName name="__shared_4_0_48">NA()</definedName>
    <definedName name="__shared_4_0_49">NA()</definedName>
    <definedName name="__shared_4_0_5">NA()</definedName>
    <definedName name="__shared_4_0_50">NA()</definedName>
    <definedName name="__shared_4_0_51">NA()</definedName>
    <definedName name="__shared_4_0_52">NA()</definedName>
    <definedName name="__shared_4_0_53">NA()</definedName>
    <definedName name="__shared_4_0_54">NA()</definedName>
    <definedName name="__shared_4_0_55">NA()</definedName>
    <definedName name="__shared_4_0_56">NA()</definedName>
    <definedName name="__shared_4_0_57">NA()</definedName>
    <definedName name="__shared_4_0_58">NA()</definedName>
    <definedName name="__shared_4_0_59">NA()</definedName>
    <definedName name="__shared_4_0_6">NA()</definedName>
    <definedName name="__shared_4_0_60">NA()</definedName>
    <definedName name="__shared_4_0_61">NA()</definedName>
    <definedName name="__shared_4_0_62">NA()</definedName>
    <definedName name="__shared_4_0_63">NA()</definedName>
    <definedName name="__shared_4_0_64">NA()</definedName>
    <definedName name="__shared_4_0_65">NA()</definedName>
    <definedName name="__shared_4_0_66">NA()</definedName>
    <definedName name="__shared_4_0_67">NA()</definedName>
    <definedName name="__shared_4_0_68">NA()</definedName>
    <definedName name="__shared_4_0_69">NA()</definedName>
    <definedName name="__shared_4_0_7">NA()</definedName>
    <definedName name="__shared_4_0_70">NA()</definedName>
    <definedName name="__shared_4_0_71">NA()</definedName>
    <definedName name="__shared_4_0_72">NA()</definedName>
    <definedName name="__shared_4_0_73">NA()</definedName>
    <definedName name="__shared_4_0_74">NA()</definedName>
    <definedName name="__shared_4_0_75">NA()</definedName>
    <definedName name="__shared_4_0_76">NA()</definedName>
    <definedName name="__shared_4_0_77">NA()</definedName>
    <definedName name="__shared_4_0_78">NA()</definedName>
    <definedName name="__shared_4_0_79">NA()</definedName>
    <definedName name="__shared_4_0_8">NA()</definedName>
    <definedName name="__shared_4_0_80">NA()</definedName>
    <definedName name="__shared_4_0_81">NA()</definedName>
    <definedName name="__shared_4_0_82">NA()</definedName>
    <definedName name="__shared_4_0_83">NA()</definedName>
    <definedName name="__shared_4_0_84">NA()</definedName>
    <definedName name="__shared_4_0_85">NA()</definedName>
    <definedName name="__shared_4_0_86">NA()</definedName>
    <definedName name="__shared_4_0_87">NA()</definedName>
    <definedName name="__shared_4_0_88">NA()</definedName>
    <definedName name="__shared_4_0_89">NA()</definedName>
    <definedName name="__shared_4_0_9">NA()</definedName>
    <definedName name="__shared_40_0_0">NA()</definedName>
    <definedName name="__shared_40_0_1">NA()</definedName>
    <definedName name="__shared_40_0_2">NA()</definedName>
    <definedName name="__shared_40_0_3">NA()</definedName>
    <definedName name="__shared_40_0_4">NA()</definedName>
    <definedName name="__shared_40_0_5">NA()</definedName>
    <definedName name="__shared_40_0_6">NA()</definedName>
    <definedName name="__shared_40_0_7">NA()</definedName>
    <definedName name="__shared_40_0_8">NA()</definedName>
    <definedName name="__shared_40_0_9">NA()</definedName>
    <definedName name="__shared_41_0_0">NA()</definedName>
    <definedName name="__shared_41_0_1">NA()</definedName>
    <definedName name="__shared_42_0_0">3.6-0.15</definedName>
    <definedName name="__shared_42_0_1">NA()</definedName>
    <definedName name="__shared_42_0_10">NA()</definedName>
    <definedName name="__shared_42_0_11">NA()</definedName>
    <definedName name="__shared_42_0_12">NA()</definedName>
    <definedName name="__shared_42_0_13">NA()</definedName>
    <definedName name="__shared_42_0_14">3.6-0.45</definedName>
    <definedName name="__shared_42_0_15">3.6-0.45</definedName>
    <definedName name="__shared_42_0_16">NA()</definedName>
    <definedName name="__shared_42_0_17">3.6-0.45</definedName>
    <definedName name="__shared_42_0_18">NA()</definedName>
    <definedName name="__shared_42_0_19">NA()</definedName>
    <definedName name="__shared_42_0_2">0.425-0.15</definedName>
    <definedName name="__shared_42_0_20">(3.6/0.15)-2</definedName>
    <definedName name="__shared_42_0_21">NA()</definedName>
    <definedName name="__shared_42_0_22">NA()</definedName>
    <definedName name="__shared_42_0_23">NA()</definedName>
    <definedName name="__shared_42_0_24">3.6-0.125</definedName>
    <definedName name="__shared_42_0_25">NA()</definedName>
    <definedName name="__shared_42_0_26">3.6-0.125</definedName>
    <definedName name="__shared_42_0_27">NA()</definedName>
    <definedName name="__shared_42_0_28">NA()</definedName>
    <definedName name="__shared_42_0_29">NA()</definedName>
    <definedName name="__shared_42_0_3">0.425-0.125</definedName>
    <definedName name="__shared_42_0_30">NA()</definedName>
    <definedName name="__shared_42_0_31">NA()</definedName>
    <definedName name="__shared_42_0_32">NA()</definedName>
    <definedName name="__shared_42_0_33">NA()</definedName>
    <definedName name="__shared_42_0_34">NA()</definedName>
    <definedName name="__shared_42_0_35">NA()</definedName>
    <definedName name="__shared_42_0_36">NA()</definedName>
    <definedName name="__shared_42_0_37">NA()</definedName>
    <definedName name="__shared_42_0_38">NA()</definedName>
    <definedName name="__shared_42_0_39">NA()</definedName>
    <definedName name="__shared_42_0_4">0.45-0.15</definedName>
    <definedName name="__shared_42_0_40">NA()</definedName>
    <definedName name="__shared_42_0_41">NA()</definedName>
    <definedName name="__shared_42_0_42">NA()</definedName>
    <definedName name="__shared_42_0_43">NA()</definedName>
    <definedName name="__shared_42_0_5">NA()</definedName>
    <definedName name="__shared_42_0_6">NA()</definedName>
    <definedName name="__shared_42_0_7">NA()</definedName>
    <definedName name="__shared_42_0_8">NA()</definedName>
    <definedName name="__shared_42_0_9">NA()</definedName>
    <definedName name="__shared_45_0_0">NA()</definedName>
    <definedName name="__shared_45_0_1">NA()</definedName>
    <definedName name="__shared_45_0_2">NA()</definedName>
    <definedName name="__shared_5_0_0">NA()</definedName>
    <definedName name="__shared_5_0_1">NA()</definedName>
    <definedName name="__shared_56_0_0">NA()</definedName>
    <definedName name="__shared_56_0_1">NA()</definedName>
    <definedName name="__shared_56_0_10">NA()</definedName>
    <definedName name="__shared_56_0_11">NA()</definedName>
    <definedName name="__shared_56_0_12">NA()</definedName>
    <definedName name="__shared_56_0_13">NA()</definedName>
    <definedName name="__shared_56_0_2">NA()</definedName>
    <definedName name="__shared_56_0_3">NA()</definedName>
    <definedName name="__shared_56_0_4">NA()</definedName>
    <definedName name="__shared_56_0_5">NA()</definedName>
    <definedName name="__shared_56_0_6">NA()</definedName>
    <definedName name="__shared_56_0_7">NA()</definedName>
    <definedName name="__shared_56_0_8">NA()</definedName>
    <definedName name="__shared_56_0_9">NA()</definedName>
    <definedName name="__shared_57_0_0">NA()</definedName>
    <definedName name="__shared_57_0_1">NA()</definedName>
    <definedName name="__shared_57_0_10">NA()</definedName>
    <definedName name="__shared_57_0_11">NA()</definedName>
    <definedName name="__shared_57_0_12">NA()</definedName>
    <definedName name="__shared_57_0_13">NA()</definedName>
    <definedName name="__shared_57_0_14">NA()</definedName>
    <definedName name="__shared_57_0_15">NA()</definedName>
    <definedName name="__shared_57_0_16">NA()</definedName>
    <definedName name="__shared_57_0_17">NA()</definedName>
    <definedName name="__shared_57_0_18">NA()</definedName>
    <definedName name="__shared_57_0_19">NA()</definedName>
    <definedName name="__shared_57_0_2">NA()</definedName>
    <definedName name="__shared_57_0_20">NA()</definedName>
    <definedName name="__shared_57_0_21">NA()</definedName>
    <definedName name="__shared_57_0_22">NA()</definedName>
    <definedName name="__shared_57_0_23">NA()</definedName>
    <definedName name="__shared_57_0_24">NA()</definedName>
    <definedName name="__shared_57_0_25">NA()</definedName>
    <definedName name="__shared_57_0_26">NA()</definedName>
    <definedName name="__shared_57_0_27">NA()</definedName>
    <definedName name="__shared_57_0_28">NA()</definedName>
    <definedName name="__shared_57_0_29">NA()</definedName>
    <definedName name="__shared_57_0_3">NA()</definedName>
    <definedName name="__shared_57_0_30">NA()</definedName>
    <definedName name="__shared_57_0_31">NA()</definedName>
    <definedName name="__shared_57_0_32">NA()</definedName>
    <definedName name="__shared_57_0_33">NA()</definedName>
    <definedName name="__shared_57_0_34">NA()</definedName>
    <definedName name="__shared_57_0_35">NA()</definedName>
    <definedName name="__shared_57_0_36">NA()</definedName>
    <definedName name="__shared_57_0_37">NA()</definedName>
    <definedName name="__shared_57_0_38">NA()</definedName>
    <definedName name="__shared_57_0_39">NA()</definedName>
    <definedName name="__shared_57_0_4">NA()</definedName>
    <definedName name="__shared_57_0_40">NA()</definedName>
    <definedName name="__shared_57_0_41">NA()</definedName>
    <definedName name="__shared_57_0_42">NA()</definedName>
    <definedName name="__shared_57_0_43">NA()</definedName>
    <definedName name="__shared_57_0_44">NA()</definedName>
    <definedName name="__shared_57_0_45">NA()</definedName>
    <definedName name="__shared_57_0_46">NA()</definedName>
    <definedName name="__shared_57_0_47">NA()</definedName>
    <definedName name="__shared_57_0_48">NA()</definedName>
    <definedName name="__shared_57_0_49">NA()</definedName>
    <definedName name="__shared_57_0_5">NA()</definedName>
    <definedName name="__shared_57_0_50">NA()</definedName>
    <definedName name="__shared_57_0_51">NA()</definedName>
    <definedName name="__shared_57_0_52">NA()</definedName>
    <definedName name="__shared_57_0_53">NA()</definedName>
    <definedName name="__shared_57_0_54">NA()</definedName>
    <definedName name="__shared_57_0_55">NA()</definedName>
    <definedName name="__shared_57_0_56">NA()</definedName>
    <definedName name="__shared_57_0_57">NA()</definedName>
    <definedName name="__shared_57_0_58">NA()</definedName>
    <definedName name="__shared_57_0_59">NA()</definedName>
    <definedName name="__shared_57_0_6">NA()</definedName>
    <definedName name="__shared_57_0_60">NA()</definedName>
    <definedName name="__shared_57_0_61">NA()</definedName>
    <definedName name="__shared_57_0_62">NA()</definedName>
    <definedName name="__shared_57_0_63">NA()</definedName>
    <definedName name="__shared_57_0_64">NA()</definedName>
    <definedName name="__shared_57_0_65">NA()</definedName>
    <definedName name="__shared_57_0_66">NA()</definedName>
    <definedName name="__shared_57_0_67">NA()</definedName>
    <definedName name="__shared_57_0_68">NA()</definedName>
    <definedName name="__shared_57_0_69">NA()</definedName>
    <definedName name="__shared_57_0_7">NA()</definedName>
    <definedName name="__shared_57_0_70">NA()</definedName>
    <definedName name="__shared_57_0_71">NA()</definedName>
    <definedName name="__shared_57_0_72">NA()</definedName>
    <definedName name="__shared_57_0_73">NA()</definedName>
    <definedName name="__shared_57_0_74">NA()</definedName>
    <definedName name="__shared_57_0_75">NA()</definedName>
    <definedName name="__shared_57_0_76">NA()</definedName>
    <definedName name="__shared_57_0_77">NA()</definedName>
    <definedName name="__shared_57_0_78">NA()</definedName>
    <definedName name="__shared_57_0_79">NA()</definedName>
    <definedName name="__shared_57_0_8">NA()</definedName>
    <definedName name="__shared_57_0_80">NA()</definedName>
    <definedName name="__shared_57_0_81">NA()</definedName>
    <definedName name="__shared_57_0_82">NA()</definedName>
    <definedName name="__shared_57_0_83">NA()</definedName>
    <definedName name="__shared_57_0_84">NA()</definedName>
    <definedName name="__shared_57_0_85">NA()</definedName>
    <definedName name="__shared_57_0_86">NA()</definedName>
    <definedName name="__shared_57_0_87">NA()</definedName>
    <definedName name="__shared_57_0_88">NA()</definedName>
    <definedName name="__shared_57_0_89">NA()</definedName>
    <definedName name="__shared_57_0_9">NA()</definedName>
    <definedName name="__shared_57_0_90">NA()</definedName>
    <definedName name="__shared_57_0_91">NA()</definedName>
    <definedName name="__shared_57_0_92">NA()</definedName>
    <definedName name="__shared_57_0_93">NA()</definedName>
    <definedName name="__shared_57_0_94">NA()</definedName>
    <definedName name="__shared_57_0_95">NA()</definedName>
    <definedName name="__shared_57_0_96">NA()</definedName>
    <definedName name="__shared_57_0_97">NA()</definedName>
    <definedName name="__shared_58_0_0">NA()</definedName>
    <definedName name="__shared_58_0_1">NA()</definedName>
    <definedName name="__shared_58_0_10">NA()</definedName>
    <definedName name="__shared_58_0_11">NA()</definedName>
    <definedName name="__shared_58_0_12">NA()</definedName>
    <definedName name="__shared_58_0_13">NA()</definedName>
    <definedName name="__shared_58_0_14">NA()</definedName>
    <definedName name="__shared_58_0_15">NA()</definedName>
    <definedName name="__shared_58_0_16">NA()</definedName>
    <definedName name="__shared_58_0_17">NA()</definedName>
    <definedName name="__shared_58_0_2">NA()</definedName>
    <definedName name="__shared_58_0_3">NA()</definedName>
    <definedName name="__shared_58_0_4">NA()</definedName>
    <definedName name="__shared_58_0_5">NA()</definedName>
    <definedName name="__shared_58_0_6">NA()</definedName>
    <definedName name="__shared_58_0_7">NA()</definedName>
    <definedName name="__shared_58_0_8">NA()</definedName>
    <definedName name="__shared_58_0_9">NA()</definedName>
    <definedName name="__shared_59_0_0">NA()</definedName>
    <definedName name="__shared_59_0_1">NA()</definedName>
    <definedName name="__shared_59_0_10">NA()</definedName>
    <definedName name="__shared_59_0_11">NA()</definedName>
    <definedName name="__shared_59_0_12">NA()</definedName>
    <definedName name="__shared_59_0_13">NA()</definedName>
    <definedName name="__shared_59_0_2">NA()</definedName>
    <definedName name="__shared_59_0_3">NA()</definedName>
    <definedName name="__shared_59_0_4">NA()</definedName>
    <definedName name="__shared_59_0_5">NA()</definedName>
    <definedName name="__shared_59_0_6">NA()</definedName>
    <definedName name="__shared_59_0_7">NA()</definedName>
    <definedName name="__shared_59_0_8">NA()</definedName>
    <definedName name="__shared_59_0_9">NA()</definedName>
    <definedName name="__shared_60_0_0">NA()</definedName>
    <definedName name="__shared_60_0_1">NA()</definedName>
    <definedName name="__shared_61_0_0">NA()</definedName>
    <definedName name="__shared_62_0_0">NA()</definedName>
    <definedName name="__shared_62_0_1">NA()</definedName>
    <definedName name="__shared_62_0_10">NA()</definedName>
    <definedName name="__shared_62_0_11">NA()</definedName>
    <definedName name="__shared_62_0_2">NA()</definedName>
    <definedName name="__shared_62_0_3">NA()</definedName>
    <definedName name="__shared_62_0_4">NA()</definedName>
    <definedName name="__shared_62_0_5">NA()</definedName>
    <definedName name="__shared_62_0_6">NA()</definedName>
    <definedName name="__shared_62_0_7">NA()</definedName>
    <definedName name="__shared_62_0_8">NA()</definedName>
    <definedName name="__shared_62_0_9">NA()</definedName>
    <definedName name="__shared_63_0_0">NA()</definedName>
    <definedName name="__SO016">NA()</definedName>
    <definedName name="__SP001">NA()</definedName>
    <definedName name="__SP002">NA()</definedName>
    <definedName name="__SP003">NA()</definedName>
    <definedName name="__SP004">NA()</definedName>
    <definedName name="__SP005">NA()</definedName>
    <definedName name="__SP006">NA()</definedName>
    <definedName name="__SP007">NA()</definedName>
    <definedName name="__SP008">NA()</definedName>
    <definedName name="__SP009">NA()</definedName>
    <definedName name="__SP010">NA()</definedName>
    <definedName name="__SP011">NA()</definedName>
    <definedName name="__SP012">NA()</definedName>
    <definedName name="__SP013">NA()</definedName>
    <definedName name="__SP014">NA()</definedName>
    <definedName name="__SP015">NA()</definedName>
    <definedName name="__SP016">NA()</definedName>
    <definedName name="__SP017">NA()</definedName>
    <definedName name="__SP018">NA()</definedName>
    <definedName name="__SP019">NA()</definedName>
    <definedName name="__SP020">NA()</definedName>
    <definedName name="__SP021">NA()</definedName>
    <definedName name="__SP022">NA()</definedName>
    <definedName name="__SP023">NA()</definedName>
    <definedName name="__SP024">NA()</definedName>
    <definedName name="__SP025">NA()</definedName>
    <definedName name="__SP026">NA()</definedName>
    <definedName name="__SP027">NA()</definedName>
    <definedName name="__SP028">NA()</definedName>
    <definedName name="__SP029">NA()</definedName>
    <definedName name="__SP030">NA()</definedName>
    <definedName name="__SP031">NA()</definedName>
    <definedName name="__SP032">NA()</definedName>
    <definedName name="__SP033">NA()</definedName>
    <definedName name="__SP034">NA()</definedName>
    <definedName name="__SP035">NA()</definedName>
    <definedName name="__SP036">NA()</definedName>
    <definedName name="__SP037">NA()</definedName>
    <definedName name="__SP038">NA()</definedName>
    <definedName name="__SP039">NA()</definedName>
    <definedName name="__SP040">NA()</definedName>
    <definedName name="__SP041">NA()</definedName>
    <definedName name="__SP042">NA()</definedName>
    <definedName name="__SP043">NA()</definedName>
    <definedName name="__SP044">NA()</definedName>
    <definedName name="__SP045">NA()</definedName>
    <definedName name="__SP046">NA()</definedName>
    <definedName name="__SP047">NA()</definedName>
    <definedName name="__SP048">NA()</definedName>
    <definedName name="__SP049">NA()</definedName>
    <definedName name="__SP050">NA()</definedName>
    <definedName name="__SP051">NA()</definedName>
    <definedName name="__SP052">NA()</definedName>
    <definedName name="__SP053">NA()</definedName>
    <definedName name="__SP054">NA()</definedName>
    <definedName name="__SP055">NA()</definedName>
    <definedName name="__SP056">NA()</definedName>
    <definedName name="__SP057">NA()</definedName>
    <definedName name="__SP058">NA()</definedName>
    <definedName name="__SP059">NA()</definedName>
    <definedName name="__SP060">NA()</definedName>
    <definedName name="__SP061">NA()</definedName>
    <definedName name="__SP062">NA()</definedName>
    <definedName name="__SP063">NA()</definedName>
    <definedName name="__SP064">NA()</definedName>
    <definedName name="__SP065">NA()</definedName>
    <definedName name="__SP066">NA()</definedName>
    <definedName name="__SP067">NA()</definedName>
    <definedName name="__SP068">NA()</definedName>
    <definedName name="__SP069">NA()</definedName>
    <definedName name="__SP070">NA()</definedName>
    <definedName name="__sp071">NA()</definedName>
    <definedName name="__SP072">NA()</definedName>
    <definedName name="__SP073">NA()</definedName>
    <definedName name="__SP074">NA()</definedName>
    <definedName name="__SP075">NA()</definedName>
    <definedName name="__SP076">NA()</definedName>
    <definedName name="__SP077">NA()</definedName>
    <definedName name="__sp078">NA()</definedName>
    <definedName name="__SP10">#REF!</definedName>
    <definedName name="__SP16">#REF!</definedName>
    <definedName name="__SP7">#REF!</definedName>
    <definedName name="__SPO79">NA()</definedName>
    <definedName name="__SS10">#REF!</definedName>
    <definedName name="__ss12">#REF!</definedName>
    <definedName name="__SS150">#REF!</definedName>
    <definedName name="__ss20">#REF!</definedName>
    <definedName name="__SS225">#REF!</definedName>
    <definedName name="__SS25">#REF!</definedName>
    <definedName name="__SS300">#REF!</definedName>
    <definedName name="__ss40">#REF!</definedName>
    <definedName name="__SS6">#REF!</definedName>
    <definedName name="__sw1">#REF!</definedName>
    <definedName name="__TB2">#REF!</definedName>
    <definedName name="__tw2">#REF!</definedName>
    <definedName name="__us1">#REF!</definedName>
    <definedName name="__var1">#REF!</definedName>
    <definedName name="__var4">#REF!</definedName>
    <definedName name="__vat1">NA()</definedName>
    <definedName name="__vat2">NA()</definedName>
    <definedName name="__xh11010">NA()</definedName>
    <definedName name="__xh1104">NA()</definedName>
    <definedName name="__xh1106">NA()</definedName>
    <definedName name="__xh1108">NA()</definedName>
    <definedName name="__xh12510">NA()</definedName>
    <definedName name="__xh1254">NA()</definedName>
    <definedName name="__xh1256">NA()</definedName>
    <definedName name="__xh1258">NA()</definedName>
    <definedName name="__xh14010">NA()</definedName>
    <definedName name="__xh1404">NA()</definedName>
    <definedName name="__xh1406">NA()</definedName>
    <definedName name="__xh1408">NA()</definedName>
    <definedName name="__xh16010">NA()</definedName>
    <definedName name="__xh1604">NA()</definedName>
    <definedName name="__xh1606">NA()</definedName>
    <definedName name="__xh1608">NA()</definedName>
    <definedName name="__xh18010">NA()</definedName>
    <definedName name="__xh1804">NA()</definedName>
    <definedName name="__xh1806">NA()</definedName>
    <definedName name="__xh1808">NA()</definedName>
    <definedName name="__xh20010">NA()</definedName>
    <definedName name="__xh2004">NA()</definedName>
    <definedName name="__xh2006">NA()</definedName>
    <definedName name="__xh2008">NA()</definedName>
    <definedName name="__xh22510">NA()</definedName>
    <definedName name="__xh2254">NA()</definedName>
    <definedName name="__xh2256">#REF!</definedName>
    <definedName name="__xh2258">NA()</definedName>
    <definedName name="__xh25010">NA()</definedName>
    <definedName name="__xh2504">NA()</definedName>
    <definedName name="__xh2506">#REF!</definedName>
    <definedName name="__xh2508">NA()</definedName>
    <definedName name="__xh28010">NA()</definedName>
    <definedName name="__xh2804">NA()</definedName>
    <definedName name="__xh2806">#REF!</definedName>
    <definedName name="__xh2808">NA()</definedName>
    <definedName name="__xh31510">NA()</definedName>
    <definedName name="__xh3154">NA()</definedName>
    <definedName name="__xh3156">#REF!</definedName>
    <definedName name="__xh3158">NA()</definedName>
    <definedName name="__xh3554">NA()</definedName>
    <definedName name="__xh3556">NA()</definedName>
    <definedName name="__xh6310">NA()</definedName>
    <definedName name="__xh634">#REF!</definedName>
    <definedName name="__xh636">NA()</definedName>
    <definedName name="__xh638">NA()</definedName>
    <definedName name="__xh7510">NA()</definedName>
    <definedName name="__xh754">NA()</definedName>
    <definedName name="__xh756">NA()</definedName>
    <definedName name="__xh758">NA()</definedName>
    <definedName name="__xh9010">NA()</definedName>
    <definedName name="__xh904">NA()</definedName>
    <definedName name="__xh906">NA()</definedName>
    <definedName name="__xh908">NA()</definedName>
    <definedName name="__xh9999">#REF!</definedName>
    <definedName name="__xk7100">#REF!</definedName>
    <definedName name="__xk7150">#REF!</definedName>
    <definedName name="__xk7200">NA()</definedName>
    <definedName name="__xk7250">#REF!</definedName>
    <definedName name="__xk7300">#REF!</definedName>
    <definedName name="__xk7350">NA()</definedName>
    <definedName name="__xk7400">NA()</definedName>
    <definedName name="__xk7450">NA()</definedName>
    <definedName name="__xk7500">NA()</definedName>
    <definedName name="__xk7600">NA()</definedName>
    <definedName name="__xk9100">NA()</definedName>
    <definedName name="__xk91000">NA()</definedName>
    <definedName name="__xk9150">NA()</definedName>
    <definedName name="__xk9200">NA()</definedName>
    <definedName name="__xk9250">NA()</definedName>
    <definedName name="__xk9300">NA()</definedName>
    <definedName name="__xk9350">NA()</definedName>
    <definedName name="__xk9400">NA()</definedName>
    <definedName name="__xk9450">NA()</definedName>
    <definedName name="__xk9500">NA()</definedName>
    <definedName name="__xk9600">NA()</definedName>
    <definedName name="__xk9700">NA()</definedName>
    <definedName name="__xk9750">NA()</definedName>
    <definedName name="__xk9800">NA()</definedName>
    <definedName name="__xk9900">NA()</definedName>
    <definedName name="__xlfn_BAHTTEXT">NA()</definedName>
    <definedName name="__xlfn_CEILING_MATH">NA()</definedName>
    <definedName name="__xlfn_ISFORMULA">NA()</definedName>
    <definedName name="__xlnm__FilterDatabase">NA()</definedName>
    <definedName name="__xlnm_Database">NA()</definedName>
    <definedName name="__xlnm_Print_Area">NA()</definedName>
    <definedName name="__xlnm_Print_Titles">NA()</definedName>
    <definedName name="__xlnm_Print_Titles_1">NA()</definedName>
    <definedName name="__xp11010">#REF!</definedName>
    <definedName name="__xp1104">#REF!</definedName>
    <definedName name="__xp1106">#REF!</definedName>
    <definedName name="__xp12510">NA()</definedName>
    <definedName name="__xp1254">#REF!</definedName>
    <definedName name="__xp1256">#REF!</definedName>
    <definedName name="__xp14010">#REF!</definedName>
    <definedName name="__xp1404">#REF!</definedName>
    <definedName name="__xp1406">#REF!</definedName>
    <definedName name="__xp16010">NA()</definedName>
    <definedName name="__xp1604">#REF!</definedName>
    <definedName name="__xp1606">#REF!</definedName>
    <definedName name="__xp18010">NA()</definedName>
    <definedName name="__xp1804">#REF!</definedName>
    <definedName name="__xp1806">#REF!</definedName>
    <definedName name="__xp20010">NA()</definedName>
    <definedName name="__xp2004">NA()</definedName>
    <definedName name="__xp2006">#REF!</definedName>
    <definedName name="__xp22510">NA()</definedName>
    <definedName name="__xp2254">NA()</definedName>
    <definedName name="__xp2256">NA()</definedName>
    <definedName name="__xp25010">NA()</definedName>
    <definedName name="__xp2504">NA()</definedName>
    <definedName name="__xp2506">NA()</definedName>
    <definedName name="__xp28010">NA()</definedName>
    <definedName name="__xp2804">NA()</definedName>
    <definedName name="__xp2806">NA()</definedName>
    <definedName name="__xp31510">NA()</definedName>
    <definedName name="__xp3154">NA()</definedName>
    <definedName name="__xp3156">NA()</definedName>
    <definedName name="__xp6310">#REF!</definedName>
    <definedName name="__xp634">NA()</definedName>
    <definedName name="__xp636">#REF!</definedName>
    <definedName name="__xp7510">#REF!</definedName>
    <definedName name="__xp754">#REF!</definedName>
    <definedName name="__xp756">#REF!</definedName>
    <definedName name="__xp9010">#REF!</definedName>
    <definedName name="__xp904">#REF!</definedName>
    <definedName name="__xp906">#REF!</definedName>
    <definedName name="_0">NA()</definedName>
    <definedName name="_0_10">NA()</definedName>
    <definedName name="_055">NA()</definedName>
    <definedName name="_0knrothpfinal">#REF!</definedName>
    <definedName name="_1__Bitumen_pressure">#REF!</definedName>
    <definedName name="_1_1">NA()</definedName>
    <definedName name="_10_mm">NA()</definedName>
    <definedName name="_1000_mm_diameter">NA()</definedName>
    <definedName name="_12_mm">NA()</definedName>
    <definedName name="_1220_mm_diameter">NA()</definedName>
    <definedName name="_13">NA()</definedName>
    <definedName name="_150_mm_thickness">#REF!</definedName>
    <definedName name="_2_and_3">#REF!</definedName>
    <definedName name="_20_mm">NA()</definedName>
    <definedName name="_25_mm">NA()</definedName>
    <definedName name="_250_mm_diameter">NA()</definedName>
    <definedName name="_2m_100">NA()</definedName>
    <definedName name="_2m_150">NA()</definedName>
    <definedName name="_2m_200">NA()</definedName>
    <definedName name="_2m_25">NA()</definedName>
    <definedName name="_2m_250">NA()</definedName>
    <definedName name="_2m_300">NA()</definedName>
    <definedName name="_2m_32">NA()</definedName>
    <definedName name="_2m_40">NA()</definedName>
    <definedName name="_2m_50">NA()</definedName>
    <definedName name="_2m_65">NA()</definedName>
    <definedName name="_2m_80">NA()</definedName>
    <definedName name="_3" hidden="1">#REF!</definedName>
    <definedName name="_300_mm_diameter">NA()</definedName>
    <definedName name="_3m_100">NA()</definedName>
    <definedName name="_3m_150">NA()</definedName>
    <definedName name="_3m_200">NA()</definedName>
    <definedName name="_3m_25">NA()</definedName>
    <definedName name="_3m_250">NA()</definedName>
    <definedName name="_3m_300">NA()</definedName>
    <definedName name="_3m_32">NA()</definedName>
    <definedName name="_3m_40">NA()</definedName>
    <definedName name="_3m_50">NA()</definedName>
    <definedName name="_3m_65">NA()</definedName>
    <definedName name="_3m_80">NA()</definedName>
    <definedName name="_40_mm">NA()</definedName>
    <definedName name="_40_mm_size_OG">NA()</definedName>
    <definedName name="_40_mm_SS_5_HBG">"[71]material!#ref!"</definedName>
    <definedName name="_40_mm_thick_ness">NA()</definedName>
    <definedName name="_40MM_HBG">NA()</definedName>
    <definedName name="_45_mm">NA()</definedName>
    <definedName name="_450_mm_diameter">NA()</definedName>
    <definedName name="_50_mm">NA()</definedName>
    <definedName name="_6_mm">NA()</definedName>
    <definedName name="_6_mm_SS_5_HBG_m_c">"[71]material!#ref!"</definedName>
    <definedName name="_600_mm_diameter">NA()</definedName>
    <definedName name="_65MM_HBG">NA()</definedName>
    <definedName name="_65MM_HBT">NA()</definedName>
    <definedName name="_65MM_OG">NA()</definedName>
    <definedName name="_75_mm_thick_ness">#REF!</definedName>
    <definedName name="_750_mm_diameter">NA()</definedName>
    <definedName name="_800_mm_diameter">NA()</definedName>
    <definedName name="_a">NA()</definedName>
    <definedName name="_a_10">NA()</definedName>
    <definedName name="_aaa10">NA()</definedName>
    <definedName name="_aaa5">NA()</definedName>
    <definedName name="_AAA51">NA()</definedName>
    <definedName name="_aaa55">NA()</definedName>
    <definedName name="_AAA6">NA()</definedName>
    <definedName name="_AAA7">NA()</definedName>
    <definedName name="_AAD5">NA()</definedName>
    <definedName name="_aad55">NA()</definedName>
    <definedName name="_Apr02">"[72]newabstract!#ref!"</definedName>
    <definedName name="_Apr03">"[72]newabstract!#ref!"</definedName>
    <definedName name="_Apr04">"[72]newabstract!#ref!"</definedName>
    <definedName name="_Apr05">"[72]newabstract!#ref!"</definedName>
    <definedName name="_Apr06">"[72]newabstract!#ref!"</definedName>
    <definedName name="_Apr07">"[72]newabstract!#ref!"</definedName>
    <definedName name="_Apr08">"[72]newabstract!#ref!"</definedName>
    <definedName name="_Apr09">"[72]newabstract!#ref!"</definedName>
    <definedName name="_Apr10">"[72]newabstract!#ref!"</definedName>
    <definedName name="_Apr11">"[72]newabstract!#ref!"</definedName>
    <definedName name="_Apr13">"[72]newabstract!#ref!"</definedName>
    <definedName name="_Apr14">"[72]newabstract!#ref!"</definedName>
    <definedName name="_Apr15">"[72]newabstract!#ref!"</definedName>
    <definedName name="_Apr16">"[72]newabstract!#ref!"</definedName>
    <definedName name="_Apr17">"[72]newabstract!#ref!"</definedName>
    <definedName name="_Apr20">"[72]newabstract!#ref!"</definedName>
    <definedName name="_Apr21">"[72]newabstract!#ref!"</definedName>
    <definedName name="_Apr22">"[72]newabstract!#ref!"</definedName>
    <definedName name="_Apr23">"[72]newabstract!#ref!"</definedName>
    <definedName name="_Apr24">"[72]newabstract!#ref!"</definedName>
    <definedName name="_Apr27">"[72]newabstract!#ref!"</definedName>
    <definedName name="_Apr28">"[72]newabstract!#ref!"</definedName>
    <definedName name="_Apr29">"[72]newabstract!#ref!"</definedName>
    <definedName name="_Apr30">"[72]newabstract!#ref!"</definedName>
    <definedName name="_atw2">NA()</definedName>
    <definedName name="_AUX1">NA()</definedName>
    <definedName name="_AUX111">#REF!</definedName>
    <definedName name="_aux2">#REF!</definedName>
    <definedName name="_AUX3">#REF!</definedName>
    <definedName name="_b">NA()</definedName>
    <definedName name="_bla1">#REF!</definedName>
    <definedName name="_bol1">NA()</definedName>
    <definedName name="_brush">NA()</definedName>
    <definedName name="_BSG100">NA()</definedName>
    <definedName name="_BSG150">NA()</definedName>
    <definedName name="_BSG5">NA()</definedName>
    <definedName name="_BSG75">NA()</definedName>
    <definedName name="_BTC1">NA()</definedName>
    <definedName name="_BTC10">NA()</definedName>
    <definedName name="_BTC11">NA()</definedName>
    <definedName name="_BTC12">NA()</definedName>
    <definedName name="_BTC13">NA()</definedName>
    <definedName name="_BTC14">NA()</definedName>
    <definedName name="_BTC15">NA()</definedName>
    <definedName name="_BTC16">NA()</definedName>
    <definedName name="_BTC17">NA()</definedName>
    <definedName name="_BTC18">NA()</definedName>
    <definedName name="_BTC19">NA()</definedName>
    <definedName name="_BTC2">NA()</definedName>
    <definedName name="_BTC20">NA()</definedName>
    <definedName name="_BTC21">NA()</definedName>
    <definedName name="_BTC22">NA()</definedName>
    <definedName name="_BTC23">NA()</definedName>
    <definedName name="_BTC24">NA()</definedName>
    <definedName name="_BTC3">NA()</definedName>
    <definedName name="_BTC4">NA()</definedName>
    <definedName name="_BTC5">NA()</definedName>
    <definedName name="_BTC6">NA()</definedName>
    <definedName name="_BTC7">NA()</definedName>
    <definedName name="_BTC8">NA()</definedName>
    <definedName name="_BTC9">NA()</definedName>
    <definedName name="_BTR1">NA()</definedName>
    <definedName name="_BTR10">NA()</definedName>
    <definedName name="_BTR11">NA()</definedName>
    <definedName name="_BTR12">NA()</definedName>
    <definedName name="_BTR13">NA()</definedName>
    <definedName name="_BTR14">NA()</definedName>
    <definedName name="_BTR15">NA()</definedName>
    <definedName name="_BTR16">NA()</definedName>
    <definedName name="_BTR17">NA()</definedName>
    <definedName name="_BTR18">NA()</definedName>
    <definedName name="_BTR19">NA()</definedName>
    <definedName name="_BTR2">NA()</definedName>
    <definedName name="_BTR20">NA()</definedName>
    <definedName name="_BTR21">NA()</definedName>
    <definedName name="_BTR22">NA()</definedName>
    <definedName name="_BTR23">NA()</definedName>
    <definedName name="_BTR24">NA()</definedName>
    <definedName name="_BTR3">NA()</definedName>
    <definedName name="_BTR4">NA()</definedName>
    <definedName name="_BTR5">NA()</definedName>
    <definedName name="_BTR6">NA()</definedName>
    <definedName name="_BTR7">NA()</definedName>
    <definedName name="_BTR8">NA()</definedName>
    <definedName name="_BTR9">NA()</definedName>
    <definedName name="_BTS1">NA()</definedName>
    <definedName name="_BTS10">NA()</definedName>
    <definedName name="_BTS11">NA()</definedName>
    <definedName name="_BTS12">NA()</definedName>
    <definedName name="_BTS13">NA()</definedName>
    <definedName name="_BTS14">NA()</definedName>
    <definedName name="_BTS15">NA()</definedName>
    <definedName name="_BTS16">NA()</definedName>
    <definedName name="_BTS17">NA()</definedName>
    <definedName name="_BTS18">NA()</definedName>
    <definedName name="_BTS19">NA()</definedName>
    <definedName name="_BTS2">NA()</definedName>
    <definedName name="_BTS20">NA()</definedName>
    <definedName name="_BTS21">NA()</definedName>
    <definedName name="_BTS22">NA()</definedName>
    <definedName name="_BTS23">NA()</definedName>
    <definedName name="_BTS24">NA()</definedName>
    <definedName name="_BTS3">NA()</definedName>
    <definedName name="_BTS4">NA()</definedName>
    <definedName name="_BTS5">NA()</definedName>
    <definedName name="_BTS6">NA()</definedName>
    <definedName name="_BTS7">NA()</definedName>
    <definedName name="_BTS8">NA()</definedName>
    <definedName name="_BTS9">NA()</definedName>
    <definedName name="_C">NA()</definedName>
    <definedName name="_C_10">NA()</definedName>
    <definedName name="_can430">40.73</definedName>
    <definedName name="_can435">43.3</definedName>
    <definedName name="_cbr1">NA()</definedName>
    <definedName name="_cbr2">NA()</definedName>
    <definedName name="_cbr3">NA()</definedName>
    <definedName name="_cbr4">NA()</definedName>
    <definedName name="_CCW1">#REF!</definedName>
    <definedName name="_CCW2">#REF!</definedName>
    <definedName name="_CD2">NA()</definedName>
    <definedName name="_CEM">NA()</definedName>
    <definedName name="_ceramic">NA()</definedName>
    <definedName name="_cir">#REF!</definedName>
    <definedName name="_COL10">NA()</definedName>
    <definedName name="_COL101">NA()</definedName>
    <definedName name="_COL11">NA()</definedName>
    <definedName name="_COL111">NA()</definedName>
    <definedName name="_cp">NA()</definedName>
    <definedName name="_Ctr10">NA()</definedName>
    <definedName name="_cur1">#REF!</definedName>
    <definedName name="_CY53__">NA()</definedName>
    <definedName name="_CY53___10">NA()</definedName>
    <definedName name="_dadoing">NA()</definedName>
    <definedName name="_df3">NA()</definedName>
    <definedName name="_div">#REF!</definedName>
    <definedName name="_E02">#REF!</definedName>
    <definedName name="_E05">#REF!</definedName>
    <definedName name="_E12">#REF!</definedName>
    <definedName name="_E29">#REF!</definedName>
    <definedName name="_E38">#REF!</definedName>
    <definedName name="_emulsion">NA()</definedName>
    <definedName name="_er1">NA()</definedName>
    <definedName name="_ewe1">#REF!</definedName>
    <definedName name="_exc1">NA()</definedName>
    <definedName name="_exc11">NA()</definedName>
    <definedName name="_exc2">NA()</definedName>
    <definedName name="_EXC3">NA()</definedName>
    <definedName name="_EXC4">NA()</definedName>
    <definedName name="_f1">NA()</definedName>
    <definedName name="_Fill" hidden="1">#REF!</definedName>
    <definedName name="_xlnm._FilterDatabase" localSheetId="6" hidden="1">EQP_List!$E$1:$E$48</definedName>
    <definedName name="_xlnm._FilterDatabase" localSheetId="0" hidden="1">RE!$P$14:$P$188</definedName>
    <definedName name="_flx200">NA()</definedName>
    <definedName name="_flx250">NA()</definedName>
    <definedName name="_flx300">NA()</definedName>
    <definedName name="_foo1">NA()</definedName>
    <definedName name="_foo2">NA()</definedName>
    <definedName name="_foo3">NA()</definedName>
    <definedName name="_FOO4">NA()</definedName>
    <definedName name="_G">NA()</definedName>
    <definedName name="_G120907">#REF!</definedName>
    <definedName name="_GBS11">NA()</definedName>
    <definedName name="_GBS110">NA()</definedName>
    <definedName name="_GBS111">NA()</definedName>
    <definedName name="_GBS112">NA()</definedName>
    <definedName name="_GBS113">NA()</definedName>
    <definedName name="_GBS114">NA()</definedName>
    <definedName name="_GBS115">NA()</definedName>
    <definedName name="_GBS116">NA()</definedName>
    <definedName name="_GBS117">NA()</definedName>
    <definedName name="_GBS118">NA()</definedName>
    <definedName name="_GBS119">NA()</definedName>
    <definedName name="_GBS12">NA()</definedName>
    <definedName name="_GBS120">NA()</definedName>
    <definedName name="_GBS121">NA()</definedName>
    <definedName name="_GBS122">NA()</definedName>
    <definedName name="_GBS123">NA()</definedName>
    <definedName name="_GBS124">NA()</definedName>
    <definedName name="_GBS13">NA()</definedName>
    <definedName name="_GBS14">NA()</definedName>
    <definedName name="_GBS15">NA()</definedName>
    <definedName name="_GBS16">NA()</definedName>
    <definedName name="_GBS17">NA()</definedName>
    <definedName name="_GBS18">NA()</definedName>
    <definedName name="_GBS19">NA()</definedName>
    <definedName name="_GBS21">NA()</definedName>
    <definedName name="_GBS210">NA()</definedName>
    <definedName name="_GBS211">NA()</definedName>
    <definedName name="_GBS212">NA()</definedName>
    <definedName name="_GBS213">NA()</definedName>
    <definedName name="_GBS214">NA()</definedName>
    <definedName name="_GBS215">NA()</definedName>
    <definedName name="_GBS216">NA()</definedName>
    <definedName name="_GBS217">NA()</definedName>
    <definedName name="_GBS218">NA()</definedName>
    <definedName name="_GBS219">NA()</definedName>
    <definedName name="_GBS22">NA()</definedName>
    <definedName name="_GBS220">NA()</definedName>
    <definedName name="_GBS221">NA()</definedName>
    <definedName name="_GBS222">NA()</definedName>
    <definedName name="_GBS223">NA()</definedName>
    <definedName name="_GBS224">NA()</definedName>
    <definedName name="_GBS23">NA()</definedName>
    <definedName name="_GBS24">NA()</definedName>
    <definedName name="_GBS25">NA()</definedName>
    <definedName name="_GBS26">NA()</definedName>
    <definedName name="_GBS27">NA()</definedName>
    <definedName name="_GBS28">NA()</definedName>
    <definedName name="_GBS29">NA()</definedName>
    <definedName name="_gk">NA()</definedName>
    <definedName name="_GOTO_I10_">NA()</definedName>
    <definedName name="_GOTO_I10__10">NA()</definedName>
    <definedName name="_GRA">NA()</definedName>
    <definedName name="_grp10003">NA()</definedName>
    <definedName name="_grp3503">NA()</definedName>
    <definedName name="_grp4003">NA()</definedName>
    <definedName name="_grp4503">NA()</definedName>
    <definedName name="_grp5003">NA()</definedName>
    <definedName name="_grp6003">NA()</definedName>
    <definedName name="_grp7003">NA()</definedName>
    <definedName name="_grp8003">NA()</definedName>
    <definedName name="_grp9003">NA()</definedName>
    <definedName name="_grstn">NA()</definedName>
    <definedName name="_grstn1">NA()</definedName>
    <definedName name="_gus1">NA()</definedName>
    <definedName name="_hab1">#REF!</definedName>
    <definedName name="_hpm1">#REF!</definedName>
    <definedName name="_I">NA()</definedName>
    <definedName name="_I06">NA()</definedName>
    <definedName name="_I10">NA()</definedName>
    <definedName name="_I12">NA()</definedName>
    <definedName name="_I150">NA()</definedName>
    <definedName name="_I20">NA()</definedName>
    <definedName name="_I25">NA()</definedName>
    <definedName name="_I40">NA()</definedName>
    <definedName name="_I50">NA()</definedName>
    <definedName name="_I60">NA()</definedName>
    <definedName name="_I65">NA()</definedName>
    <definedName name="_I75">NA()</definedName>
    <definedName name="_imp1">#REF!</definedName>
    <definedName name="_IRC12">#REF!</definedName>
    <definedName name="_IRC19">#REF!</definedName>
    <definedName name="_IRC25">#REF!</definedName>
    <definedName name="_IRC40">#REF!</definedName>
    <definedName name="_IRC5">#REF!</definedName>
    <definedName name="_IRC50">#REF!</definedName>
    <definedName name="_IRC60">#REF!</definedName>
    <definedName name="_IRC9">#REF!</definedName>
    <definedName name="_J">NA()</definedName>
    <definedName name="_ja">"[83]labour!#ref!"</definedName>
    <definedName name="_JCR23">NA()</definedName>
    <definedName name="_k1">NA()</definedName>
    <definedName name="_KC139">NA()</definedName>
    <definedName name="_KC580">NA()</definedName>
    <definedName name="_Key1" hidden="1">#REF!</definedName>
    <definedName name="_knr2">#REF!</definedName>
    <definedName name="_knr3">NA()</definedName>
    <definedName name="_L_BX">NA()</definedName>
    <definedName name="_L_CX">NA()</definedName>
    <definedName name="_l1">#REF!</definedName>
    <definedName name="_l12">#REF!</definedName>
    <definedName name="_l2">#REF!</definedName>
    <definedName name="_l3">#REF!</definedName>
    <definedName name="_l4">#REF!</definedName>
    <definedName name="_l5">#REF!</definedName>
    <definedName name="_l6">#REF!</definedName>
    <definedName name="_l7">#REF!</definedName>
    <definedName name="_l8">#REF!</definedName>
    <definedName name="_l9">#REF!</definedName>
    <definedName name="_LC1">"[84]labour!#ref!"</definedName>
    <definedName name="_LC2">"[84]labour!#ref!"</definedName>
    <definedName name="_lcn1">#REF!</definedName>
    <definedName name="_LEAD">#REF!</definedName>
    <definedName name="_LJ6">#REF!</definedName>
    <definedName name="_lj600">NA()</definedName>
    <definedName name="_lj900">NA()</definedName>
    <definedName name="_LL3">NA()</definedName>
    <definedName name="_lm1">NA()</definedName>
    <definedName name="_LSO24">"[14]lead!#ref!"</definedName>
    <definedName name="_m">NA()</definedName>
    <definedName name="_m_10">NA()</definedName>
    <definedName name="_M17">#REF!</definedName>
    <definedName name="_M38">#REF!</definedName>
    <definedName name="_M55">NA()</definedName>
    <definedName name="_M67">#REF!</definedName>
    <definedName name="_ma">NA()</definedName>
    <definedName name="_ma1">NA()</definedName>
    <definedName name="_ma2">NA()</definedName>
    <definedName name="_Mar06">"[72]newabstract!#ref!"</definedName>
    <definedName name="_Mar09">"[72]newabstract!#ref!"</definedName>
    <definedName name="_Mar10">"[72]newabstract!#ref!"</definedName>
    <definedName name="_Mar11">"[72]newabstract!#ref!"</definedName>
    <definedName name="_Mar12">"[72]newabstract!#ref!"</definedName>
    <definedName name="_Mar13">"[72]newabstract!#ref!"</definedName>
    <definedName name="_Mar16">"[72]newabstract!#ref!"</definedName>
    <definedName name="_Mar17">"[72]newabstract!#ref!"</definedName>
    <definedName name="_Mar18">"[72]newabstract!#ref!"</definedName>
    <definedName name="_Mar19">"[72]newabstract!#ref!"</definedName>
    <definedName name="_Mar20">"[72]newabstract!#ref!"</definedName>
    <definedName name="_Mar23">"[72]newabstract!#ref!"</definedName>
    <definedName name="_Mar24">"[72]newabstract!#ref!"</definedName>
    <definedName name="_Mar25">"[72]newabstract!#ref!"</definedName>
    <definedName name="_Mar26">"[72]newabstract!#ref!"</definedName>
    <definedName name="_Mar27">"[72]newabstract!#ref!"</definedName>
    <definedName name="_Mar28">"[72]newabstract!#ref!"</definedName>
    <definedName name="_Mar30">"[72]newabstract!#ref!"</definedName>
    <definedName name="_Mar31">"[72]newabstract!#ref!"</definedName>
    <definedName name="_me12">#REF!</definedName>
    <definedName name="_me15">#REF!</definedName>
    <definedName name="_me20">#REF!</definedName>
    <definedName name="_me40">#REF!</definedName>
    <definedName name="_melamine">NA()</definedName>
    <definedName name="_Met21">NA()</definedName>
    <definedName name="_Met22">NA()</definedName>
    <definedName name="_Met45">NA()</definedName>
    <definedName name="_MEt55">NA()</definedName>
    <definedName name="_Met63">NA()</definedName>
    <definedName name="_ML21">NA()</definedName>
    <definedName name="_ML210">NA()</definedName>
    <definedName name="_ML211">NA()</definedName>
    <definedName name="_ML212">NA()</definedName>
    <definedName name="_ML213">NA()</definedName>
    <definedName name="_ML214">NA()</definedName>
    <definedName name="_ML215">NA()</definedName>
    <definedName name="_ML216">NA()</definedName>
    <definedName name="_ML217">NA()</definedName>
    <definedName name="_ML218">NA()</definedName>
    <definedName name="_ML219">NA()</definedName>
    <definedName name="_ML22">NA()</definedName>
    <definedName name="_ML220">NA()</definedName>
    <definedName name="_ML221">NA()</definedName>
    <definedName name="_ML222">NA()</definedName>
    <definedName name="_ML223">NA()</definedName>
    <definedName name="_ML224">NA()</definedName>
    <definedName name="_ML23">NA()</definedName>
    <definedName name="_ML24">NA()</definedName>
    <definedName name="_ML25">NA()</definedName>
    <definedName name="_ML26">NA()</definedName>
    <definedName name="_ML27">NA()</definedName>
    <definedName name="_ML28">NA()</definedName>
    <definedName name="_ML29">NA()</definedName>
    <definedName name="_ML31">NA()</definedName>
    <definedName name="_ML310">NA()</definedName>
    <definedName name="_ML311">NA()</definedName>
    <definedName name="_ML312">NA()</definedName>
    <definedName name="_ML313">NA()</definedName>
    <definedName name="_ML314">NA()</definedName>
    <definedName name="_ML315">NA()</definedName>
    <definedName name="_ML316">NA()</definedName>
    <definedName name="_ML317">NA()</definedName>
    <definedName name="_ML318">NA()</definedName>
    <definedName name="_ML319">NA()</definedName>
    <definedName name="_ML32">NA()</definedName>
    <definedName name="_ML320">NA()</definedName>
    <definedName name="_ML321">NA()</definedName>
    <definedName name="_ML322">NA()</definedName>
    <definedName name="_ML323">NA()</definedName>
    <definedName name="_ML324">NA()</definedName>
    <definedName name="_ML33">NA()</definedName>
    <definedName name="_ML34">NA()</definedName>
    <definedName name="_ML35">NA()</definedName>
    <definedName name="_ML36">NA()</definedName>
    <definedName name="_ML37">NA()</definedName>
    <definedName name="_ML38">NA()</definedName>
    <definedName name="_ML39">NA()</definedName>
    <definedName name="_ML7">NA()</definedName>
    <definedName name="_ML8">NA()</definedName>
    <definedName name="_ML9">NA()</definedName>
    <definedName name="_mm">NA()</definedName>
    <definedName name="_mm1">#REF!</definedName>
    <definedName name="_mm1000">NA()</definedName>
    <definedName name="_mm1001">NA()</definedName>
    <definedName name="_mm11">#REF!</definedName>
    <definedName name="_mm111">#REF!</definedName>
    <definedName name="_mm20">NA()</definedName>
    <definedName name="_mm40">NA()</definedName>
    <definedName name="_mm600">NA()</definedName>
    <definedName name="_mm800">NA()</definedName>
    <definedName name="_MS6">#REF!</definedName>
    <definedName name="_MT1">NA()</definedName>
    <definedName name="_MT10">NA()</definedName>
    <definedName name="_MT100">NA()</definedName>
    <definedName name="_MT101">NA()</definedName>
    <definedName name="_MT102">NA()</definedName>
    <definedName name="_MT103">NA()</definedName>
    <definedName name="_MT104">NA()</definedName>
    <definedName name="_MT105">NA()</definedName>
    <definedName name="_MT106">NA()</definedName>
    <definedName name="_MT107">NA()</definedName>
    <definedName name="_MT108">NA()</definedName>
    <definedName name="_MT109">NA()</definedName>
    <definedName name="_MT11">NA()</definedName>
    <definedName name="_MT110">NA()</definedName>
    <definedName name="_MT111">NA()</definedName>
    <definedName name="_MT112">NA()</definedName>
    <definedName name="_MT113">NA()</definedName>
    <definedName name="_MT114">NA()</definedName>
    <definedName name="_MT115">NA()</definedName>
    <definedName name="_MT116">NA()</definedName>
    <definedName name="_MT117">NA()</definedName>
    <definedName name="_MT118">NA()</definedName>
    <definedName name="_MT119">NA()</definedName>
    <definedName name="_MT12">NA()</definedName>
    <definedName name="_MT120">NA()</definedName>
    <definedName name="_MT121">NA()</definedName>
    <definedName name="_MT122">NA()</definedName>
    <definedName name="_MT123">NA()</definedName>
    <definedName name="_MT124">NA()</definedName>
    <definedName name="_MT125">NA()</definedName>
    <definedName name="_MT126">NA()</definedName>
    <definedName name="_MT127">NA()</definedName>
    <definedName name="_MT128">NA()</definedName>
    <definedName name="_MT129">NA()</definedName>
    <definedName name="_MT13">NA()</definedName>
    <definedName name="_MT130">NA()</definedName>
    <definedName name="_MT131">NA()</definedName>
    <definedName name="_MT132">NA()</definedName>
    <definedName name="_MT133">NA()</definedName>
    <definedName name="_MT134">NA()</definedName>
    <definedName name="_MT135">NA()</definedName>
    <definedName name="_MT136">NA()</definedName>
    <definedName name="_MT137">NA()</definedName>
    <definedName name="_MT138">NA()</definedName>
    <definedName name="_MT139">NA()</definedName>
    <definedName name="_MT14">NA()</definedName>
    <definedName name="_MT140">NA()</definedName>
    <definedName name="_MT141">NA()</definedName>
    <definedName name="_MT142">NA()</definedName>
    <definedName name="_MT143">NA()</definedName>
    <definedName name="_MT144">NA()</definedName>
    <definedName name="_MT145">NA()</definedName>
    <definedName name="_MT146">NA()</definedName>
    <definedName name="_MT147">NA()</definedName>
    <definedName name="_MT148">NA()</definedName>
    <definedName name="_MT149">NA()</definedName>
    <definedName name="_MT15">NA()</definedName>
    <definedName name="_MT150">NA()</definedName>
    <definedName name="_MT16">NA()</definedName>
    <definedName name="_MT17">NA()</definedName>
    <definedName name="_MT18">NA()</definedName>
    <definedName name="_MT19">NA()</definedName>
    <definedName name="_MT2">NA()</definedName>
    <definedName name="_MT20">NA()</definedName>
    <definedName name="_MT21">NA()</definedName>
    <definedName name="_MT22">NA()</definedName>
    <definedName name="_MT23">NA()</definedName>
    <definedName name="_MT24">NA()</definedName>
    <definedName name="_MT25">NA()</definedName>
    <definedName name="_MT26">NA()</definedName>
    <definedName name="_MT27">NA()</definedName>
    <definedName name="_MT28">NA()</definedName>
    <definedName name="_MT29">NA()</definedName>
    <definedName name="_MT3">NA()</definedName>
    <definedName name="_MT30">NA()</definedName>
    <definedName name="_MT31">NA()</definedName>
    <definedName name="_MT32">NA()</definedName>
    <definedName name="_MT33">NA()</definedName>
    <definedName name="_MT34">NA()</definedName>
    <definedName name="_MT35">NA()</definedName>
    <definedName name="_MT36">NA()</definedName>
    <definedName name="_MT37">NA()</definedName>
    <definedName name="_MT38">NA()</definedName>
    <definedName name="_MT39">NA()</definedName>
    <definedName name="_MT4">NA()</definedName>
    <definedName name="_MT40">NA()</definedName>
    <definedName name="_MT41">NA()</definedName>
    <definedName name="_MT42">NA()</definedName>
    <definedName name="_MT43">NA()</definedName>
    <definedName name="_MT44">NA()</definedName>
    <definedName name="_MT45">NA()</definedName>
    <definedName name="_MT46">NA()</definedName>
    <definedName name="_MT47">NA()</definedName>
    <definedName name="_MT48">NA()</definedName>
    <definedName name="_MT49">NA()</definedName>
    <definedName name="_MT5">NA()</definedName>
    <definedName name="_MT50">NA()</definedName>
    <definedName name="_MT500">NA()</definedName>
    <definedName name="_MT51">NA()</definedName>
    <definedName name="_MT52">NA()</definedName>
    <definedName name="_MT53">NA()</definedName>
    <definedName name="_MT54">NA()</definedName>
    <definedName name="_MT55">NA()</definedName>
    <definedName name="_MT56">NA()</definedName>
    <definedName name="_MT57">NA()</definedName>
    <definedName name="_MT58">NA()</definedName>
    <definedName name="_MT59">NA()</definedName>
    <definedName name="_MT6">NA()</definedName>
    <definedName name="_MT60">NA()</definedName>
    <definedName name="_MT61">NA()</definedName>
    <definedName name="_MT62">NA()</definedName>
    <definedName name="_MT63">NA()</definedName>
    <definedName name="_MT64">NA()</definedName>
    <definedName name="_MT65">NA()</definedName>
    <definedName name="_MT66">NA()</definedName>
    <definedName name="_MT67">NA()</definedName>
    <definedName name="_MT68">NA()</definedName>
    <definedName name="_MT69">NA()</definedName>
    <definedName name="_MT7">NA()</definedName>
    <definedName name="_MT70">NA()</definedName>
    <definedName name="_MT71">NA()</definedName>
    <definedName name="_MT72">NA()</definedName>
    <definedName name="_MT73">NA()</definedName>
    <definedName name="_MT74">NA()</definedName>
    <definedName name="_MT75">NA()</definedName>
    <definedName name="_MT76">NA()</definedName>
    <definedName name="_MT77">NA()</definedName>
    <definedName name="_MT78">NA()</definedName>
    <definedName name="_MT79">NA()</definedName>
    <definedName name="_MT8">NA()</definedName>
    <definedName name="_MT80">NA()</definedName>
    <definedName name="_MT81">NA()</definedName>
    <definedName name="_MT82">NA()</definedName>
    <definedName name="_MT83">NA()</definedName>
    <definedName name="_MT84">NA()</definedName>
    <definedName name="_MT85">NA()</definedName>
    <definedName name="_MT86">NA()</definedName>
    <definedName name="_MT87">NA()</definedName>
    <definedName name="_MT88">NA()</definedName>
    <definedName name="_MT89">NA()</definedName>
    <definedName name="_MT9">NA()</definedName>
    <definedName name="_MT90">NA()</definedName>
    <definedName name="_MT91">NA()</definedName>
    <definedName name="_MT92">NA()</definedName>
    <definedName name="_MT93">NA()</definedName>
    <definedName name="_MT94">NA()</definedName>
    <definedName name="_MT95">NA()</definedName>
    <definedName name="_MT96">NA()</definedName>
    <definedName name="_MT97">NA()</definedName>
    <definedName name="_MT98">NA()</definedName>
    <definedName name="_MT99">NA()</definedName>
    <definedName name="_N">NA()</definedName>
    <definedName name="_n_10">NA()</definedName>
    <definedName name="_ne10">#REF!</definedName>
    <definedName name="_New1">#REF!</definedName>
    <definedName name="_NW">#REF!</definedName>
    <definedName name="_o">NA()</definedName>
    <definedName name="_O10">NA()</definedName>
    <definedName name="_O100">NA()</definedName>
    <definedName name="_O12">NA()</definedName>
    <definedName name="_O150">NA()</definedName>
    <definedName name="_O20">NA()</definedName>
    <definedName name="_O300">NA()</definedName>
    <definedName name="_O45">NA()</definedName>
    <definedName name="_O450">NA()</definedName>
    <definedName name="_O55">NA()</definedName>
    <definedName name="_O65">NA()</definedName>
    <definedName name="_O75">NA()</definedName>
    <definedName name="_OCM01">"[98]office!$a$19"</definedName>
    <definedName name="_od1">NA()</definedName>
    <definedName name="_OH1">#REF!</definedName>
    <definedName name="_OQUA">NA()</definedName>
    <definedName name="_Order1" hidden="1">255</definedName>
    <definedName name="_p">NA()</definedName>
    <definedName name="_p_10">NA()</definedName>
    <definedName name="_p5">NA()</definedName>
    <definedName name="_pa1">#REF!</definedName>
    <definedName name="_pa2">#REF!</definedName>
    <definedName name="_PC1">NA()</definedName>
    <definedName name="_PC10">NA()</definedName>
    <definedName name="_PC11">NA()</definedName>
    <definedName name="_PC12">NA()</definedName>
    <definedName name="_PC13">NA()</definedName>
    <definedName name="_PC14">NA()</definedName>
    <definedName name="_PC15">NA()</definedName>
    <definedName name="_PC16">NA()</definedName>
    <definedName name="_PC17">NA()</definedName>
    <definedName name="_PC18">NA()</definedName>
    <definedName name="_PC19">NA()</definedName>
    <definedName name="_pc2">#REF!</definedName>
    <definedName name="_PC20">NA()</definedName>
    <definedName name="_PC21">NA()</definedName>
    <definedName name="_PC22">NA()</definedName>
    <definedName name="_PC23">NA()</definedName>
    <definedName name="_PC24">NA()</definedName>
    <definedName name="_PC3">NA()</definedName>
    <definedName name="_PC4">NA()</definedName>
    <definedName name="_PC5">NA()</definedName>
    <definedName name="_PC6">NA()</definedName>
    <definedName name="_pc600">NA()</definedName>
    <definedName name="_PC7">NA()</definedName>
    <definedName name="_PC8">NA()</definedName>
    <definedName name="_PC9">NA()</definedName>
    <definedName name="_pc900">NA()</definedName>
    <definedName name="_pcc1">NA()</definedName>
    <definedName name="_pcc2">NA()</definedName>
    <definedName name="_pcc3">NA()</definedName>
    <definedName name="_PCC4">NA()</definedName>
    <definedName name="_pipe_con_1100">"[99]mlead!#ref!"</definedName>
    <definedName name="_pipe_con_500">#REF!</definedName>
    <definedName name="_pipe_con_700">#REF!</definedName>
    <definedName name="_pipe_ic_1100">#REF!</definedName>
    <definedName name="_pipe_ic_500">#REF!</definedName>
    <definedName name="_pipe_ic_700">#REF!</definedName>
    <definedName name="_PL">NA()</definedName>
    <definedName name="_pla4">#REF!</definedName>
    <definedName name="_plb1">NA()</definedName>
    <definedName name="_plb2">NA()</definedName>
    <definedName name="_plb3">NA()</definedName>
    <definedName name="_plb4">NA()</definedName>
    <definedName name="_PPA14">NA()</definedName>
    <definedName name="_PPB154">NA()</definedName>
    <definedName name="_PPB155">NA()</definedName>
    <definedName name="_PPB16">NA()</definedName>
    <definedName name="_PPB17">NA()</definedName>
    <definedName name="_PPB18">NA()</definedName>
    <definedName name="_PPB19">NA()</definedName>
    <definedName name="_PPB2">NA()</definedName>
    <definedName name="_PPB20">NA()</definedName>
    <definedName name="_PPB21">NA()</definedName>
    <definedName name="_PPB22">NA()</definedName>
    <definedName name="_PPB23">NA()</definedName>
    <definedName name="_PPB24">NA()</definedName>
    <definedName name="_PPB25">NA()</definedName>
    <definedName name="_PPB26">NA()</definedName>
    <definedName name="_PPB27">NA()</definedName>
    <definedName name="_PPB28">NA()</definedName>
    <definedName name="_PPB29">NA()</definedName>
    <definedName name="_PPB3">NA()</definedName>
    <definedName name="_PPB30">NA()</definedName>
    <definedName name="_PPB31">NA()</definedName>
    <definedName name="_PPB32">NA()</definedName>
    <definedName name="_PPB33">NA()</definedName>
    <definedName name="_PPB34">NA()</definedName>
    <definedName name="_PPB35">NA()</definedName>
    <definedName name="_PPB36">NA()</definedName>
    <definedName name="_PPB37">NA()</definedName>
    <definedName name="_PPB38">NA()</definedName>
    <definedName name="_PPB39">NA()</definedName>
    <definedName name="_PPB4">NA()</definedName>
    <definedName name="_PPB40">NA()</definedName>
    <definedName name="_PPB41">NA()</definedName>
    <definedName name="_PPB42">NA()</definedName>
    <definedName name="_PPB43">NA()</definedName>
    <definedName name="_PPB44">NA()</definedName>
    <definedName name="_PPB45">NA()</definedName>
    <definedName name="_PPB46">NA()</definedName>
    <definedName name="_PPB47">NA()</definedName>
    <definedName name="_PPB48">NA()</definedName>
    <definedName name="_PPB49">NA()</definedName>
    <definedName name="_PPB5">NA()</definedName>
    <definedName name="_PPB50">NA()</definedName>
    <definedName name="_PPB51">NA()</definedName>
    <definedName name="_PPB52">NA()</definedName>
    <definedName name="_PPB53">NA()</definedName>
    <definedName name="_PPB54">NA()</definedName>
    <definedName name="_PPB55">NA()</definedName>
    <definedName name="_PPB56">NA()</definedName>
    <definedName name="_PPB57">NA()</definedName>
    <definedName name="_PPB58">NA()</definedName>
    <definedName name="_PPB59">NA()</definedName>
    <definedName name="_PPB6">NA()</definedName>
    <definedName name="_PPB60">NA()</definedName>
    <definedName name="_PPB61">NA()</definedName>
    <definedName name="_PPB62">NA()</definedName>
    <definedName name="_PPB63">NA()</definedName>
    <definedName name="_PPB64">NA()</definedName>
    <definedName name="_PPB65">NA()</definedName>
    <definedName name="_PPB66">NA()</definedName>
    <definedName name="_PPB67">NA()</definedName>
    <definedName name="_PPB68">NA()</definedName>
    <definedName name="_PPB69">NA()</definedName>
    <definedName name="_PPB7">NA()</definedName>
    <definedName name="_PPB70">NA()</definedName>
    <definedName name="_PPB71">NA()</definedName>
    <definedName name="_PPB72">NA()</definedName>
    <definedName name="_PPB73">NA()</definedName>
    <definedName name="_PPB74">NA()</definedName>
    <definedName name="_PPB75">NA()</definedName>
    <definedName name="_PPB76">NA()</definedName>
    <definedName name="_PPB77">NA()</definedName>
    <definedName name="_PPB78">NA()</definedName>
    <definedName name="_PPB79">NA()</definedName>
    <definedName name="_PPB8">NA()</definedName>
    <definedName name="_PPB80">NA()</definedName>
    <definedName name="_PPB81">NA()</definedName>
    <definedName name="_PPB82">NA()</definedName>
    <definedName name="_PPB83">NA()</definedName>
    <definedName name="_PPB84">NA()</definedName>
    <definedName name="_PPB85">NA()</definedName>
    <definedName name="_PPB86">NA()</definedName>
    <definedName name="_PPB87">NA()</definedName>
    <definedName name="_PPB88">NA()</definedName>
    <definedName name="_PPB89">NA()</definedName>
    <definedName name="_PPB9">NA()</definedName>
    <definedName name="_PPB90">NA()</definedName>
    <definedName name="_PPB91">NA()</definedName>
    <definedName name="_PPB92">NA()</definedName>
    <definedName name="_PPB93">NA()</definedName>
    <definedName name="_PPB94">NA()</definedName>
    <definedName name="_PPB95">NA()</definedName>
    <definedName name="_PPB96">NA()</definedName>
    <definedName name="_PPB97">NA()</definedName>
    <definedName name="_PPB98">NA()</definedName>
    <definedName name="_PPB99">NA()</definedName>
    <definedName name="_PPC1">NA()</definedName>
    <definedName name="_PPC10">NA()</definedName>
    <definedName name="_PPC100">NA()</definedName>
    <definedName name="_PPC101">NA()</definedName>
    <definedName name="_PPC102">NA()</definedName>
    <definedName name="_PPC103">NA()</definedName>
    <definedName name="_PPC104">NA()</definedName>
    <definedName name="_PPC105">NA()</definedName>
    <definedName name="_PPC106">NA()</definedName>
    <definedName name="_PPC107">NA()</definedName>
    <definedName name="_PPC108">NA()</definedName>
    <definedName name="_PPC109">NA()</definedName>
    <definedName name="_PPC11">NA()</definedName>
    <definedName name="_PPC110">NA()</definedName>
    <definedName name="_PPC111">NA()</definedName>
    <definedName name="_PPC112">NA()</definedName>
    <definedName name="_PPC113">NA()</definedName>
    <definedName name="_PPC114">NA()</definedName>
    <definedName name="_PPC115">NA()</definedName>
    <definedName name="_PPC116">NA()</definedName>
    <definedName name="_PPC117">NA()</definedName>
    <definedName name="_PPC118">NA()</definedName>
    <definedName name="_PPC119">NA()</definedName>
    <definedName name="_PPC12">NA()</definedName>
    <definedName name="_PPC120">NA()</definedName>
    <definedName name="_PPC121">NA()</definedName>
    <definedName name="_PPC122">NA()</definedName>
    <definedName name="_PPC123">NA()</definedName>
    <definedName name="_PPC124">NA()</definedName>
    <definedName name="_PPC125">NA()</definedName>
    <definedName name="_PPC126">NA()</definedName>
    <definedName name="_PPC127">NA()</definedName>
    <definedName name="_PPC128">NA()</definedName>
    <definedName name="_PPC129">NA()</definedName>
    <definedName name="_PPC13">NA()</definedName>
    <definedName name="_PPC130">NA()</definedName>
    <definedName name="_PPC131">NA()</definedName>
    <definedName name="_PPC132">NA()</definedName>
    <definedName name="_PPC133">NA()</definedName>
    <definedName name="_PPC134">NA()</definedName>
    <definedName name="_PPC135">NA()</definedName>
    <definedName name="_PPC136">NA()</definedName>
    <definedName name="_PPC137">NA()</definedName>
    <definedName name="_PPC138">NA()</definedName>
    <definedName name="_PPC139">NA()</definedName>
    <definedName name="_PPC14">NA()</definedName>
    <definedName name="_PPC140">NA()</definedName>
    <definedName name="_PPC141">NA()</definedName>
    <definedName name="_PPC142">NA()</definedName>
    <definedName name="_PPC143">NA()</definedName>
    <definedName name="_PPC144">NA()</definedName>
    <definedName name="_PPC145">NA()</definedName>
    <definedName name="_PPC146">NA()</definedName>
    <definedName name="_PPC147">NA()</definedName>
    <definedName name="_PPC148">NA()</definedName>
    <definedName name="_PPC149">NA()</definedName>
    <definedName name="_PPC15">NA()</definedName>
    <definedName name="_PPC150">NA()</definedName>
    <definedName name="_PPC151">NA()</definedName>
    <definedName name="_PPC152">NA()</definedName>
    <definedName name="_PPC153">NA()</definedName>
    <definedName name="_PPC154">NA()</definedName>
    <definedName name="_PPC155">NA()</definedName>
    <definedName name="_PPC16">NA()</definedName>
    <definedName name="_PPC17">NA()</definedName>
    <definedName name="_PPC18">NA()</definedName>
    <definedName name="_PPC19">NA()</definedName>
    <definedName name="_PPC2">NA()</definedName>
    <definedName name="_PPC20">NA()</definedName>
    <definedName name="_PPC21">NA()</definedName>
    <definedName name="_PPC22">NA()</definedName>
    <definedName name="_PPC23">NA()</definedName>
    <definedName name="_PPC24">NA()</definedName>
    <definedName name="_PPC25">NA()</definedName>
    <definedName name="_PPC26">NA()</definedName>
    <definedName name="_PPC27">NA()</definedName>
    <definedName name="_PPC28">NA()</definedName>
    <definedName name="_PPC29">NA()</definedName>
    <definedName name="_PPC3">NA()</definedName>
    <definedName name="_PPC30">NA()</definedName>
    <definedName name="_PPC31">NA()</definedName>
    <definedName name="_PPC32">NA()</definedName>
    <definedName name="_PPC33">NA()</definedName>
    <definedName name="_PPC34">NA()</definedName>
    <definedName name="_PPC35">NA()</definedName>
    <definedName name="_PPC36">NA()</definedName>
    <definedName name="_PPC37">NA()</definedName>
    <definedName name="_PPC38">NA()</definedName>
    <definedName name="_PPC39">NA()</definedName>
    <definedName name="_PPC4">NA()</definedName>
    <definedName name="_PPC40">NA()</definedName>
    <definedName name="_PPC41">NA()</definedName>
    <definedName name="_PPC42">NA()</definedName>
    <definedName name="_PPC43">NA()</definedName>
    <definedName name="_PPC44">NA()</definedName>
    <definedName name="_PPC45">NA()</definedName>
    <definedName name="_PPC46">NA()</definedName>
    <definedName name="_PPC47">NA()</definedName>
    <definedName name="_PPC48">NA()</definedName>
    <definedName name="_PPC49">NA()</definedName>
    <definedName name="_PPC5">NA()</definedName>
    <definedName name="_PPC50">NA()</definedName>
    <definedName name="_PPC51">NA()</definedName>
    <definedName name="_PPC52">NA()</definedName>
    <definedName name="_PPC53">NA()</definedName>
    <definedName name="_PPC54">NA()</definedName>
    <definedName name="_PPC55">NA()</definedName>
    <definedName name="_PPC56">NA()</definedName>
    <definedName name="_PPC57">NA()</definedName>
    <definedName name="_PPC58">NA()</definedName>
    <definedName name="_PPC59">NA()</definedName>
    <definedName name="_PPC6">NA()</definedName>
    <definedName name="_PPC60">NA()</definedName>
    <definedName name="_PPC61">NA()</definedName>
    <definedName name="_PPC62">NA()</definedName>
    <definedName name="_PPC63">NA()</definedName>
    <definedName name="_PPC64">NA()</definedName>
    <definedName name="_PPC65">NA()</definedName>
    <definedName name="_PPC66">NA()</definedName>
    <definedName name="_PPC67">NA()</definedName>
    <definedName name="_PPC68">NA()</definedName>
    <definedName name="_PPC69">NA()</definedName>
    <definedName name="_PPC7">NA()</definedName>
    <definedName name="_PPC70">NA()</definedName>
    <definedName name="_PPC71">NA()</definedName>
    <definedName name="_PPC72">NA()</definedName>
    <definedName name="_PPC73">NA()</definedName>
    <definedName name="_PPC74">NA()</definedName>
    <definedName name="_PPC75">NA()</definedName>
    <definedName name="_PPC76">NA()</definedName>
    <definedName name="_PPC77">NA()</definedName>
    <definedName name="_PPC78">NA()</definedName>
    <definedName name="_PPC79">NA()</definedName>
    <definedName name="_PPC8">NA()</definedName>
    <definedName name="_PPC80">NA()</definedName>
    <definedName name="_PPC81">NA()</definedName>
    <definedName name="_PPC82">NA()</definedName>
    <definedName name="_PPC83">NA()</definedName>
    <definedName name="_PPC84">NA()</definedName>
    <definedName name="_PPC85">NA()</definedName>
    <definedName name="_PPC86">NA()</definedName>
    <definedName name="_PPC87">NA()</definedName>
    <definedName name="_PPC88">NA()</definedName>
    <definedName name="_PPC89">NA()</definedName>
    <definedName name="_PPC9">NA()</definedName>
    <definedName name="_PPC90">NA()</definedName>
    <definedName name="_PPC91">NA()</definedName>
    <definedName name="_PPC92">NA()</definedName>
    <definedName name="_PPC93">NA()</definedName>
    <definedName name="_PPC94">NA()</definedName>
    <definedName name="_PPC95">NA()</definedName>
    <definedName name="_PPD114">NA()</definedName>
    <definedName name="_PPD89">NA()</definedName>
    <definedName name="_PPRN3__AF242">NA()</definedName>
    <definedName name="_PPRN3__AF242_10">NA()</definedName>
    <definedName name="_PR1">NA()</definedName>
    <definedName name="_PR2">NA()</definedName>
    <definedName name="_PR3">NA()</definedName>
    <definedName name="_PR4">NA()</definedName>
    <definedName name="_PR5">NA()</definedName>
    <definedName name="_PR6">NA()</definedName>
    <definedName name="_PR7">NA()</definedName>
    <definedName name="_psc10006">NA()</definedName>
    <definedName name="_psc10008">NA()</definedName>
    <definedName name="_psc3506">NA()</definedName>
    <definedName name="_psc3508">NA()</definedName>
    <definedName name="_psc4006">NA()</definedName>
    <definedName name="_psc4008">NA()</definedName>
    <definedName name="_psc4506">NA()</definedName>
    <definedName name="_psc4508">NA()</definedName>
    <definedName name="_psc5006">NA()</definedName>
    <definedName name="_psc5008">NA()</definedName>
    <definedName name="_psc6006">NA()</definedName>
    <definedName name="_psc6008">NA()</definedName>
    <definedName name="_psc7006">NA()</definedName>
    <definedName name="_psc7008">NA()</definedName>
    <definedName name="_psc8006">NA()</definedName>
    <definedName name="_psc8008">NA()</definedName>
    <definedName name="_psc9006">NA()</definedName>
    <definedName name="_psc9008">NA()</definedName>
    <definedName name="_pv1">NA()</definedName>
    <definedName name="_pv2">#REF!</definedName>
    <definedName name="_Q">NA()</definedName>
    <definedName name="_QS25">#REF!</definedName>
    <definedName name="_QS40">#REF!</definedName>
    <definedName name="_QUA">NA()</definedName>
    <definedName name="_QUA_RABBISH">NA()</definedName>
    <definedName name="_r">NA()</definedName>
    <definedName name="_r_10">NA()</definedName>
    <definedName name="_rabbit">NA()</definedName>
    <definedName name="_RNN1">"[101]column!#ref!"</definedName>
    <definedName name="_rr3">#REF!</definedName>
    <definedName name="_rrr1">#REF!</definedName>
    <definedName name="_RS300">NA()</definedName>
    <definedName name="_RT5565">#REF!</definedName>
    <definedName name="_RVAE306___DOWN">NA()</definedName>
    <definedName name="_RVAE306___DOWN_10">NA()</definedName>
    <definedName name="_RVAE358___DOWN">NA()</definedName>
    <definedName name="_RVAE358___DOWN_10">NA()</definedName>
    <definedName name="_RVAE395___DOWN">NA()</definedName>
    <definedName name="_RVAE395___DOWN_10">NA()</definedName>
    <definedName name="_RVY53__AE53__">NA()</definedName>
    <definedName name="_RVY53__AE53___10">NA()</definedName>
    <definedName name="_S">#REF!</definedName>
    <definedName name="_s_10">NA()</definedName>
    <definedName name="_S06">NA()</definedName>
    <definedName name="_s1">NA()</definedName>
    <definedName name="_S10">NA()</definedName>
    <definedName name="_S100">NA()</definedName>
    <definedName name="_S12">NA()</definedName>
    <definedName name="_S20">NA()</definedName>
    <definedName name="_S25">NA()</definedName>
    <definedName name="_S40">NA()</definedName>
    <definedName name="_S50">NA()</definedName>
    <definedName name="_S60">NA()</definedName>
    <definedName name="_S65">NA()</definedName>
    <definedName name="_S75">NA()</definedName>
    <definedName name="_SANF">NA()</definedName>
    <definedName name="_SANM">NA()</definedName>
    <definedName name="_SD10">NA()</definedName>
    <definedName name="_SD100">NA()</definedName>
    <definedName name="_SD101">NA()</definedName>
    <definedName name="_SD102">NA()</definedName>
    <definedName name="_SD103">NA()</definedName>
    <definedName name="_SD104">NA()</definedName>
    <definedName name="_SD105">NA()</definedName>
    <definedName name="_SD106">NA()</definedName>
    <definedName name="_SD107">NA()</definedName>
    <definedName name="_SD108">NA()</definedName>
    <definedName name="_SD109">NA()</definedName>
    <definedName name="_SD11">NA()</definedName>
    <definedName name="_SD110">NA()</definedName>
    <definedName name="_SD111">NA()</definedName>
    <definedName name="_SD112">NA()</definedName>
    <definedName name="_SD113">NA()</definedName>
    <definedName name="_SD114">NA()</definedName>
    <definedName name="_SD115">NA()</definedName>
    <definedName name="_SD116">NA()</definedName>
    <definedName name="_SD117">NA()</definedName>
    <definedName name="_SD118">NA()</definedName>
    <definedName name="_SD119">NA()</definedName>
    <definedName name="_SD12">NA()</definedName>
    <definedName name="_SD120">NA()</definedName>
    <definedName name="_SD121">NA()</definedName>
    <definedName name="_SD122">NA()</definedName>
    <definedName name="_SD123">NA()</definedName>
    <definedName name="_SD124">NA()</definedName>
    <definedName name="_SD125">NA()</definedName>
    <definedName name="_SD126">NA()</definedName>
    <definedName name="_SD127">NA()</definedName>
    <definedName name="_SD128">NA()</definedName>
    <definedName name="_SD129">NA()</definedName>
    <definedName name="_SD13">NA()</definedName>
    <definedName name="_SD130">NA()</definedName>
    <definedName name="_SD131">NA()</definedName>
    <definedName name="_SD132">NA()</definedName>
    <definedName name="_SD133">NA()</definedName>
    <definedName name="_SD134">NA()</definedName>
    <definedName name="_SD135">NA()</definedName>
    <definedName name="_SD136">NA()</definedName>
    <definedName name="_SD137">NA()</definedName>
    <definedName name="_SD138">NA()</definedName>
    <definedName name="_SD139">NA()</definedName>
    <definedName name="_SD14">NA()</definedName>
    <definedName name="_SD140">NA()</definedName>
    <definedName name="_SD141">NA()</definedName>
    <definedName name="_SD142">NA()</definedName>
    <definedName name="_SD143">NA()</definedName>
    <definedName name="_SD144">NA()</definedName>
    <definedName name="_SD145">NA()</definedName>
    <definedName name="_SD146">NA()</definedName>
    <definedName name="_SD147">NA()</definedName>
    <definedName name="_SD148">NA()</definedName>
    <definedName name="_SD149">NA()</definedName>
    <definedName name="_SD15">NA()</definedName>
    <definedName name="_SD150">NA()</definedName>
    <definedName name="_SD16">NA()</definedName>
    <definedName name="_SD17">NA()</definedName>
    <definedName name="_SD18">NA()</definedName>
    <definedName name="_SD19">NA()</definedName>
    <definedName name="_SD2">NA()</definedName>
    <definedName name="_SD20">NA()</definedName>
    <definedName name="_SD21">NA()</definedName>
    <definedName name="_SD22">NA()</definedName>
    <definedName name="_SD23">NA()</definedName>
    <definedName name="_SD24">NA()</definedName>
    <definedName name="_SD25">NA()</definedName>
    <definedName name="_SD250">NA()</definedName>
    <definedName name="_SD26">NA()</definedName>
    <definedName name="_SD27">NA()</definedName>
    <definedName name="_SD28">NA()</definedName>
    <definedName name="_SD29">NA()</definedName>
    <definedName name="_SD3">NA()</definedName>
    <definedName name="_SD30">NA()</definedName>
    <definedName name="_SD31">NA()</definedName>
    <definedName name="_SD32">NA()</definedName>
    <definedName name="_SD33">NA()</definedName>
    <definedName name="_SD34">NA()</definedName>
    <definedName name="_SD35">NA()</definedName>
    <definedName name="_SD36">NA()</definedName>
    <definedName name="_SD37">NA()</definedName>
    <definedName name="_SD38">NA()</definedName>
    <definedName name="_SD39">NA()</definedName>
    <definedName name="_SD4">NA()</definedName>
    <definedName name="_SD40">NA()</definedName>
    <definedName name="_SD41">NA()</definedName>
    <definedName name="_SD42">NA()</definedName>
    <definedName name="_SD43">NA()</definedName>
    <definedName name="_SD44">NA()</definedName>
    <definedName name="_SD45">NA()</definedName>
    <definedName name="_SD46">NA()</definedName>
    <definedName name="_SD47">NA()</definedName>
    <definedName name="_SD48">NA()</definedName>
    <definedName name="_SD49">NA()</definedName>
    <definedName name="_SD5">NA()</definedName>
    <definedName name="_SD50">NA()</definedName>
    <definedName name="_SD500">NA()</definedName>
    <definedName name="_SD51">NA()</definedName>
    <definedName name="_SD52">NA()</definedName>
    <definedName name="_SD53">NA()</definedName>
    <definedName name="_SD54">NA()</definedName>
    <definedName name="_SD55">NA()</definedName>
    <definedName name="_SD56">NA()</definedName>
    <definedName name="_SD57">NA()</definedName>
    <definedName name="_SD58">NA()</definedName>
    <definedName name="_SD59">NA()</definedName>
    <definedName name="_SD6">NA()</definedName>
    <definedName name="_SD60">NA()</definedName>
    <definedName name="_SD61">NA()</definedName>
    <definedName name="_SD62">NA()</definedName>
    <definedName name="_SD63">NA()</definedName>
    <definedName name="_SD64">NA()</definedName>
    <definedName name="_SD65">NA()</definedName>
    <definedName name="_SD66">NA()</definedName>
    <definedName name="_SD67">NA()</definedName>
    <definedName name="_SD68">NA()</definedName>
    <definedName name="_SD69">NA()</definedName>
    <definedName name="_SD7">NA()</definedName>
    <definedName name="_SD70">NA()</definedName>
    <definedName name="_SD71">NA()</definedName>
    <definedName name="_SD72">NA()</definedName>
    <definedName name="_SD73">NA()</definedName>
    <definedName name="_SD74">NA()</definedName>
    <definedName name="_SD75">NA()</definedName>
    <definedName name="_SD76">NA()</definedName>
    <definedName name="_SD77">NA()</definedName>
    <definedName name="_SD78">NA()</definedName>
    <definedName name="_SD79">NA()</definedName>
    <definedName name="_SD8">NA()</definedName>
    <definedName name="_SD80">NA()</definedName>
    <definedName name="_SD81">NA()</definedName>
    <definedName name="_SD82">NA()</definedName>
    <definedName name="_SD83">NA()</definedName>
    <definedName name="_SD84">NA()</definedName>
    <definedName name="_SD85">NA()</definedName>
    <definedName name="_SD86">NA()</definedName>
    <definedName name="_SD87">NA()</definedName>
    <definedName name="_SD88">NA()</definedName>
    <definedName name="_SD89">NA()</definedName>
    <definedName name="_SD9">NA()</definedName>
    <definedName name="_SD90">NA()</definedName>
    <definedName name="_SD91">NA()</definedName>
    <definedName name="_SD92">NA()</definedName>
    <definedName name="_SD93">NA()</definedName>
    <definedName name="_SD94">NA()</definedName>
    <definedName name="_SD95">NA()</definedName>
    <definedName name="_SD96">NA()</definedName>
    <definedName name="_SD97">NA()</definedName>
    <definedName name="_SD98">NA()</definedName>
    <definedName name="_SD99">NA()</definedName>
    <definedName name="_sec1">NA()</definedName>
    <definedName name="_Sec2">NA()</definedName>
    <definedName name="_sec3">NA()</definedName>
    <definedName name="_Sec4">NA()</definedName>
    <definedName name="_sec5">NA()</definedName>
    <definedName name="_sec6">NA()</definedName>
    <definedName name="_sec7">NA()</definedName>
    <definedName name="_sec71">NA()</definedName>
    <definedName name="_SEC77">NA()</definedName>
    <definedName name="_sec8">NA()</definedName>
    <definedName name="_sec81">NA()</definedName>
    <definedName name="_SEC88">NA()</definedName>
    <definedName name="_SEC9">NA()</definedName>
    <definedName name="_SEG1">"[98]lab!$h$1:$i$65535"</definedName>
    <definedName name="_sep1">#REF!</definedName>
    <definedName name="_SH1">NA()</definedName>
    <definedName name="_SH2">NA()</definedName>
    <definedName name="_SH3">NA()</definedName>
    <definedName name="_SH4">NA()</definedName>
    <definedName name="_SH5">NA()</definedName>
    <definedName name="_shahbad">NA()</definedName>
    <definedName name="_skirting_grn">NA()</definedName>
    <definedName name="_skirting_vit">NA()</definedName>
    <definedName name="_SO016">NA()</definedName>
    <definedName name="_Sort">NA()</definedName>
    <definedName name="_SP001">NA()</definedName>
    <definedName name="_SP002">NA()</definedName>
    <definedName name="_SP003">NA()</definedName>
    <definedName name="_SP004">NA()</definedName>
    <definedName name="_SP005">NA()</definedName>
    <definedName name="_SP006">NA()</definedName>
    <definedName name="_SP007">NA()</definedName>
    <definedName name="_SP008">NA()</definedName>
    <definedName name="_SP009">NA()</definedName>
    <definedName name="_SP010">NA()</definedName>
    <definedName name="_SP011">NA()</definedName>
    <definedName name="_SP012">NA()</definedName>
    <definedName name="_SP013">NA()</definedName>
    <definedName name="_SP014">NA()</definedName>
    <definedName name="_SP015">NA()</definedName>
    <definedName name="_SP016">NA()</definedName>
    <definedName name="_SP017">NA()</definedName>
    <definedName name="_SP018">NA()</definedName>
    <definedName name="_SP019">NA()</definedName>
    <definedName name="_SP020">NA()</definedName>
    <definedName name="_SP021">NA()</definedName>
    <definedName name="_SP022">NA()</definedName>
    <definedName name="_SP023">NA()</definedName>
    <definedName name="_SP024">NA()</definedName>
    <definedName name="_SP025">NA()</definedName>
    <definedName name="_SP026">NA()</definedName>
    <definedName name="_SP027">NA()</definedName>
    <definedName name="_SP028">NA()</definedName>
    <definedName name="_SP029">NA()</definedName>
    <definedName name="_SP030">NA()</definedName>
    <definedName name="_SP031">NA()</definedName>
    <definedName name="_SP032">NA()</definedName>
    <definedName name="_SP033">NA()</definedName>
    <definedName name="_SP034">NA()</definedName>
    <definedName name="_SP035">NA()</definedName>
    <definedName name="_SP036">NA()</definedName>
    <definedName name="_SP037">NA()</definedName>
    <definedName name="_SP038">NA()</definedName>
    <definedName name="_SP039">NA()</definedName>
    <definedName name="_SP040">NA()</definedName>
    <definedName name="_SP041">NA()</definedName>
    <definedName name="_SP042">NA()</definedName>
    <definedName name="_SP043">NA()</definedName>
    <definedName name="_SP044">NA()</definedName>
    <definedName name="_SP045">NA()</definedName>
    <definedName name="_SP046">NA()</definedName>
    <definedName name="_SP047">NA()</definedName>
    <definedName name="_SP048">NA()</definedName>
    <definedName name="_SP049">NA()</definedName>
    <definedName name="_SP050">NA()</definedName>
    <definedName name="_SP051">NA()</definedName>
    <definedName name="_SP052">NA()</definedName>
    <definedName name="_SP053">NA()</definedName>
    <definedName name="_SP054">NA()</definedName>
    <definedName name="_SP055">NA()</definedName>
    <definedName name="_SP056">NA()</definedName>
    <definedName name="_SP057">NA()</definedName>
    <definedName name="_SP058">NA()</definedName>
    <definedName name="_SP059">NA()</definedName>
    <definedName name="_SP060">NA()</definedName>
    <definedName name="_SP061">NA()</definedName>
    <definedName name="_SP062">NA()</definedName>
    <definedName name="_SP063">NA()</definedName>
    <definedName name="_SP064">NA()</definedName>
    <definedName name="_SP065">NA()</definedName>
    <definedName name="_SP066">NA()</definedName>
    <definedName name="_SP067">NA()</definedName>
    <definedName name="_SP068">NA()</definedName>
    <definedName name="_SP069">NA()</definedName>
    <definedName name="_SP070">NA()</definedName>
    <definedName name="_sp071">NA()</definedName>
    <definedName name="_SP072">NA()</definedName>
    <definedName name="_SP073">NA()</definedName>
    <definedName name="_SP074">NA()</definedName>
    <definedName name="_SP075">NA()</definedName>
    <definedName name="_SP076">NA()</definedName>
    <definedName name="_SP077">NA()</definedName>
    <definedName name="_sp078">NA()</definedName>
    <definedName name="_SP10">#REF!</definedName>
    <definedName name="_SP16">#REF!</definedName>
    <definedName name="_SP7">#REF!</definedName>
    <definedName name="_SPO79">NA()</definedName>
    <definedName name="_SS10">#REF!</definedName>
    <definedName name="_ss12">#REF!</definedName>
    <definedName name="_SS150">#REF!</definedName>
    <definedName name="_ss20">#REF!</definedName>
    <definedName name="_SS225">#REF!</definedName>
    <definedName name="_SS25">#REF!</definedName>
    <definedName name="_SS300">#REF!</definedName>
    <definedName name="_ss40">#REF!</definedName>
    <definedName name="_SS6">#REF!</definedName>
    <definedName name="_SSS3">NA()</definedName>
    <definedName name="_ST">NA()</definedName>
    <definedName name="_sum010">NA()</definedName>
    <definedName name="_sum020">NA()</definedName>
    <definedName name="_sum120">NA()</definedName>
    <definedName name="_sum140">NA()</definedName>
    <definedName name="_SUM200">NA()</definedName>
    <definedName name="_SUM400">NA()</definedName>
    <definedName name="_SUM410">NA()</definedName>
    <definedName name="_SUM420">NA()</definedName>
    <definedName name="_SUM440">NA()</definedName>
    <definedName name="_SUM460">NA()</definedName>
    <definedName name="_SUM480">NA()</definedName>
    <definedName name="_SUM500">NA()</definedName>
    <definedName name="_SUM510">NA()</definedName>
    <definedName name="_SUM530">NA()</definedName>
    <definedName name="_SUM540">NA()</definedName>
    <definedName name="_SUM560">NA()</definedName>
    <definedName name="_SUM570">NA()</definedName>
    <definedName name="_SUM580">NA()</definedName>
    <definedName name="_SUM590">NA()</definedName>
    <definedName name="_SUM700">NA()</definedName>
    <definedName name="_SUM701">NA()</definedName>
    <definedName name="_SUM702">NA()</definedName>
    <definedName name="_SUM703">NA()</definedName>
    <definedName name="_SUM704">NA()</definedName>
    <definedName name="_sum770">NA()</definedName>
    <definedName name="_SUM800">NA()</definedName>
    <definedName name="_sum900">NA()</definedName>
    <definedName name="_SUM901">NA()</definedName>
    <definedName name="_SUM902">NA()</definedName>
    <definedName name="_SUM903">NA()</definedName>
    <definedName name="_SUM904">NA()</definedName>
    <definedName name="_sw1">#REF!</definedName>
    <definedName name="_t1">NA()</definedName>
    <definedName name="_t2">NA()</definedName>
    <definedName name="_tab1">NA()</definedName>
    <definedName name="_th_week_water_transp_habs">#REF!</definedName>
    <definedName name="_tk1">NA()</definedName>
    <definedName name="_tw2">NA()</definedName>
    <definedName name="_upa4">"[104]upa!$i$1:$m$65536"</definedName>
    <definedName name="_us1">NA()</definedName>
    <definedName name="_var1">#REF!</definedName>
    <definedName name="_var4">#REF!</definedName>
    <definedName name="_vat">NA()</definedName>
    <definedName name="_vat1">NA()</definedName>
    <definedName name="_vat2">NA()</definedName>
    <definedName name="_vzrzam">NA()</definedName>
    <definedName name="_WGZY_">NA()</definedName>
    <definedName name="_WGZY__10">NA()</definedName>
    <definedName name="_woodprimer">NA()</definedName>
    <definedName name="_wp">NA()</definedName>
    <definedName name="_x">NA()</definedName>
    <definedName name="_x_10">NA()</definedName>
    <definedName name="_xcc1153">NA()</definedName>
    <definedName name="_xcc124">NA()</definedName>
    <definedName name="_xcc136">NA()</definedName>
    <definedName name="_xcc148">NA()</definedName>
    <definedName name="_xcc1510">NA()</definedName>
    <definedName name="_xcm16">NA()</definedName>
    <definedName name="_xh11010">NA()</definedName>
    <definedName name="_xh1104">NA()</definedName>
    <definedName name="_xh1106">NA()</definedName>
    <definedName name="_xh1108">NA()</definedName>
    <definedName name="_xh12510">NA()</definedName>
    <definedName name="_xh1254">NA()</definedName>
    <definedName name="_xh1256">NA()</definedName>
    <definedName name="_xh1258">NA()</definedName>
    <definedName name="_xh14010">NA()</definedName>
    <definedName name="_xh1404">NA()</definedName>
    <definedName name="_xh1406">NA()</definedName>
    <definedName name="_xh1408">NA()</definedName>
    <definedName name="_xh16010">NA()</definedName>
    <definedName name="_xh1604">NA()</definedName>
    <definedName name="_xh1606">NA()</definedName>
    <definedName name="_xh1608">NA()</definedName>
    <definedName name="_xh18010">NA()</definedName>
    <definedName name="_xh1804">NA()</definedName>
    <definedName name="_xh1806">NA()</definedName>
    <definedName name="_xh1808">NA()</definedName>
    <definedName name="_xh20010">NA()</definedName>
    <definedName name="_xh2004">NA()</definedName>
    <definedName name="_xh2006">NA()</definedName>
    <definedName name="_xh2008">NA()</definedName>
    <definedName name="_xh22510">NA()</definedName>
    <definedName name="_xh2254">NA()</definedName>
    <definedName name="_xh2256">#REF!</definedName>
    <definedName name="_xh2258">NA()</definedName>
    <definedName name="_xh25010">NA()</definedName>
    <definedName name="_xh2504">NA()</definedName>
    <definedName name="_xh2506">#REF!</definedName>
    <definedName name="_xh2508">NA()</definedName>
    <definedName name="_xh28010">NA()</definedName>
    <definedName name="_xh2804">NA()</definedName>
    <definedName name="_xh2806">#REF!</definedName>
    <definedName name="_xh2808">NA()</definedName>
    <definedName name="_xh31510">NA()</definedName>
    <definedName name="_xh3154">NA()</definedName>
    <definedName name="_xh3156">#REF!</definedName>
    <definedName name="_xh3158">NA()</definedName>
    <definedName name="_xh3554">NA()</definedName>
    <definedName name="_xh3556">NA()</definedName>
    <definedName name="_xh6310">NA()</definedName>
    <definedName name="_xh634">#REF!</definedName>
    <definedName name="_xh636">NA()</definedName>
    <definedName name="_xh638">NA()</definedName>
    <definedName name="_xh7510">NA()</definedName>
    <definedName name="_xh754">NA()</definedName>
    <definedName name="_xh756">NA()</definedName>
    <definedName name="_xh758">NA()</definedName>
    <definedName name="_xh9010">NA()</definedName>
    <definedName name="_xh904">NA()</definedName>
    <definedName name="_xh906">NA()</definedName>
    <definedName name="_xh908">NA()</definedName>
    <definedName name="_xh9999">#REF!</definedName>
    <definedName name="_xk7100">#REF!</definedName>
    <definedName name="_xk7150">#REF!</definedName>
    <definedName name="_xk7200">NA()</definedName>
    <definedName name="_xk7250">#REF!</definedName>
    <definedName name="_xk7300">#REF!</definedName>
    <definedName name="_xk7350">NA()</definedName>
    <definedName name="_xk7400">NA()</definedName>
    <definedName name="_xk7450">NA()</definedName>
    <definedName name="_xk7500">NA()</definedName>
    <definedName name="_xk7600">NA()</definedName>
    <definedName name="_xk9100">NA()</definedName>
    <definedName name="_xk91000">NA()</definedName>
    <definedName name="_xk9150">NA()</definedName>
    <definedName name="_xk9200">NA()</definedName>
    <definedName name="_xk9250">NA()</definedName>
    <definedName name="_xk9300">NA()</definedName>
    <definedName name="_xk9350">NA()</definedName>
    <definedName name="_xk9400">NA()</definedName>
    <definedName name="_xk9450">NA()</definedName>
    <definedName name="_xk9500">NA()</definedName>
    <definedName name="_xk9600">NA()</definedName>
    <definedName name="_xk9700">NA()</definedName>
    <definedName name="_xk9750">NA()</definedName>
    <definedName name="_xk9800">NA()</definedName>
    <definedName name="_xk9900">NA()</definedName>
    <definedName name="_xp11010">#REF!</definedName>
    <definedName name="_xp1104">#REF!</definedName>
    <definedName name="_xp1106">#REF!</definedName>
    <definedName name="_xp12510">NA()</definedName>
    <definedName name="_xp1254">#REF!</definedName>
    <definedName name="_xp1256">#REF!</definedName>
    <definedName name="_xp14010">#REF!</definedName>
    <definedName name="_xp1404">#REF!</definedName>
    <definedName name="_xp1406">#REF!</definedName>
    <definedName name="_xp16010">NA()</definedName>
    <definedName name="_xp1604">#REF!</definedName>
    <definedName name="_xp1606">#REF!</definedName>
    <definedName name="_xp18010">NA()</definedName>
    <definedName name="_xp1804">#REF!</definedName>
    <definedName name="_xp1806">#REF!</definedName>
    <definedName name="_xp20010">NA()</definedName>
    <definedName name="_xp2004">NA()</definedName>
    <definedName name="_xp2006">#REF!</definedName>
    <definedName name="_xp22510">NA()</definedName>
    <definedName name="_xp2254">NA()</definedName>
    <definedName name="_xp2256">NA()</definedName>
    <definedName name="_xp25010">NA()</definedName>
    <definedName name="_xp2504">NA()</definedName>
    <definedName name="_xp2506">NA()</definedName>
    <definedName name="_xp28010">NA()</definedName>
    <definedName name="_xp2804">NA()</definedName>
    <definedName name="_xp2806">NA()</definedName>
    <definedName name="_xp31510">NA()</definedName>
    <definedName name="_xp3154">NA()</definedName>
    <definedName name="_xp3156">NA()</definedName>
    <definedName name="_xp6310">#REF!</definedName>
    <definedName name="_xp634">NA()</definedName>
    <definedName name="_xp636">#REF!</definedName>
    <definedName name="_xp7510">#REF!</definedName>
    <definedName name="_xp754">#REF!</definedName>
    <definedName name="_xp756">#REF!</definedName>
    <definedName name="_xp9010">#REF!</definedName>
    <definedName name="_xp904">#REF!</definedName>
    <definedName name="_xp906">#REF!</definedName>
    <definedName name="_Y1">NA()</definedName>
    <definedName name="_Y2">NA()</definedName>
    <definedName name="_Y3">NA()</definedName>
    <definedName name="a">#REF!</definedName>
    <definedName name="a_10">"[106]boq!#ref!"</definedName>
    <definedName name="a_11">"[108]boq!#ref!"</definedName>
    <definedName name="a_2">"[110]boq!#ref!"</definedName>
    <definedName name="a_4">"'file:///C:/Tender/Excel/Mahe/Sports%20Complex/Final%20offer%208-1-07/Revised%20offer%20on%208-1-07.xls'#$'Boq - Flats'.CX1"</definedName>
    <definedName name="a_5">"'file:///C:/Tender/Excel/Mahe/Sports%20Complex/Final%20offer%208-1-07/Revised%20offer%20on%208-1-07.xls'#$'Boq - Flats'.CX1"</definedName>
    <definedName name="a_6">"'smb://Tender2/d/Vinod/Excel/Tender/Garuda%20Resorts.xls'#$Boq.CX1"</definedName>
    <definedName name="a_8">"'smb://Tender2/d/Vinod/Excel/Tender/Garuda%20Resorts.xls'#$Boq.CX1"</definedName>
    <definedName name="a_9">"[112]boq!#ref!"</definedName>
    <definedName name="a_f">NA()</definedName>
    <definedName name="A1M170">NA()</definedName>
    <definedName name="aa" hidden="1">#REF!</definedName>
    <definedName name="AAA">#REF!</definedName>
    <definedName name="aaaa">NA()</definedName>
    <definedName name="aaaa_8">NA()</definedName>
    <definedName name="aaaa5">NA()</definedName>
    <definedName name="aaaaa">"[93]data!#ref!"</definedName>
    <definedName name="aaaaa_8">NA()</definedName>
    <definedName name="AAAAAA">"[93]data!#ref!"</definedName>
    <definedName name="aaaaaaaaa">NA()</definedName>
    <definedName name="aadf">#REF!</definedName>
    <definedName name="aastrb">NA()</definedName>
    <definedName name="aat">NA()</definedName>
    <definedName name="aawa">#REF!</definedName>
    <definedName name="ab">#REF!</definedName>
    <definedName name="Abbbbb">NA()</definedName>
    <definedName name="ABC">NA()</definedName>
    <definedName name="abcdes">NA()</definedName>
    <definedName name="abf">NA()</definedName>
    <definedName name="ABM">NA()</definedName>
    <definedName name="abs">#REF!</definedName>
    <definedName name="ABSTRACT">NA()</definedName>
    <definedName name="ABSTRUCT">NA()</definedName>
    <definedName name="AC">NA()</definedName>
    <definedName name="AC_C">#REF!</definedName>
    <definedName name="AC_CL">#REF!</definedName>
    <definedName name="AC_CLL">#REF!</definedName>
    <definedName name="AC_CLR">#REF!</definedName>
    <definedName name="AC_CLS">#REF!</definedName>
    <definedName name="AC_D_R">#REF!</definedName>
    <definedName name="AC_DC">#REF!</definedName>
    <definedName name="AC_DL_RANGE">#REF!</definedName>
    <definedName name="AC_DR">#REF!</definedName>
    <definedName name="AC_G">#REF!</definedName>
    <definedName name="AC_P">#REF!</definedName>
    <definedName name="AC_PIPES">#REF!</definedName>
    <definedName name="AC_RATES">#REF!</definedName>
    <definedName name="ac_sheet">NA()</definedName>
    <definedName name="academic" hidden="1">#REF!</definedName>
    <definedName name="ACCIDI">NA()</definedName>
    <definedName name="acl">NA()</definedName>
    <definedName name="acs">NA()</definedName>
    <definedName name="acsheet">NA()</definedName>
    <definedName name="acsheet1">NA()</definedName>
    <definedName name="ACTEA">NA()</definedName>
    <definedName name="actual">NA()</definedName>
    <definedName name="ad">NA()</definedName>
    <definedName name="ADB">NA()</definedName>
    <definedName name="ADD">NA()</definedName>
    <definedName name="additional">NA()</definedName>
    <definedName name="Address">#REF!</definedName>
    <definedName name="adfa">NA()</definedName>
    <definedName name="adfas">#REF!</definedName>
    <definedName name="adfd">NA()</definedName>
    <definedName name="ADFDSFSD1111">#REF!</definedName>
    <definedName name="Admin__Building">NA()</definedName>
    <definedName name="admn_off">NA()</definedName>
    <definedName name="admn_site">NA()</definedName>
    <definedName name="adsa">NA()</definedName>
    <definedName name="adsf">NA()</definedName>
    <definedName name="ae">#REF!</definedName>
    <definedName name="ae.">#REF!</definedName>
    <definedName name="ae_">NA()</definedName>
    <definedName name="aea">NA()</definedName>
    <definedName name="AEE">NA()</definedName>
    <definedName name="AEW">NA()</definedName>
    <definedName name="AEW_FOR">#REF!</definedName>
    <definedName name="AEW_SIDE">#REF!</definedName>
    <definedName name="af">NA()</definedName>
    <definedName name="afb">"[122]process!#ref!"</definedName>
    <definedName name="ag">#REF!</definedName>
    <definedName name="Aggregate">NA()</definedName>
    <definedName name="agl">NA()</definedName>
    <definedName name="AGRA_SHOULDERS">#REF!</definedName>
    <definedName name="AGSB">#REF!</definedName>
    <definedName name="ahdfla">NA()</definedName>
    <definedName name="ai">NA()</definedName>
    <definedName name="aii">NA()</definedName>
    <definedName name="Air_Compressor">NA()</definedName>
    <definedName name="airvalve">NA()</definedName>
    <definedName name="AIRVALVES">NA()</definedName>
    <definedName name="AlampurABCDCivil" hidden="1">#REF!</definedName>
    <definedName name="ald">NA()</definedName>
    <definedName name="ALDROPS">#REF!</definedName>
    <definedName name="ALLPIPE_TYPES">#REF!</definedName>
    <definedName name="alw">NA()</definedName>
    <definedName name="AMOUNT">NA()</definedName>
    <definedName name="analysis">NA()</definedName>
    <definedName name="ANALYSIS_DATA">#REF!</definedName>
    <definedName name="Aname">#REF!</definedName>
    <definedName name="Anganwad">NA()</definedName>
    <definedName name="ann">NA()</definedName>
    <definedName name="anne">NA()</definedName>
    <definedName name="annealing">NA()</definedName>
    <definedName name="annealing1">NA()</definedName>
    <definedName name="ANNUAL_ELECTRICAL1_CHARGES">#REF!</definedName>
    <definedName name="ANNUAL_ELECTRICAL2_CHARGES">#REF!</definedName>
    <definedName name="anscount" hidden="1">1</definedName>
    <definedName name="antitermite">NA()</definedName>
    <definedName name="anu">NA()</definedName>
    <definedName name="ap">NA()</definedName>
    <definedName name="apet">NA()</definedName>
    <definedName name="APHB">NA()</definedName>
    <definedName name="APLIF">NA()</definedName>
    <definedName name="AR">#REF!</definedName>
    <definedName name="Arb">NA()</definedName>
    <definedName name="Arches___1_5m">NA()</definedName>
    <definedName name="Arches__1_5m">NA()</definedName>
    <definedName name="AREAS_CA_CANOPY__WAREHOUSE">NA()</definedName>
    <definedName name="AREAS_CA_CANOPY__WAREHOUSE_8">NA()</definedName>
    <definedName name="AREAS_CB_Canteen_Building">NA()</definedName>
    <definedName name="AREAS_CB_Canteen_Building_8">NA()</definedName>
    <definedName name="AREAS_CIPT_Tanker_CIP_Shed">NA()</definedName>
    <definedName name="AREAS_CIPT_Tanker_CIP_Shed_8">NA()</definedName>
    <definedName name="AREAS_CLRR_Contract_Labour_Rest_Room">NA()</definedName>
    <definedName name="AREAS_CLRR_Contract_Labour_Rest_Room_8">NA()</definedName>
    <definedName name="AREAS_CS_Chemical_Store">NA()</definedName>
    <definedName name="AREAS_CS_Chemical_Store_8">NA()</definedName>
    <definedName name="AREAS_ETPC_ETP_Civil_Works">NA()</definedName>
    <definedName name="AREAS_ETPC_ETP_Civil_Works_8">NA()</definedName>
    <definedName name="AREAS_EX_EXTERNAL_WORKS">NA()</definedName>
    <definedName name="AREAS_EX_EXTERNAL_WORKS_8">NA()</definedName>
    <definedName name="AREAS_FC_Farmer_s_Conference">NA()</definedName>
    <definedName name="AREAS_FC_Farmer_s_Conference_8">NA()</definedName>
    <definedName name="AREAS_FU_Fumigation">NA()</definedName>
    <definedName name="AREAS_FU_Fumigation_8">NA()</definedName>
    <definedName name="AREAS_GA_General_Area___Overall">NA()</definedName>
    <definedName name="AREAS_GA_General_Area___Overall_8">NA()</definedName>
    <definedName name="AREAS_GP_Guard_Posts">NA()</definedName>
    <definedName name="AREAS_GP_Guard_Posts_8">NA()</definedName>
    <definedName name="AREAS_LS_LubeOil_Stores">NA()</definedName>
    <definedName name="AREAS_LS_LubeOil_Stores_8">NA()</definedName>
    <definedName name="AREAS_MR_TB_Milk_Reception_Tanker_s_Bay">NA()</definedName>
    <definedName name="AREAS_MR_TB_Milk_Reception_Tanker_s_Bay_8">NA()</definedName>
    <definedName name="AREAS_MTF_Milk_Tank_Foundations">NA()</definedName>
    <definedName name="AREAS_MTF_Milk_Tank_Foundations_8">NA()</definedName>
    <definedName name="AREAS_PB_PROCESS_BUILDING">NA()</definedName>
    <definedName name="AREAS_PB_PROCESS_BUILDING_8">NA()</definedName>
    <definedName name="AREAS_PR_Pipe_Racks">NA()</definedName>
    <definedName name="AREAS_PR_Pipe_Racks_8">NA()</definedName>
    <definedName name="AREAS_SR_2_Security_Room___2">NA()</definedName>
    <definedName name="AREAS_SR_2_Security_Room___2_8">NA()</definedName>
    <definedName name="AREAS_SR_3_Store_Room">NA()</definedName>
    <definedName name="AREAS_SR_3_Store_Room_8">NA()</definedName>
    <definedName name="AREAS_ST_Stacks_near_Utility_Buildings">NA()</definedName>
    <definedName name="AREAS_ST_Stacks_near_Utility_Buildings_8">NA()</definedName>
    <definedName name="AREAS_SY_Scrap_Yard">NA()</definedName>
    <definedName name="AREAS_SY_Scrap_Yard_8">NA()</definedName>
    <definedName name="AREAS_TWW_Truck_Wheel_Wash">NA()</definedName>
    <definedName name="AREAS_TWW_Truck_Wheel_Wash_8">NA()</definedName>
    <definedName name="AREAS_TY_Transformer_Yard">NA()</definedName>
    <definedName name="AREAS_TY_Transformer_Yard_8">NA()</definedName>
    <definedName name="AREAS_UB_UTILITY_BLOCK">NA()</definedName>
    <definedName name="AREAS_UB_UTILITY_BLOCK_8">NA()</definedName>
    <definedName name="AREAS_WH_Ware_House_Area">NA()</definedName>
    <definedName name="AREAS_WH_Ware_House_Area_8">NA()</definedName>
    <definedName name="as">#REF!</definedName>
    <definedName name="AS_6">"'smb://M-h1/FORMATS/Documents%20and%20Settings/Administrator/Local%20Settings/Temporary%20Internet%20Files/Content.IE5/YRUJ6X63/Excel/K%20&amp;%20L/Part%20-%20A%20workings%20(revised%20on%2018-01-06).xls'#$'Boq (Main Building)'.CX1"</definedName>
    <definedName name="ASadws">"[71]material!#ref!"</definedName>
    <definedName name="asAS">"[71]material!#ref!"</definedName>
    <definedName name="asas_6">"'smb://Tender2/d/Vinod/Excel/Tender/Garuda%20Resorts.xls'#$Boq.CX1"</definedName>
    <definedName name="asc">NA()</definedName>
    <definedName name="ASCSD">#REF!</definedName>
    <definedName name="asd">#REF!</definedName>
    <definedName name="ASDBC">NA()</definedName>
    <definedName name="ASDF">{"'ridftotal'!$A$4:$S$27"}</definedName>
    <definedName name="asdfs">NA()</definedName>
    <definedName name="asds">NA()</definedName>
    <definedName name="asdsdfsf">NA()</definedName>
    <definedName name="asf">#REF!</definedName>
    <definedName name="ASFDA">{"'ridftotal'!$A$4:$S$27"}</definedName>
    <definedName name="ash">NA()</definedName>
    <definedName name="asmin">NA()</definedName>
    <definedName name="ASS">NA()</definedName>
    <definedName name="ass_6">"'smb://M-h1/FORMATS/Documents%20and%20Settings/Administrator/Local%20Settings/Temporary%20Internet%20Files/Content.IE5/YRUJ6X63/Excel/K%20&amp;%20L/Part%20-%20A%20workings%20(revised%20on%2018-01-06).xls'#$'Boq (Main Building)'.CX1"</definedName>
    <definedName name="Assam_TW_flanks">"[71]material!#ref!"</definedName>
    <definedName name="Assam_TW_frames">"[71]material!#ref!"</definedName>
    <definedName name="ASSS">NA()</definedName>
    <definedName name="ASSS_4">"'file:///C:/Sudha%20Documents/Sudha%20-%20Planning%20&amp;%20Monitoring/Site%20Info/MJES/Documents%20and%20Settings/Venkat/Local%20Settings/Temp/My%20Documents/zero.xls'#$'p&amp;m'.$H$264:$H$264"</definedName>
    <definedName name="ASSS_5">"'file:///C:/Sudha%20Documents/Sudha%20-%20Planning%20&amp;%20Monitoring/Site%20Info/MJES/Documents%20and%20Settings/Venkat/Local%20Settings/Temp/My%20Documents/zero.xls'#$'p&amp;m'.$H$264:$H$264"</definedName>
    <definedName name="ASSS_6">"'smb://Mh2/e/Documents%20and%20Settings/Venkat/Local%20Settings/Temp/My%20Documents/zero.xls'#$'p&amp;m'.$H$264:$H$264"</definedName>
    <definedName name="astas">NA()</definedName>
    <definedName name="astb">NA()</definedName>
    <definedName name="astdm">NA()</definedName>
    <definedName name="Asth">NA()</definedName>
    <definedName name="asti">NA()</definedName>
    <definedName name="astm">NA()</definedName>
    <definedName name="astmid">NA()</definedName>
    <definedName name="astmin">NA()</definedName>
    <definedName name="asto">NA()</definedName>
    <definedName name="astr">NA()</definedName>
    <definedName name="astsup">NA()</definedName>
    <definedName name="asttp">NA()</definedName>
    <definedName name="asttrb">NA()</definedName>
    <definedName name="aswdertyh">"[65]usage!#ref!"</definedName>
    <definedName name="aswsws">NA()</definedName>
    <definedName name="at">NA()</definedName>
    <definedName name="ATACK">NA()</definedName>
    <definedName name="atm">NA()</definedName>
    <definedName name="att">NA()</definedName>
    <definedName name="Auftragswert">NA()</definedName>
    <definedName name="AUX">NA()</definedName>
    <definedName name="AVCC">NA()</definedName>
    <definedName name="AVG_HRS_PUMP_ULTI">#REF!</definedName>
    <definedName name="AVRCC">NA()</definedName>
    <definedName name="AWBM">NA()</definedName>
    <definedName name="AWBM2">#REF!</definedName>
    <definedName name="AWBM3">#REF!</definedName>
    <definedName name="Axs">NA()</definedName>
    <definedName name="Axs_4">"'smb://rajkishor/f/FILES/2%20KC258%20PASADINA/My%20Documents/zero.xls'#$'p&amp;m'.$H$264:$H$264"</definedName>
    <definedName name="Axs_5">"'smb://rajkishor/f/FILES/2%20KC258%20PASADINA/My%20Documents/zero.xls'#$'p&amp;m'.$H$264:$H$264"</definedName>
    <definedName name="Axs_6">"'smb://rajkishor/f/FILES/2%20KC258%20PASADINA/My%20Documents/zero.xls'#$'p&amp;m'.$H$264:$H$264"</definedName>
    <definedName name="Axs_9">NA()</definedName>
    <definedName name="b">#REF!</definedName>
    <definedName name="B_2">NA()</definedName>
    <definedName name="B_4">"'smb://Planning2/d/ECC%20bbsr/tech/FinalZCR.xls'#$''.$A$20:$AMJ$20"</definedName>
    <definedName name="B_5">"'smb://Planning2/d/ECC%20bbsr/tech/FinalZCR.xls'#$''.$A$20:$AMJ$20"</definedName>
    <definedName name="B_6">"'smb://Planning2/d/ECC%20bbsr/tech/FinalZCR.xls'#$''.$A$20:$AMJ$20"</definedName>
    <definedName name="b_9">"[139]boq!#ref!"</definedName>
    <definedName name="baggage">"'[141]10'!$a$1:$u$65536"</definedName>
    <definedName name="bala">#REF!</definedName>
    <definedName name="banilad">#REF!</definedName>
    <definedName name="bar_bender">NA()</definedName>
    <definedName name="basic">NA()</definedName>
    <definedName name="bb" hidden="1">#REF!</definedName>
    <definedName name="bbbbb">NA()</definedName>
    <definedName name="bbn">NA()</definedName>
    <definedName name="BE">NA()</definedName>
    <definedName name="beam">NA()</definedName>
    <definedName name="Beam_Length">NA()</definedName>
    <definedName name="BEAMS">NA()</definedName>
    <definedName name="Beg_Bal">NA()</definedName>
    <definedName name="Benching__chiselling__wedging_and_boring_in_rock_in_foundation_grade_levelling_">NA()</definedName>
    <definedName name="Bethamcherla_stone_25_4mm">NA()</definedName>
    <definedName name="Bethamcherla_stone_25_4mm_colour">NA()</definedName>
    <definedName name="bfh">NA()</definedName>
    <definedName name="BFR">NA()</definedName>
    <definedName name="BFVA">NA()</definedName>
    <definedName name="bgljkb">"[130]boq!#ref!"</definedName>
    <definedName name="bgljkb_6">"'smb://Tender2/d/Vinod/Excel/Tender/Garuda%20Resorts.xls'#$Boq.CX1"</definedName>
    <definedName name="bh">NA()</definedName>
    <definedName name="BINDING">NA()</definedName>
    <definedName name="bindingwire">NA()</definedName>
    <definedName name="Bitumen_Boilor">#REF!</definedName>
    <definedName name="BITUMEN_TRUNK_ROAD_SECTIONS">#REF!</definedName>
    <definedName name="bjlc">NA()</definedName>
    <definedName name="bkk">NA()</definedName>
    <definedName name="bl">NA()</definedName>
    <definedName name="BLA">NA()</definedName>
    <definedName name="BLAST">#REF!</definedName>
    <definedName name="blast1">#REF!</definedName>
    <definedName name="blast2">#REF!</definedName>
    <definedName name="BLAST3">#REF!</definedName>
    <definedName name="Blasting">NA()</definedName>
    <definedName name="blv_100">NA()</definedName>
    <definedName name="blv_150">NA()</definedName>
    <definedName name="blv_200">NA()</definedName>
    <definedName name="blv_25">NA()</definedName>
    <definedName name="blv_250">NA()</definedName>
    <definedName name="blv_300">NA()</definedName>
    <definedName name="blv_32">NA()</definedName>
    <definedName name="blv_40">NA()</definedName>
    <definedName name="blv_400">NA()</definedName>
    <definedName name="blv_50">NA()</definedName>
    <definedName name="blv_500">NA()</definedName>
    <definedName name="blv_65">NA()</definedName>
    <definedName name="blv_80">NA()</definedName>
    <definedName name="BM">NA()</definedName>
    <definedName name="bmas">NA()</definedName>
    <definedName name="bmcf">NA()</definedName>
    <definedName name="bmcfo">NA()</definedName>
    <definedName name="bmm">NA()</definedName>
    <definedName name="bmo">NA()</definedName>
    <definedName name="BMP">NA()</definedName>
    <definedName name="bmpcf">NA()</definedName>
    <definedName name="bmpcfo">NA()</definedName>
    <definedName name="bo">NA()</definedName>
    <definedName name="Bobby">NA()</definedName>
    <definedName name="bol">NA()</definedName>
    <definedName name="BoltsNuts">#REF!</definedName>
    <definedName name="boml">NA()</definedName>
    <definedName name="boml1">NA()</definedName>
    <definedName name="BOND600">#REF!</definedName>
    <definedName name="boo">NA()</definedName>
    <definedName name="boq">#REF!</definedName>
    <definedName name="boq_8">NA()</definedName>
    <definedName name="boreWell">NA()</definedName>
    <definedName name="borewells">NA()</definedName>
    <definedName name="botl">NA()</definedName>
    <definedName name="botl1">NA()</definedName>
    <definedName name="botn">NA()</definedName>
    <definedName name="BOTTOMDOMEONETOSIX">#REF!</definedName>
    <definedName name="BOTTOMDOMESIXTOTHIRTEEN">#REF!</definedName>
    <definedName name="BOTTOMRINGGIRDERONETOSIX">#REF!</definedName>
    <definedName name="BOTTOMRINGGIRDERSEVENTOTHIRTEEN">#REF!</definedName>
    <definedName name="bp">NA()</definedName>
    <definedName name="bpr">NA()</definedName>
    <definedName name="br">#REF!</definedName>
    <definedName name="br_230">NA()</definedName>
    <definedName name="Breaks">NA()</definedName>
    <definedName name="brick">NA()</definedName>
    <definedName name="brick_four">NA()</definedName>
    <definedName name="brick_II">NA()</definedName>
    <definedName name="brick_nine">NA()</definedName>
    <definedName name="brickjelly_basic">NA()</definedName>
    <definedName name="bricks">"[71]rmr!#ref!"</definedName>
    <definedName name="Bricks_23_11_7cm_2nd_class">NA()</definedName>
    <definedName name="Bricks_Tiles">"[71]general!#ref!"</definedName>
    <definedName name="Bridge">NA()</definedName>
    <definedName name="brk">NA()</definedName>
    <definedName name="brnm">#REF!</definedName>
    <definedName name="bs">#REF!</definedName>
    <definedName name="BSB5_Reinigung_in_BiopurC">"[148]balan1!#ref!"</definedName>
    <definedName name="BSB5_Reinigung_in_BiopurN">"[148]balan1!#ref!"</definedName>
    <definedName name="BSB5vorklmg">#REF!</definedName>
    <definedName name="bsec1">NA()</definedName>
    <definedName name="bsec2">NA()</definedName>
    <definedName name="bsec3">NA()</definedName>
    <definedName name="bsec4">NA()</definedName>
    <definedName name="bsec5">NA()</definedName>
    <definedName name="bsec6">NA()</definedName>
    <definedName name="BSG">NA()</definedName>
    <definedName name="bsth">NA()</definedName>
    <definedName name="bsthi">NA()</definedName>
    <definedName name="bt">NA()</definedName>
    <definedName name="BT_60_70">NA()</definedName>
    <definedName name="BT_80_100">NA()</definedName>
    <definedName name="bt_boil">NA()</definedName>
    <definedName name="BT_E">NA()</definedName>
    <definedName name="bt_lead">NA()</definedName>
    <definedName name="BT_MIX_SEAL">NA()</definedName>
    <definedName name="bt_rate">NA()</definedName>
    <definedName name="BT_SEAL_COAT">NA()</definedName>
    <definedName name="BT_SEAL_ON_BTSD">NA()</definedName>
    <definedName name="BT_SINGLE_30_45">NA()</definedName>
    <definedName name="BT_WEARING_COAT">NA()</definedName>
    <definedName name="BTC">NA()</definedName>
    <definedName name="BTEMULTIONSS1">NA()</definedName>
    <definedName name="BTSD_23">NA()</definedName>
    <definedName name="BTSD_DRY">NA()</definedName>
    <definedName name="BTSD_SEAL">NA()</definedName>
    <definedName name="bua">NA()</definedName>
    <definedName name="buildings">NA()</definedName>
    <definedName name="BuiltIn_Print_Area">NA()</definedName>
    <definedName name="BuiltIn_Print_Area___0">NA()</definedName>
    <definedName name="BuiltIn_Print_Titles">NA()</definedName>
    <definedName name="bul">NA()</definedName>
    <definedName name="Bulk">#REF!</definedName>
    <definedName name="BUT_HINGES">#REF!</definedName>
    <definedName name="bw">NA()</definedName>
    <definedName name="BWF1B">NA()</definedName>
    <definedName name="bwfb">"[122]process!#ref!"</definedName>
    <definedName name="BWIRE">#REF!</definedName>
    <definedName name="bwl">"[122]process!#ref!"</definedName>
    <definedName name="bwld">NA()</definedName>
    <definedName name="BWSC_PIPES">#REF!</definedName>
    <definedName name="BWSP_C">#REF!</definedName>
    <definedName name="BWSP_CL">#REF!</definedName>
    <definedName name="BWSP_CL_RATES">#REF!</definedName>
    <definedName name="BWSP_CLL">#REF!</definedName>
    <definedName name="BWSP_CLR">#REF!</definedName>
    <definedName name="BWSP_CLS">#REF!</definedName>
    <definedName name="BWSP_D_R">#REF!</definedName>
    <definedName name="BWSP_D_RATES">#REF!</definedName>
    <definedName name="BWSP_DC">#REF!</definedName>
    <definedName name="BWSP_DL_RANGE">#REF!</definedName>
    <definedName name="BWSP_DR">#REF!</definedName>
    <definedName name="BWSP_FR_12KG">#REF!</definedName>
    <definedName name="BWSP_FR_14KG">#REF!</definedName>
    <definedName name="BWSP_FR_16KG">#REF!</definedName>
    <definedName name="BWSP_FR_18KG">#REF!</definedName>
    <definedName name="BWSP_FR_20KG">#REF!</definedName>
    <definedName name="BWSP_FR_22KG">#REF!</definedName>
    <definedName name="BWSP_FR_24KG">#REF!</definedName>
    <definedName name="BWSP_FR_26KG">#REF!</definedName>
    <definedName name="BWSP_FR_28KG">#REF!</definedName>
    <definedName name="BWSP_FR_30KG">#REF!</definedName>
    <definedName name="BWSP_G">#REF!</definedName>
    <definedName name="BWSP_P">#REF!</definedName>
    <definedName name="BWSP_RATES">#REF!</definedName>
    <definedName name="BWSP_T">#REF!</definedName>
    <definedName name="bwssb">NA()</definedName>
    <definedName name="bww">"[122]process!#ref!"</definedName>
    <definedName name="bx">NA()</definedName>
    <definedName name="c.c136">#REF!</definedName>
    <definedName name="C_">NA()</definedName>
    <definedName name="C_L_WALL">NA()</definedName>
    <definedName name="C_S_WALL">NA()</definedName>
    <definedName name="CA">NA()</definedName>
    <definedName name="can">NA()</definedName>
    <definedName name="cant">NA()</definedName>
    <definedName name="CANTILEVERONETOSIX">NA()</definedName>
    <definedName name="CANTILEVERSEVENTOTHIRTEEN">#REF!</definedName>
    <definedName name="capital">NA()</definedName>
    <definedName name="cash_bank">NA()</definedName>
    <definedName name="CASH_OUT">NA()</definedName>
    <definedName name="cb">NA()</definedName>
    <definedName name="cbeams">NA()</definedName>
    <definedName name="cbgl1">NA()</definedName>
    <definedName name="cbgl2">NA()</definedName>
    <definedName name="cbgl3">NA()</definedName>
    <definedName name="cbgl4">NA()</definedName>
    <definedName name="cbr">NA()</definedName>
    <definedName name="CC">#REF!</definedName>
    <definedName name="CC_1">#REF!</definedName>
    <definedName name="CC_1_6_10__using_40MM_OTG_Meteal_including_cost_and_conveyance_of_all_materials_and_labour_charge._etc.__Complete">#REF!</definedName>
    <definedName name="CC_1_6_10__using_40MM_OTG_Meteal_including_cost_and_conveyance_of_all_materials_and_labour_charge__etc___Complete">NA()</definedName>
    <definedName name="cc_mix">#REF!</definedName>
    <definedName name="CC1_2_4">NA()</definedName>
    <definedName name="cc1_5_10">NA()</definedName>
    <definedName name="CC11A">"'[141]11'!$a$1:$w$65536"</definedName>
    <definedName name="CC11B">"'[141]11'!$a$1:$u$65536"</definedName>
    <definedName name="CC12A">#REF!</definedName>
    <definedName name="CC12B">#REF!</definedName>
    <definedName name="CC2A">#REF!</definedName>
    <definedName name="CC2B">#REF!</definedName>
    <definedName name="CC2C">#REF!</definedName>
    <definedName name="CC2D">#REF!</definedName>
    <definedName name="CC2E">#REF!</definedName>
    <definedName name="CC2F">#REF!</definedName>
    <definedName name="CC2G">#REF!</definedName>
    <definedName name="CC2H">#REF!</definedName>
    <definedName name="CC3A">#REF!</definedName>
    <definedName name="CC3B">#REF!</definedName>
    <definedName name="CC4a">#REF!</definedName>
    <definedName name="CC5a">NA()</definedName>
    <definedName name="CC5a1">NA()</definedName>
    <definedName name="CC6A">"'[141]6a'!$a$1:$v$65536"</definedName>
    <definedName name="CC6B">"'[141]6b'!$a$1:$v$65536"</definedName>
    <definedName name="CC7A">#REF!</definedName>
    <definedName name="CC7B">#REF!</definedName>
    <definedName name="CC8A">#REF!</definedName>
    <definedName name="CC8B">#REF!</definedName>
    <definedName name="CC9A">#REF!</definedName>
    <definedName name="CC9B">#REF!</definedName>
    <definedName name="CC9C">#REF!</definedName>
    <definedName name="CC9D">#REF!</definedName>
    <definedName name="CC9E">#REF!</definedName>
    <definedName name="CC9F">#REF!</definedName>
    <definedName name="CC9G">#REF!</definedName>
    <definedName name="CC9H">#REF!</definedName>
    <definedName name="CC9I">#REF!</definedName>
    <definedName name="CC9J">#REF!</definedName>
    <definedName name="CC9K">#REF!</definedName>
    <definedName name="cca">NA()</definedName>
    <definedName name="CCAAMP">NA()</definedName>
    <definedName name="cccc">NA()</definedName>
    <definedName name="cci">NA()</definedName>
    <definedName name="ccir">#REF!</definedName>
    <definedName name="ccolagl">NA()</definedName>
    <definedName name="ccp">NA()</definedName>
    <definedName name="ccwc1">NA()</definedName>
    <definedName name="ccwc2">NA()</definedName>
    <definedName name="cd">#REF!</definedName>
    <definedName name="cd10mm">NA()</definedName>
    <definedName name="cd12mm">NA()</definedName>
    <definedName name="cd20mm">NA()</definedName>
    <definedName name="cd25mm">NA()</definedName>
    <definedName name="cd2m">NA()</definedName>
    <definedName name="cd40mm">NA()</definedName>
    <definedName name="cd40mm08">NA()</definedName>
    <definedName name="cd6mm">NA()</definedName>
    <definedName name="cddata">NA()</definedName>
    <definedName name="CDECV">NA()</definedName>
    <definedName name="CDNO">#REF!</definedName>
    <definedName name="cdno_600">#REF!</definedName>
    <definedName name="ce">#REF!</definedName>
    <definedName name="CED">NA()</definedName>
    <definedName name="cem">#REF!</definedName>
    <definedName name="cem_w">NA()</definedName>
    <definedName name="CEMENT">#REF!</definedName>
    <definedName name="CEMENT_CONCRETE">#REF!</definedName>
    <definedName name="CEMENT_CONCRETE_BASIC_COST">#REF!</definedName>
    <definedName name="Cement_excluding_cost_of_empty_cement_bags">NA()</definedName>
    <definedName name="cementpaint">NA()</definedName>
    <definedName name="cenchrcol">NA()</definedName>
    <definedName name="cenchrfoot">NA()</definedName>
    <definedName name="cenchrpb">NA()</definedName>
    <definedName name="cenchrped">NA()</definedName>
    <definedName name="Centering_charges_for_bed_blocks_and_culvert_slabs_and_other_structures_of_less_than_3_mts__span_">NA()</definedName>
    <definedName name="Centering_charges_for_culvert_slabs_and_other_structures_of__3_mts__span_and_above">NA()</definedName>
    <definedName name="CENTERING_SCAFFOLDING_COLUMNS">#REF!</definedName>
    <definedName name="ceramic">NA()</definedName>
    <definedName name="Cess">NA()</definedName>
    <definedName name="CEW">NA()</definedName>
    <definedName name="cfb">NA()</definedName>
    <definedName name="cfbeams">NA()</definedName>
    <definedName name="cfsalb">NA()</definedName>
    <definedName name="cfslab">NA()</definedName>
    <definedName name="cg">NA()</definedName>
    <definedName name="chdyrrr">"[118]lead!#ref!"</definedName>
    <definedName name="check">NA()</definedName>
    <definedName name="checked">NA()</definedName>
    <definedName name="chemicalcalculationperungudi">NA()</definedName>
    <definedName name="chemsludgecal">NA()</definedName>
    <definedName name="chenchu">NA()</definedName>
    <definedName name="chips_10">NA()</definedName>
    <definedName name="chips_12">NA()</definedName>
    <definedName name="chips_5">NA()</definedName>
    <definedName name="CI">NA()</definedName>
    <definedName name="CI_CL">#REF!</definedName>
    <definedName name="CI_CL_RATES">#REF!</definedName>
    <definedName name="CI_CLL">#REF!</definedName>
    <definedName name="CI_CLR">#REF!</definedName>
    <definedName name="CI_CLS">#REF!</definedName>
    <definedName name="CI_D_R">#REF!</definedName>
    <definedName name="CI_D_RATES">#REF!</definedName>
    <definedName name="CI_DC">#REF!</definedName>
    <definedName name="CI_DL_RANGE">#REF!</definedName>
    <definedName name="CI_DR">#REF!</definedName>
    <definedName name="CI_FR_A">#REF!</definedName>
    <definedName name="CI_FR_B">#REF!</definedName>
    <definedName name="CI_FR_LA">#REF!</definedName>
    <definedName name="CI_G">#REF!</definedName>
    <definedName name="CI_P">#REF!</definedName>
    <definedName name="CI_PIPES">#REF!</definedName>
    <definedName name="CI_RATES">#REF!</definedName>
    <definedName name="CI_T">#REF!</definedName>
    <definedName name="CIcheckValve">NA()</definedName>
    <definedName name="cidjoint">#REF!</definedName>
    <definedName name="CIDjoints">#REF!</definedName>
    <definedName name="CIdummy">NA()</definedName>
    <definedName name="CIfootValve">NA()</definedName>
    <definedName name="cii">NA()</definedName>
    <definedName name="ciii">NA()</definedName>
    <definedName name="cikkk">NA()</definedName>
    <definedName name="CILA_PIPES">#REF!</definedName>
    <definedName name="cila100">NA()</definedName>
    <definedName name="cila1000">NA()</definedName>
    <definedName name="cila125">NA()</definedName>
    <definedName name="cila150">NA()</definedName>
    <definedName name="cila200">NA()</definedName>
    <definedName name="cila250">NA()</definedName>
    <definedName name="cila300">NA()</definedName>
    <definedName name="cila350">NA()</definedName>
    <definedName name="cila400">NA()</definedName>
    <definedName name="cila450">NA()</definedName>
    <definedName name="cila500">NA()</definedName>
    <definedName name="cila600">NA()</definedName>
    <definedName name="cila700">NA()</definedName>
    <definedName name="cila750">NA()</definedName>
    <definedName name="cila80">NA()</definedName>
    <definedName name="cila800">NA()</definedName>
    <definedName name="cila900">NA()</definedName>
    <definedName name="Cinder">"[71]material!#ref!"</definedName>
    <definedName name="City">#REF!</definedName>
    <definedName name="cjv">NA()</definedName>
    <definedName name="ckeck1">NA()</definedName>
    <definedName name="CLASSS">NA()</definedName>
    <definedName name="Clayey_Soil_in_wet_and_slushy_condition_________SS_20_B">NA()</definedName>
    <definedName name="CLEAR_PAGE_BREA">NA()</definedName>
    <definedName name="Clearing_alchi__tilla">NA()</definedName>
    <definedName name="Clearing_heavy_Jungle">NA()</definedName>
    <definedName name="Clearing_Juliflora__Prosafis__jungle_including_up_rooting_and_removing_of_Juliflora_stumps_">NA()</definedName>
    <definedName name="Clearing_light_Jungle">NA()</definedName>
    <definedName name="Clearing_Scrub_Jungle">NA()</definedName>
    <definedName name="clintels">NA()</definedName>
    <definedName name="clp">NA()</definedName>
    <definedName name="cm">NA()</definedName>
    <definedName name="CM_1_10">"[71]data!#ref!"</definedName>
    <definedName name="CM_1_2">"[71]data!#ref!"</definedName>
    <definedName name="CM_1_3">"[71]data!#ref!"</definedName>
    <definedName name="CM_1_4">"[71]data!#ref!"</definedName>
    <definedName name="CM_1_5">"[71]data!#ref!"</definedName>
    <definedName name="CM_1_6">"[71]data!#ref!"</definedName>
    <definedName name="CM_1_8">"[71]data!#ref!"</definedName>
    <definedName name="cmes">NA()</definedName>
    <definedName name="CO">NA()</definedName>
    <definedName name="code">#REF!</definedName>
    <definedName name="coimbatore">NA()</definedName>
    <definedName name="col">#REF!</definedName>
    <definedName name="Colbgl">NA()</definedName>
    <definedName name="colbgl2">NA()</definedName>
    <definedName name="Columns">NA()</definedName>
    <definedName name="COMM_MLD">#REF!</definedName>
    <definedName name="COMM_POP">#REF!</definedName>
    <definedName name="COMM_YEAR">#REF!</definedName>
    <definedName name="COMM_YR_LPM">#REF!</definedName>
    <definedName name="Comp.Stat">#REF!</definedName>
    <definedName name="Comp_Stat">"[168]data!#ref!"</definedName>
    <definedName name="comp0001">"[170]work_sheet!#ref!"</definedName>
    <definedName name="Company">#REF!</definedName>
    <definedName name="Compressor_Charges___10_5_cum_per_minit_capacity">NA()</definedName>
    <definedName name="Compressor_Charges___6_cum_per_minit_capacity">NA()</definedName>
    <definedName name="con_mixer">NA()</definedName>
    <definedName name="con_pro">NA()</definedName>
    <definedName name="concludied5550">NA()</definedName>
    <definedName name="Concrete_Mixture">NA()</definedName>
    <definedName name="Concrete_Pump">NA()</definedName>
    <definedName name="conmixer">#REF!</definedName>
    <definedName name="conns_">NA()</definedName>
    <definedName name="constrn">NA()</definedName>
    <definedName name="Construction">#REF!</definedName>
    <definedName name="CONVEYANCE">NA()</definedName>
    <definedName name="copy">NA()</definedName>
    <definedName name="cost">#REF!</definedName>
    <definedName name="Cost10">NA()</definedName>
    <definedName name="Cost5">"'[141]5'!$a$1:$v$65536"</definedName>
    <definedName name="costcentre13">"'[141]13'!$a$1:$u$65536"</definedName>
    <definedName name="COTTAGE" hidden="1">#REF!</definedName>
    <definedName name="Country">#REF!</definedName>
    <definedName name="cover2">NA()</definedName>
    <definedName name="CP">#REF!</definedName>
    <definedName name="cpcl">NA()</definedName>
    <definedName name="cpcl26_4">NA()</definedName>
    <definedName name="cpcl26_4mldnew">NA()</definedName>
    <definedName name="cr">#REF!</definedName>
    <definedName name="cr_mpl_divn_corenet_cn_mpl">NA()</definedName>
    <definedName name="CR_stone">#REF!</definedName>
    <definedName name="CR_stone_HBG">#REF!</definedName>
    <definedName name="Crane__Rate_of_sinking_0_8_mts__per_day">NA()</definedName>
    <definedName name="crccslab">NA()</definedName>
    <definedName name="crccslab150">NA()</definedName>
    <definedName name="crs">#REF!</definedName>
    <definedName name="crsg">NA()</definedName>
    <definedName name="crsrate">#REF!</definedName>
    <definedName name="crss">#REF!</definedName>
    <definedName name="crush">#REF!</definedName>
    <definedName name="Crushing">NA()</definedName>
    <definedName name="crust">#REF!</definedName>
    <definedName name="CSAND">#REF!</definedName>
    <definedName name="cshewcen">NA()</definedName>
    <definedName name="cshewcenchrfoot">NA()</definedName>
    <definedName name="cshewcenchrpb">NA()</definedName>
    <definedName name="cshewcenchrped">NA()</definedName>
    <definedName name="csshade">NA()</definedName>
    <definedName name="cst">NA()</definedName>
    <definedName name="ct_basic">NA()</definedName>
    <definedName name="ctrhabstat">NA()</definedName>
    <definedName name="cu">NA()</definedName>
    <definedName name="Cuddapah_Shahabad_slabs_40mm">"[71]material!#ref!"</definedName>
    <definedName name="Cuddapah_Shahabad_slabs_50_mm">"[71]material!#ref!"</definedName>
    <definedName name="curr_liab_prov">NA()</definedName>
    <definedName name="CustomDuty">NA()</definedName>
    <definedName name="cut_holes_bw">NA()</definedName>
    <definedName name="cut_holes_rcc">NA()</definedName>
    <definedName name="Cutting_and_removing_other_kindof_trees_including_stacking_of_girth_30_to_100_cm">NA()</definedName>
    <definedName name="Cutting_and_removing_Palmyrah_trees_including_stacking_of_girth_30_to_100_cm_">NA()</definedName>
    <definedName name="cv_100">NA()</definedName>
    <definedName name="cv_150">NA()</definedName>
    <definedName name="cv_200">NA()</definedName>
    <definedName name="cv_25">NA()</definedName>
    <definedName name="cv_250">NA()</definedName>
    <definedName name="cv_300">NA()</definedName>
    <definedName name="cv_32">NA()</definedName>
    <definedName name="cv_40">NA()</definedName>
    <definedName name="cv_400">NA()</definedName>
    <definedName name="cv_50">NA()</definedName>
    <definedName name="cv_500">NA()</definedName>
    <definedName name="cv_65">NA()</definedName>
    <definedName name="cv_80">NA()</definedName>
    <definedName name="cvbt">#REF!</definedName>
    <definedName name="CWSUMP">#REF!</definedName>
    <definedName name="cx">NA()</definedName>
    <definedName name="d">#REF!</definedName>
    <definedName name="D.t">#REF!</definedName>
    <definedName name="D_t">NA()</definedName>
    <definedName name="d_ts">"[93]data!#ref!"</definedName>
    <definedName name="D206xE206">NA()</definedName>
    <definedName name="D206xE206_1">"'smb://Venkat/1%20KC222%20-%20TEXAS/My%20Documents/zero.xls'#$'p&amp;m'.$H$264:$H$264"</definedName>
    <definedName name="D206xE206_10">NA()</definedName>
    <definedName name="D206xE206_11">"'smb://rajkishor/f/FILES/2%20KC258%20PASADINA/My%20Documents/zero.xls'#$'p&amp;m'.$H$264:$H$264"</definedName>
    <definedName name="D206xE206_12">"'smb://rajkishor/f/FILES/2%20KC258%20PASADINA/My%20Documents/zero.xls'#$'p&amp;m'.$H$264:$H$264"</definedName>
    <definedName name="D206xE206_2">"'smb://rajkishor/f/FILES/2%20KC258%20PASADINA/My%20Documents/zero.xls'#$'p&amp;m'.$H$264:$H$264"</definedName>
    <definedName name="D206xE206_3">"'smb://rajkishor/f/FILES/2%20KC258%20PASADINA/My%20Documents/zero.xls'#$'p&amp;m'.$H$264:$H$264"</definedName>
    <definedName name="D206xE206_4">"'smb://Venkat/VENKAT''S%20(D)/FILES/2%20KC258%20PASADINA/My%20Documents/zero.xls'#$'p&amp;m'.$H$264:$H$264"</definedName>
    <definedName name="D206xE206_5">"'smb://Venkat/VENKAT''S%20(D)/FILES/2%20KC258%20PASADINA/My%20Documents/zero.xls'#$'p&amp;m'.$H$264:$H$264"</definedName>
    <definedName name="D206xE206_6">"'smb://Balaguru/Documents/My%20Documents/zero.xls'#$'p&amp;m'.$H$264:$H$264"</definedName>
    <definedName name="D206xE206_7">"'smb://rajkishor/f/My%20Documents/zero.xls'#$'p&amp;m'.$H$264:$H$264"</definedName>
    <definedName name="D206xE206_8">"'smb://rajkishor/f/FILES/2%20KC258%20PASADINA/My%20Documents/zero.xls'#$'p&amp;m'.$H$264:$H$264"</definedName>
    <definedName name="D206xE206_9">"'smb://rajkishor/f/FILES/2%20KC258%20PASADINA/My%20Documents/zero.xls'#$'p&amp;m'.$H$264:$H$264"</definedName>
    <definedName name="Da">#REF!</definedName>
    <definedName name="dadoing">NA()</definedName>
    <definedName name="Damerchela">"[184]v!#ref!"</definedName>
    <definedName name="data">#REF!</definedName>
    <definedName name="data_">"[185]data!#ref!"</definedName>
    <definedName name="data_1">"'smb://192.168.4.17/workings%20(e)/Files/BZ001%20-%20RO/Seminar/SEMINAR.xls'#$'labour coeff'.$A$3:$S$74"</definedName>
    <definedName name="data_11">"'smb://192.168.4.17/workings%20(e)/Files/BZ001%20-%20RO/Seminar/SEMINAR.xls'#$'labour coeff'.$A$3:$S$74"</definedName>
    <definedName name="data_12">"'smb://192.168.4.17/workings%20(e)/Files/BZ001%20-%20RO/Seminar/SEMINAR.xls'#$'labour coeff'.$A$3:$S$74"</definedName>
    <definedName name="data_2">"'smb://192.168.4.17/workings%20(e)/Files/BZ001%20-%20RO/Seminar/SEMINAR.xls'#$'labour coeff'.$A$3:$S$74"</definedName>
    <definedName name="data_3">"'smb://192.168.4.17/workings%20(e)/Files/BZ001%20-%20RO/Seminar/SEMINAR.xls'#$'labour coeff'.$A$3:$S$74"</definedName>
    <definedName name="data_4">"'smb://192.168.4.17/workings%20(e)/Files/BZ001%20-%20RO/Seminar/SEMINAR.xls'#$'labour coeff'.$A$3:$S$74"</definedName>
    <definedName name="data_5">"'smb://192.168.4.17/workings%20(e)/Files/BZ001%20-%20RO/Seminar/SEMINAR.xls'#$'labour coeff'.$A$3:$S$74"</definedName>
    <definedName name="data_6">"'smb://192.168.4.17/workings%20(e)/Files/BZ001%20-%20RO/Seminar/SEMINAR.xls'#$'labour coeff'.$A$3:$S$74"</definedName>
    <definedName name="data_7">"'smb://192.168.4.17/workings%20(e)/Files/BZ001%20-%20RO/Seminar/SEMINAR.xls'#$'labour coeff'.$A$3:$S$74"</definedName>
    <definedName name="data_8">"'smb://192.168.4.17/workings%20(e)/Files/BZ001%20-%20RO/Seminar/SEMINAR.xls'#$'labour coeff'.$A$3:$S$74"</definedName>
    <definedName name="data_9">"'smb://192.168.4.17/workings%20(e)/Files/BZ001%20-%20RO/Seminar/SEMINAR.xls'#$'labour coeff'.$A$3:$S$74"</definedName>
    <definedName name="data1" hidden="1">#REF!</definedName>
    <definedName name="DATA10">NA()</definedName>
    <definedName name="DATA100">NA()</definedName>
    <definedName name="DATA1011">NA()</definedName>
    <definedName name="DATA1012">NA()</definedName>
    <definedName name="DATA1013">NA()</definedName>
    <definedName name="DATA1014">NA()</definedName>
    <definedName name="DATA1015">NA()</definedName>
    <definedName name="DATA102">NA()</definedName>
    <definedName name="DATA103">NA()</definedName>
    <definedName name="DATA104">NA()</definedName>
    <definedName name="DATA105">NA()</definedName>
    <definedName name="DATA106">NA()</definedName>
    <definedName name="DATA107A">NA()</definedName>
    <definedName name="DATA107B">NA()</definedName>
    <definedName name="DATA107C">NA()</definedName>
    <definedName name="DATA107D">NA()</definedName>
    <definedName name="DATA107E">NA()</definedName>
    <definedName name="DATA107F">NA()</definedName>
    <definedName name="DATA107G">NA()</definedName>
    <definedName name="DATA108A">NA()</definedName>
    <definedName name="DATA108B">NA()</definedName>
    <definedName name="DATA108C">NA()</definedName>
    <definedName name="DATA108D">NA()</definedName>
    <definedName name="DATA108E">NA()</definedName>
    <definedName name="DATA108F">NA()</definedName>
    <definedName name="DATA108G">NA()</definedName>
    <definedName name="DATA108H">NA()</definedName>
    <definedName name="DATA108I">NA()</definedName>
    <definedName name="DATA108J">NA()</definedName>
    <definedName name="DATA108K">NA()</definedName>
    <definedName name="DATA108L">NA()</definedName>
    <definedName name="DATA108M">NA()</definedName>
    <definedName name="DATA108N">NA()</definedName>
    <definedName name="DATA108O">NA()</definedName>
    <definedName name="DATA108P">NA()</definedName>
    <definedName name="DATA109A">NA()</definedName>
    <definedName name="DATA109B">NA()</definedName>
    <definedName name="DATA109C">NA()</definedName>
    <definedName name="DATA109D">NA()</definedName>
    <definedName name="DATA109E">NA()</definedName>
    <definedName name="DATA109F">NA()</definedName>
    <definedName name="DATA109G">NA()</definedName>
    <definedName name="DATA109H">NA()</definedName>
    <definedName name="DATA109I">NA()</definedName>
    <definedName name="DATA109J">NA()</definedName>
    <definedName name="DATA109K">NA()</definedName>
    <definedName name="DATA109L">NA()</definedName>
    <definedName name="DATA109M">NA()</definedName>
    <definedName name="DATA109N">NA()</definedName>
    <definedName name="DATA109O">NA()</definedName>
    <definedName name="DATA109P">NA()</definedName>
    <definedName name="DATA11">NA()</definedName>
    <definedName name="DATA110A">NA()</definedName>
    <definedName name="DATA110B">NA()</definedName>
    <definedName name="DATA110C">NA()</definedName>
    <definedName name="DATA110D">NA()</definedName>
    <definedName name="DATA110E">NA()</definedName>
    <definedName name="DATA110F">NA()</definedName>
    <definedName name="DATA110G">NA()</definedName>
    <definedName name="DATA110H">NA()</definedName>
    <definedName name="DATA110I">NA()</definedName>
    <definedName name="DATA110J">NA()</definedName>
    <definedName name="DATA110K">NA()</definedName>
    <definedName name="DATA110L">NA()</definedName>
    <definedName name="DATA110M">NA()</definedName>
    <definedName name="DATA110N">NA()</definedName>
    <definedName name="DATA110O">NA()</definedName>
    <definedName name="DATA110P">NA()</definedName>
    <definedName name="DATA111A">NA()</definedName>
    <definedName name="DATA111B">NA()</definedName>
    <definedName name="DATA111C">NA()</definedName>
    <definedName name="DATA111D">NA()</definedName>
    <definedName name="DATA111E">NA()</definedName>
    <definedName name="DATA111F">NA()</definedName>
    <definedName name="DATA111G">NA()</definedName>
    <definedName name="DATA111H">NA()</definedName>
    <definedName name="DATA111I">NA()</definedName>
    <definedName name="DATA111J">NA()</definedName>
    <definedName name="DATA111K">NA()</definedName>
    <definedName name="DATA111L">NA()</definedName>
    <definedName name="DATA111M">NA()</definedName>
    <definedName name="DATA111N">NA()</definedName>
    <definedName name="DATA111O">NA()</definedName>
    <definedName name="DATA111P">NA()</definedName>
    <definedName name="DATA112A">NA()</definedName>
    <definedName name="DATA112B">NA()</definedName>
    <definedName name="DATA112C">NA()</definedName>
    <definedName name="DATA112D">NA()</definedName>
    <definedName name="DATA112E">NA()</definedName>
    <definedName name="DATA112F">NA()</definedName>
    <definedName name="DATA112G">NA()</definedName>
    <definedName name="DATA112H">NA()</definedName>
    <definedName name="DATA112I">NA()</definedName>
    <definedName name="DATA112J">NA()</definedName>
    <definedName name="DATA112K">NA()</definedName>
    <definedName name="DATA112L">NA()</definedName>
    <definedName name="DATA112M">NA()</definedName>
    <definedName name="DATA112N">NA()</definedName>
    <definedName name="DATA112O">NA()</definedName>
    <definedName name="DATA112P">NA()</definedName>
    <definedName name="DATA113A">NA()</definedName>
    <definedName name="DATA113B">NA()</definedName>
    <definedName name="DATA113C">NA()</definedName>
    <definedName name="DATA113D">NA()</definedName>
    <definedName name="DATA113E">NA()</definedName>
    <definedName name="DATA113F">NA()</definedName>
    <definedName name="DATA113G">NA()</definedName>
    <definedName name="DATA113H">NA()</definedName>
    <definedName name="DATA113I">NA()</definedName>
    <definedName name="DATA113J">NA()</definedName>
    <definedName name="DATA113K">NA()</definedName>
    <definedName name="DATA114">NA()</definedName>
    <definedName name="DATA114A">NA()</definedName>
    <definedName name="DATA115">NA()</definedName>
    <definedName name="DATA116">NA()</definedName>
    <definedName name="DATA117">NA()</definedName>
    <definedName name="DATA118">NA()</definedName>
    <definedName name="DATA119">NA()</definedName>
    <definedName name="DATA12">NA()</definedName>
    <definedName name="DATA120">NA()</definedName>
    <definedName name="DATA121">NA()</definedName>
    <definedName name="DATA122">NA()</definedName>
    <definedName name="DATA123">NA()</definedName>
    <definedName name="DATA124">NA()</definedName>
    <definedName name="DATA125">NA()</definedName>
    <definedName name="DATA126">NA()</definedName>
    <definedName name="DATA127A">NA()</definedName>
    <definedName name="DATA127B">NA()</definedName>
    <definedName name="DATA127C">NA()</definedName>
    <definedName name="DATA127D">NA()</definedName>
    <definedName name="DATA127E">NA()</definedName>
    <definedName name="DATA127F">NA()</definedName>
    <definedName name="DATA127G">NA()</definedName>
    <definedName name="DATA127H">NA()</definedName>
    <definedName name="DATA127I">NA()</definedName>
    <definedName name="DATA127J">NA()</definedName>
    <definedName name="DATA128A">NA()</definedName>
    <definedName name="DATA128B">NA()</definedName>
    <definedName name="DATA128C">NA()</definedName>
    <definedName name="DATA128D">NA()</definedName>
    <definedName name="DATA128E">NA()</definedName>
    <definedName name="DATA128F">NA()</definedName>
    <definedName name="DATA128G">NA()</definedName>
    <definedName name="DATA129A">NA()</definedName>
    <definedName name="DATA129B">NA()</definedName>
    <definedName name="DATA129C">NA()</definedName>
    <definedName name="DATA129D">NA()</definedName>
    <definedName name="DATA13">NA()</definedName>
    <definedName name="DATA130A">NA()</definedName>
    <definedName name="DATA130B">NA()</definedName>
    <definedName name="DATA131">NA()</definedName>
    <definedName name="DATA132">NA()</definedName>
    <definedName name="DATA133">NA()</definedName>
    <definedName name="DATA134110">NA()</definedName>
    <definedName name="DATA134125">NA()</definedName>
    <definedName name="DATA134140">NA()</definedName>
    <definedName name="DATA134160">NA()</definedName>
    <definedName name="DATA134180">NA()</definedName>
    <definedName name="DATA134200">NA()</definedName>
    <definedName name="DATA134225">NA()</definedName>
    <definedName name="DATA134250">NA()</definedName>
    <definedName name="DATA134280">NA()</definedName>
    <definedName name="DATA134315">NA()</definedName>
    <definedName name="DATA134355">NA()</definedName>
    <definedName name="DATA134400">NA()</definedName>
    <definedName name="DATA13450">NA()</definedName>
    <definedName name="DATA13463">NA()</definedName>
    <definedName name="DATA13475">NA()</definedName>
    <definedName name="DATA13490">NA()</definedName>
    <definedName name="DATA135110">NA()</definedName>
    <definedName name="DATA135125">NA()</definedName>
    <definedName name="DATA135140">NA()</definedName>
    <definedName name="DATA135160">NA()</definedName>
    <definedName name="DATA135180">NA()</definedName>
    <definedName name="DATA135200">NA()</definedName>
    <definedName name="DATA135225">NA()</definedName>
    <definedName name="DATA135250">NA()</definedName>
    <definedName name="DATA135280">NA()</definedName>
    <definedName name="DATA135315">NA()</definedName>
    <definedName name="DATA135355">NA()</definedName>
    <definedName name="DATA135400">NA()</definedName>
    <definedName name="DATA13550">NA()</definedName>
    <definedName name="DATA13563">NA()</definedName>
    <definedName name="DATA13575">NA()</definedName>
    <definedName name="DATA13590">NA()</definedName>
    <definedName name="DATA136A">NA()</definedName>
    <definedName name="DATA136B">NA()</definedName>
    <definedName name="DATA136C">NA()</definedName>
    <definedName name="DATA136D">NA()</definedName>
    <definedName name="DATA136E">NA()</definedName>
    <definedName name="DATA136F">NA()</definedName>
    <definedName name="DATA136G">NA()</definedName>
    <definedName name="DATA136H">NA()</definedName>
    <definedName name="DATA136I">NA()</definedName>
    <definedName name="DATA136J">NA()</definedName>
    <definedName name="DATA136K">NA()</definedName>
    <definedName name="DATA136L">NA()</definedName>
    <definedName name="DATA136M">NA()</definedName>
    <definedName name="DATA136N">NA()</definedName>
    <definedName name="DATA136O">NA()</definedName>
    <definedName name="DATA136P">NA()</definedName>
    <definedName name="DATA137I">NA()</definedName>
    <definedName name="DATA137II">NA()</definedName>
    <definedName name="DATA137III">NA()</definedName>
    <definedName name="DATA137IV">NA()</definedName>
    <definedName name="DATA137V">NA()</definedName>
    <definedName name="DATA138I">NA()</definedName>
    <definedName name="DATA138II">NA()</definedName>
    <definedName name="DATA138III">NA()</definedName>
    <definedName name="DATA138IV">NA()</definedName>
    <definedName name="DATA138V">NA()</definedName>
    <definedName name="DATA138VI">NA()</definedName>
    <definedName name="DATA139IX">NA()</definedName>
    <definedName name="DATA139V">NA()</definedName>
    <definedName name="DATA139VI">NA()</definedName>
    <definedName name="DATA139VII">NA()</definedName>
    <definedName name="DATA139VIII">NA()</definedName>
    <definedName name="DATA14">NA()</definedName>
    <definedName name="DATA140I">NA()</definedName>
    <definedName name="DATA140II">NA()</definedName>
    <definedName name="DATA140III">NA()</definedName>
    <definedName name="DATA140IV">NA()</definedName>
    <definedName name="DATA140V">NA()</definedName>
    <definedName name="DATA141I">NA()</definedName>
    <definedName name="DATA141II">NA()</definedName>
    <definedName name="DATA141III">NA()</definedName>
    <definedName name="DATA141IV">NA()</definedName>
    <definedName name="DATA141V">NA()</definedName>
    <definedName name="DATA142I">NA()</definedName>
    <definedName name="DATA142II">NA()</definedName>
    <definedName name="DATA142III">NA()</definedName>
    <definedName name="DATA142IV">NA()</definedName>
    <definedName name="DATA142V">NA()</definedName>
    <definedName name="DATA143">NA()</definedName>
    <definedName name="DATA144">NA()</definedName>
    <definedName name="DATA145">NA()</definedName>
    <definedName name="DATA146">NA()</definedName>
    <definedName name="DATA147">NA()</definedName>
    <definedName name="DATA148">NA()</definedName>
    <definedName name="DATA149">NA()</definedName>
    <definedName name="DATA15">NA()</definedName>
    <definedName name="DATA150">NA()</definedName>
    <definedName name="DATA151A">NA()</definedName>
    <definedName name="DATA151B">NA()</definedName>
    <definedName name="DATA151C">NA()</definedName>
    <definedName name="DATA151D">NA()</definedName>
    <definedName name="DATA152">NA()</definedName>
    <definedName name="DATA153">NA()</definedName>
    <definedName name="DATA154">NA()</definedName>
    <definedName name="DATA155">NA()</definedName>
    <definedName name="DATA156">NA()</definedName>
    <definedName name="DATA157">NA()</definedName>
    <definedName name="DATA158">NA()</definedName>
    <definedName name="DATA159A">NA()</definedName>
    <definedName name="DATA159B">NA()</definedName>
    <definedName name="DATA159C">NA()</definedName>
    <definedName name="DATA159D">NA()</definedName>
    <definedName name="DATA16">NA()</definedName>
    <definedName name="DATA160">NA()</definedName>
    <definedName name="DATA161">NA()</definedName>
    <definedName name="DATA162">NA()</definedName>
    <definedName name="DATA163">NA()</definedName>
    <definedName name="DATA17">NA()</definedName>
    <definedName name="DATA18">NA()</definedName>
    <definedName name="DATA19">NA()</definedName>
    <definedName name="data2" hidden="1">#REF!</definedName>
    <definedName name="DATA20">NA()</definedName>
    <definedName name="DATA21">NA()</definedName>
    <definedName name="DATA22">NA()</definedName>
    <definedName name="DATA23">NA()</definedName>
    <definedName name="DATA24">NA()</definedName>
    <definedName name="DATA25">NA()</definedName>
    <definedName name="data25555555">NA()</definedName>
    <definedName name="DATA26">NA()</definedName>
    <definedName name="DATA27">NA()</definedName>
    <definedName name="DATA28">NA()</definedName>
    <definedName name="DATA29">NA()</definedName>
    <definedName name="data3" hidden="1">#REF!</definedName>
    <definedName name="DATA30">NA()</definedName>
    <definedName name="DATA31">NA()</definedName>
    <definedName name="DATA32">NA()</definedName>
    <definedName name="DATA33">NA()</definedName>
    <definedName name="DATA34">NA()</definedName>
    <definedName name="DATA35">NA()</definedName>
    <definedName name="DATA36">NA()</definedName>
    <definedName name="DATA37">NA()</definedName>
    <definedName name="DATA38">NA()</definedName>
    <definedName name="DATA39">NA()</definedName>
    <definedName name="DATA4">NA()</definedName>
    <definedName name="DATA40">NA()</definedName>
    <definedName name="DATA41">NA()</definedName>
    <definedName name="DATA42">NA()</definedName>
    <definedName name="DATA43">NA()</definedName>
    <definedName name="DATA44">NA()</definedName>
    <definedName name="DATA45">NA()</definedName>
    <definedName name="DATA46">NA()</definedName>
    <definedName name="DATA47">NA()</definedName>
    <definedName name="DATA48">NA()</definedName>
    <definedName name="DATA49">NA()</definedName>
    <definedName name="DATA5">NA()</definedName>
    <definedName name="DATA50">NA()</definedName>
    <definedName name="DATA51">NA()</definedName>
    <definedName name="DATA52">NA()</definedName>
    <definedName name="DATA53">NA()</definedName>
    <definedName name="DATA54">NA()</definedName>
    <definedName name="DATA55">NA()</definedName>
    <definedName name="DATA56">NA()</definedName>
    <definedName name="DATA57">NA()</definedName>
    <definedName name="DATA58">NA()</definedName>
    <definedName name="DATA59">NA()</definedName>
    <definedName name="DATA6">#REF!</definedName>
    <definedName name="DATA60">NA()</definedName>
    <definedName name="DATA61">NA()</definedName>
    <definedName name="DATA62">NA()</definedName>
    <definedName name="DATA63">NA()</definedName>
    <definedName name="DATA64">NA()</definedName>
    <definedName name="DATA65">NA()</definedName>
    <definedName name="DATA66">NA()</definedName>
    <definedName name="DATA67">NA()</definedName>
    <definedName name="DATA68">NA()</definedName>
    <definedName name="DATA69">NA()</definedName>
    <definedName name="DATA7">NA()</definedName>
    <definedName name="DATA70">NA()</definedName>
    <definedName name="DATA71">NA()</definedName>
    <definedName name="DATA72">NA()</definedName>
    <definedName name="DATA73">NA()</definedName>
    <definedName name="DATA74">NA()</definedName>
    <definedName name="DATA75">NA()</definedName>
    <definedName name="DATA76">NA()</definedName>
    <definedName name="DATA77A">NA()</definedName>
    <definedName name="DATA77B">NA()</definedName>
    <definedName name="DATA78">NA()</definedName>
    <definedName name="DATA79A">NA()</definedName>
    <definedName name="DATA79B">NA()</definedName>
    <definedName name="DATA79C">NA()</definedName>
    <definedName name="DATA8">NA()</definedName>
    <definedName name="DATA80A">NA()</definedName>
    <definedName name="DATA80B">NA()</definedName>
    <definedName name="DATA80C">NA()</definedName>
    <definedName name="DATA81">NA()</definedName>
    <definedName name="DATA82">NA()</definedName>
    <definedName name="DATA83">NA()</definedName>
    <definedName name="DATA84">NA()</definedName>
    <definedName name="DATA85">NA()</definedName>
    <definedName name="DATA86">NA()</definedName>
    <definedName name="DATA87">NA()</definedName>
    <definedName name="DATA88">NA()</definedName>
    <definedName name="DATA89">NA()</definedName>
    <definedName name="DATA9">NA()</definedName>
    <definedName name="DATA90">NA()</definedName>
    <definedName name="DATA91">NA()</definedName>
    <definedName name="DATA92">NA()</definedName>
    <definedName name="DATA93">NA()</definedName>
    <definedName name="DATA94">NA()</definedName>
    <definedName name="DATA95">NA()</definedName>
    <definedName name="DATA96">NA()</definedName>
    <definedName name="DATA97">NA()</definedName>
    <definedName name="DATA98">NA()</definedName>
    <definedName name="DATA99">NA()</definedName>
    <definedName name="_xlnm.Database">#REF!</definedName>
    <definedName name="Database_MI">NA()</definedName>
    <definedName name="database1">NA()</definedName>
    <definedName name="datafsdf">#REF!</definedName>
    <definedName name="datanew">#REF!</definedName>
    <definedName name="date">"[192]data!#ref!"</definedName>
    <definedName name="Daywork">NA()</definedName>
    <definedName name="db">#REF!</definedName>
    <definedName name="dbas">NA()</definedName>
    <definedName name="dbbs">NA()</definedName>
    <definedName name="dbbsb">NA()</definedName>
    <definedName name="dbc">NA()</definedName>
    <definedName name="dbd">NA()</definedName>
    <definedName name="dbh">NA()</definedName>
    <definedName name="dbi">NA()</definedName>
    <definedName name="DBM">NA()</definedName>
    <definedName name="dbo">NA()</definedName>
    <definedName name="dbrb">NA()</definedName>
    <definedName name="dbs">NA()</definedName>
    <definedName name="dbsi">NA()</definedName>
    <definedName name="dbst">NA()</definedName>
    <definedName name="dbt">NA()</definedName>
    <definedName name="dc">NA()</definedName>
    <definedName name="dcd">NA()</definedName>
    <definedName name="DD">#REF!</definedName>
    <definedName name="ddd" hidden="1">#REF!</definedName>
    <definedName name="dddd">NA()</definedName>
    <definedName name="ddddd">"[71]material!#ref!"</definedName>
    <definedName name="dddddddd">"[71]material!#ref!"</definedName>
    <definedName name="ddddddddddddd">"[71]material!#ref!"</definedName>
    <definedName name="DDSS">NA()</definedName>
    <definedName name="de">#REF!</definedName>
    <definedName name="de.">#REF!</definedName>
    <definedName name="deaf">NA()</definedName>
    <definedName name="dee">#REF!</definedName>
    <definedName name="dee.">#REF!</definedName>
    <definedName name="dee_">NA()</definedName>
    <definedName name="deff">NA()</definedName>
    <definedName name="delifting_depths">#REF!</definedName>
    <definedName name="dem">NA()</definedName>
    <definedName name="Depn">NA()</definedName>
    <definedName name="depr">NA()</definedName>
    <definedName name="derse">"[199]lead!#ref!"</definedName>
    <definedName name="DES">NA()</definedName>
    <definedName name="DES_10">NA()</definedName>
    <definedName name="DESC1">NA()</definedName>
    <definedName name="DESC10">NA()</definedName>
    <definedName name="DESC100">NA()</definedName>
    <definedName name="DESC101">NA()</definedName>
    <definedName name="DESC1011">NA()</definedName>
    <definedName name="DESC1012">NA()</definedName>
    <definedName name="DESC1013">NA()</definedName>
    <definedName name="DESC1014">NA()</definedName>
    <definedName name="DESC1015">NA()</definedName>
    <definedName name="DESC102">NA()</definedName>
    <definedName name="DESC103">NA()</definedName>
    <definedName name="DESC104">NA()</definedName>
    <definedName name="DESC105">NA()</definedName>
    <definedName name="DESC106">NA()</definedName>
    <definedName name="DESC107">NA()</definedName>
    <definedName name="DESC107A">NA()</definedName>
    <definedName name="DESC107B">NA()</definedName>
    <definedName name="DESC107C">NA()</definedName>
    <definedName name="DESC107D">NA()</definedName>
    <definedName name="DESC107E">NA()</definedName>
    <definedName name="DESC107F">NA()</definedName>
    <definedName name="DESC107G">NA()</definedName>
    <definedName name="DESC108">NA()</definedName>
    <definedName name="DESC108A">NA()</definedName>
    <definedName name="DESC108B">NA()</definedName>
    <definedName name="DESC108C">NA()</definedName>
    <definedName name="DESC108D">NA()</definedName>
    <definedName name="DESC108E">NA()</definedName>
    <definedName name="DESC108F">NA()</definedName>
    <definedName name="DESC108G">NA()</definedName>
    <definedName name="DESC108H">NA()</definedName>
    <definedName name="DESC108I">NA()</definedName>
    <definedName name="DESC108J">NA()</definedName>
    <definedName name="DESC108K">NA()</definedName>
    <definedName name="DESC108L">NA()</definedName>
    <definedName name="DESC108M">NA()</definedName>
    <definedName name="DESC108N">NA()</definedName>
    <definedName name="DESC108O">NA()</definedName>
    <definedName name="DESC108P">NA()</definedName>
    <definedName name="DESC109">NA()</definedName>
    <definedName name="DESC109A">NA()</definedName>
    <definedName name="DESC109B">NA()</definedName>
    <definedName name="DESC109C">NA()</definedName>
    <definedName name="DESC109D">NA()</definedName>
    <definedName name="DESC109E">NA()</definedName>
    <definedName name="DESC109F">NA()</definedName>
    <definedName name="DESC109G">NA()</definedName>
    <definedName name="DESC109H">NA()</definedName>
    <definedName name="DESC109I">NA()</definedName>
    <definedName name="DESC109J">NA()</definedName>
    <definedName name="DESC109K">NA()</definedName>
    <definedName name="DESC109L">NA()</definedName>
    <definedName name="DESC109M">NA()</definedName>
    <definedName name="DESC109N">NA()</definedName>
    <definedName name="DESC109O">NA()</definedName>
    <definedName name="DESC109P">NA()</definedName>
    <definedName name="DESC11">NA()</definedName>
    <definedName name="DESC110">NA()</definedName>
    <definedName name="DESC110A">NA()</definedName>
    <definedName name="DESC110B">NA()</definedName>
    <definedName name="DESC110C">NA()</definedName>
    <definedName name="DESC110D">NA()</definedName>
    <definedName name="DESC110E">NA()</definedName>
    <definedName name="DESC110F">NA()</definedName>
    <definedName name="DESC110G">NA()</definedName>
    <definedName name="DESC110H">NA()</definedName>
    <definedName name="DESC110I">NA()</definedName>
    <definedName name="DESC110J">NA()</definedName>
    <definedName name="DESC110K">NA()</definedName>
    <definedName name="DESC110L">NA()</definedName>
    <definedName name="DESC110M">NA()</definedName>
    <definedName name="DESC110N">NA()</definedName>
    <definedName name="DESC110O">NA()</definedName>
    <definedName name="DESC110P">NA()</definedName>
    <definedName name="DESC111">NA()</definedName>
    <definedName name="DESC111A">NA()</definedName>
    <definedName name="DESC111B">NA()</definedName>
    <definedName name="DESC111C">NA()</definedName>
    <definedName name="DESC111D">NA()</definedName>
    <definedName name="DESC111E">NA()</definedName>
    <definedName name="DESC111F">NA()</definedName>
    <definedName name="DESC111G">NA()</definedName>
    <definedName name="DESC111H">NA()</definedName>
    <definedName name="DESC111I">NA()</definedName>
    <definedName name="DESC111J">NA()</definedName>
    <definedName name="DESC111K">NA()</definedName>
    <definedName name="DESC111L">NA()</definedName>
    <definedName name="DESC111M">NA()</definedName>
    <definedName name="DESC111N">NA()</definedName>
    <definedName name="DESC111O">NA()</definedName>
    <definedName name="DESC111P">NA()</definedName>
    <definedName name="DESC112">NA()</definedName>
    <definedName name="DESC112A">NA()</definedName>
    <definedName name="DESC112B">NA()</definedName>
    <definedName name="DESC112C">NA()</definedName>
    <definedName name="DESC112D">NA()</definedName>
    <definedName name="DESC112E">NA()</definedName>
    <definedName name="DESC112F">NA()</definedName>
    <definedName name="DESC112G">NA()</definedName>
    <definedName name="DESC112H">NA()</definedName>
    <definedName name="DESC112I">NA()</definedName>
    <definedName name="DESC112J">NA()</definedName>
    <definedName name="DESC112K">NA()</definedName>
    <definedName name="DESC112L">NA()</definedName>
    <definedName name="DESC112M">NA()</definedName>
    <definedName name="DESC112N">NA()</definedName>
    <definedName name="DESC112O">NA()</definedName>
    <definedName name="DESC112P">NA()</definedName>
    <definedName name="DESC113">NA()</definedName>
    <definedName name="DESC113A">NA()</definedName>
    <definedName name="DESC113B">NA()</definedName>
    <definedName name="DESC113C">NA()</definedName>
    <definedName name="DESC113D">NA()</definedName>
    <definedName name="DESC113E">NA()</definedName>
    <definedName name="DESC113F">NA()</definedName>
    <definedName name="DESC113G">NA()</definedName>
    <definedName name="DESC113H">NA()</definedName>
    <definedName name="DESC113I">NA()</definedName>
    <definedName name="DESC113J">NA()</definedName>
    <definedName name="DESC113K">NA()</definedName>
    <definedName name="DESC114">NA()</definedName>
    <definedName name="DESC115">NA()</definedName>
    <definedName name="DESC116">NA()</definedName>
    <definedName name="DESC117">NA()</definedName>
    <definedName name="DESC118">NA()</definedName>
    <definedName name="DESC119">NA()</definedName>
    <definedName name="DESC12">NA()</definedName>
    <definedName name="DESC120">NA()</definedName>
    <definedName name="DESC121">NA()</definedName>
    <definedName name="DESC122">NA()</definedName>
    <definedName name="DESC123">NA()</definedName>
    <definedName name="DESC124">NA()</definedName>
    <definedName name="DESC125">NA()</definedName>
    <definedName name="DESC126">NA()</definedName>
    <definedName name="DESC127">NA()</definedName>
    <definedName name="DESC127A">NA()</definedName>
    <definedName name="DESC127B">NA()</definedName>
    <definedName name="DESC127C">NA()</definedName>
    <definedName name="DESC127D">NA()</definedName>
    <definedName name="DESC127E">NA()</definedName>
    <definedName name="DESC127F">NA()</definedName>
    <definedName name="DESC127G">NA()</definedName>
    <definedName name="DESC127H">NA()</definedName>
    <definedName name="DESC127I">NA()</definedName>
    <definedName name="DESC127J">NA()</definedName>
    <definedName name="DESC128">NA()</definedName>
    <definedName name="DESC128A">NA()</definedName>
    <definedName name="DESC128B">NA()</definedName>
    <definedName name="DESC128C">NA()</definedName>
    <definedName name="DESC128D">NA()</definedName>
    <definedName name="DESC128E">NA()</definedName>
    <definedName name="DESC128F">NA()</definedName>
    <definedName name="DESC128G">NA()</definedName>
    <definedName name="DESC129">NA()</definedName>
    <definedName name="DESC129A">NA()</definedName>
    <definedName name="DESC129B">NA()</definedName>
    <definedName name="DESC129C">NA()</definedName>
    <definedName name="DESC129D">NA()</definedName>
    <definedName name="DESC13">NA()</definedName>
    <definedName name="DESC130">NA()</definedName>
    <definedName name="DESC130A">NA()</definedName>
    <definedName name="DESC130B">NA()</definedName>
    <definedName name="DESC131">NA()</definedName>
    <definedName name="DESC132">NA()</definedName>
    <definedName name="DESC133">NA()</definedName>
    <definedName name="DESC14">NA()</definedName>
    <definedName name="DESC143">NA()</definedName>
    <definedName name="DESC144">NA()</definedName>
    <definedName name="DESC145">NA()</definedName>
    <definedName name="DESC146">NA()</definedName>
    <definedName name="DESC147">NA()</definedName>
    <definedName name="DESC148">NA()</definedName>
    <definedName name="DESC149">NA()</definedName>
    <definedName name="DESC15">NA()</definedName>
    <definedName name="DESC150">NA()</definedName>
    <definedName name="DESC151">NA()</definedName>
    <definedName name="DESC151A">NA()</definedName>
    <definedName name="DESC151B">NA()</definedName>
    <definedName name="DESC151C">NA()</definedName>
    <definedName name="DESC151D">NA()</definedName>
    <definedName name="DESC152">NA()</definedName>
    <definedName name="DESC153">NA()</definedName>
    <definedName name="DESC154">NA()</definedName>
    <definedName name="DESC155">NA()</definedName>
    <definedName name="DESC156">NA()</definedName>
    <definedName name="DESC157">NA()</definedName>
    <definedName name="DESC158">NA()</definedName>
    <definedName name="DESC16">NA()</definedName>
    <definedName name="DESC17">NA()</definedName>
    <definedName name="DESC18">NA()</definedName>
    <definedName name="DESC19">NA()</definedName>
    <definedName name="DESC2">NA()</definedName>
    <definedName name="DESC20">NA()</definedName>
    <definedName name="DESC21">NA()</definedName>
    <definedName name="DESC22">NA()</definedName>
    <definedName name="DESC23">NA()</definedName>
    <definedName name="DESC24">NA()</definedName>
    <definedName name="DESC25">NA()</definedName>
    <definedName name="DESC26">NA()</definedName>
    <definedName name="DESC27">NA()</definedName>
    <definedName name="DESC28">NA()</definedName>
    <definedName name="DESC29">NA()</definedName>
    <definedName name="DESC3">NA()</definedName>
    <definedName name="DESC30">NA()</definedName>
    <definedName name="DESC31">NA()</definedName>
    <definedName name="DESC32">NA()</definedName>
    <definedName name="DESC33">NA()</definedName>
    <definedName name="DESC34">NA()</definedName>
    <definedName name="DESC35">NA()</definedName>
    <definedName name="DESC36">NA()</definedName>
    <definedName name="DESC37">NA()</definedName>
    <definedName name="DESC38">NA()</definedName>
    <definedName name="DESC39">NA()</definedName>
    <definedName name="DESC4">NA()</definedName>
    <definedName name="DESC40">NA()</definedName>
    <definedName name="DESC41">NA()</definedName>
    <definedName name="DESC42">NA()</definedName>
    <definedName name="DESC43">NA()</definedName>
    <definedName name="DESC44">NA()</definedName>
    <definedName name="DESC45">NA()</definedName>
    <definedName name="DESC46">NA()</definedName>
    <definedName name="DESC47">NA()</definedName>
    <definedName name="DESC48">NA()</definedName>
    <definedName name="DESC49">NA()</definedName>
    <definedName name="DESC5">NA()</definedName>
    <definedName name="DESC50">NA()</definedName>
    <definedName name="DESC51">NA()</definedName>
    <definedName name="DESC52">NA()</definedName>
    <definedName name="DESC53">NA()</definedName>
    <definedName name="DESC54">NA()</definedName>
    <definedName name="DESC55">NA()</definedName>
    <definedName name="DESC56">NA()</definedName>
    <definedName name="DESC57">NA()</definedName>
    <definedName name="DESC58">NA()</definedName>
    <definedName name="DESC59">NA()</definedName>
    <definedName name="DESC6">NA()</definedName>
    <definedName name="DESC60">NA()</definedName>
    <definedName name="DESC61">NA()</definedName>
    <definedName name="DESC62">NA()</definedName>
    <definedName name="DESC63">NA()</definedName>
    <definedName name="DESC64">NA()</definedName>
    <definedName name="DESC65">NA()</definedName>
    <definedName name="DESC66">NA()</definedName>
    <definedName name="DESC67">NA()</definedName>
    <definedName name="DESC68">NA()</definedName>
    <definedName name="DESC69">NA()</definedName>
    <definedName name="DESC7">NA()</definedName>
    <definedName name="DESC70">NA()</definedName>
    <definedName name="DESC71">NA()</definedName>
    <definedName name="DESC72">NA()</definedName>
    <definedName name="DESC73">NA()</definedName>
    <definedName name="DESC74">NA()</definedName>
    <definedName name="DESC75">NA()</definedName>
    <definedName name="DESC76">NA()</definedName>
    <definedName name="DESC77">NA()</definedName>
    <definedName name="DESC78">NA()</definedName>
    <definedName name="DESC79">NA()</definedName>
    <definedName name="DESC79A">NA()</definedName>
    <definedName name="DESC79B">NA()</definedName>
    <definedName name="DESC79C">NA()</definedName>
    <definedName name="DESC8">NA()</definedName>
    <definedName name="DESC80">NA()</definedName>
    <definedName name="DESC80A">NA()</definedName>
    <definedName name="DESC80B">NA()</definedName>
    <definedName name="DESC80C">NA()</definedName>
    <definedName name="DESC81">NA()</definedName>
    <definedName name="DESC82">NA()</definedName>
    <definedName name="DESC83">NA()</definedName>
    <definedName name="DESC84">NA()</definedName>
    <definedName name="DESC85">NA()</definedName>
    <definedName name="DESC86">NA()</definedName>
    <definedName name="DESC87">NA()</definedName>
    <definedName name="DESC88">NA()</definedName>
    <definedName name="DESC89">NA()</definedName>
    <definedName name="DESC9">NA()</definedName>
    <definedName name="DESC90">NA()</definedName>
    <definedName name="DESC91">NA()</definedName>
    <definedName name="DESC92">NA()</definedName>
    <definedName name="DESC93">NA()</definedName>
    <definedName name="DESC94">NA()</definedName>
    <definedName name="DESC95">NA()</definedName>
    <definedName name="DESC96">NA()</definedName>
    <definedName name="DESC97">NA()</definedName>
    <definedName name="DESC98">NA()</definedName>
    <definedName name="DESC99">NA()</definedName>
    <definedName name="description">#REF!</definedName>
    <definedName name="DESIGN_PERIOD">#REF!</definedName>
    <definedName name="designed">NA()</definedName>
    <definedName name="DetEst">NA()</definedName>
    <definedName name="df">#REF!</definedName>
    <definedName name="dfas" hidden="1">#REF!</definedName>
    <definedName name="dfdd">NA()</definedName>
    <definedName name="dfdddd">NA()</definedName>
    <definedName name="dfdf">NA()</definedName>
    <definedName name="dfdfd">NA()</definedName>
    <definedName name="dfds">NA()</definedName>
    <definedName name="dfdsfd">#REF!</definedName>
    <definedName name="dfef">#REF!</definedName>
    <definedName name="dffg">NA()</definedName>
    <definedName name="dffggff">NA()</definedName>
    <definedName name="dfgdg">#REF!</definedName>
    <definedName name="dfgh">NA()</definedName>
    <definedName name="dfghtjitujyi5ryhfrth">#REF!</definedName>
    <definedName name="dfgyhf">#REF!</definedName>
    <definedName name="dfhdf">#REF!</definedName>
    <definedName name="DFSDGFG">NA()</definedName>
    <definedName name="dfsf">NA()</definedName>
    <definedName name="dg">NA()</definedName>
    <definedName name="DGFD">NA()</definedName>
    <definedName name="dghh">NA()</definedName>
    <definedName name="dgl">NA()</definedName>
    <definedName name="dhshdjkdhj">"[71]material!#ref!"</definedName>
    <definedName name="DI">NA()</definedName>
    <definedName name="DI_CL">#REF!</definedName>
    <definedName name="DI_CL_RATES">#REF!</definedName>
    <definedName name="DI_CLL">#REF!</definedName>
    <definedName name="DI_CLR">#REF!</definedName>
    <definedName name="DI_CLS">#REF!</definedName>
    <definedName name="DI_D_R">#REF!</definedName>
    <definedName name="DI_D_RATES">#REF!</definedName>
    <definedName name="DI_DC">#REF!</definedName>
    <definedName name="DI_DL_RANGE">#REF!</definedName>
    <definedName name="DI_DR">#REF!</definedName>
    <definedName name="DI_FR_K7">#REF!</definedName>
    <definedName name="DI_FR_K9">#REF!</definedName>
    <definedName name="DI_G">#REF!</definedName>
    <definedName name="DI_P">#REF!</definedName>
    <definedName name="DI_PIPES">#REF!</definedName>
    <definedName name="DI_RATES">#REF!</definedName>
    <definedName name="DI_T">#REF!</definedName>
    <definedName name="dia">#REF!</definedName>
    <definedName name="DIA_SSF">NA()</definedName>
    <definedName name="DIAA">NA()</definedName>
    <definedName name="diff_20ab">NA()</definedName>
    <definedName name="dipu">NA()</definedName>
    <definedName name="dis">0.5</definedName>
    <definedName name="Discount" hidden="1">#REF!</definedName>
    <definedName name="display_area_2" hidden="1">#REF!</definedName>
    <definedName name="dist">NA()</definedName>
    <definedName name="Dist_Abstract">#REF!</definedName>
    <definedName name="div">#REF!</definedName>
    <definedName name="djb">NA()</definedName>
    <definedName name="DJD">NA()</definedName>
    <definedName name="DJE">NA()</definedName>
    <definedName name="DKDK">#REF!</definedName>
    <definedName name="DM">NA()</definedName>
    <definedName name="Dname">#REF!</definedName>
    <definedName name="dndfh">#REF!</definedName>
    <definedName name="do___________________________________________________________20_B">#REF!</definedName>
    <definedName name="docu">NA()</definedName>
    <definedName name="door_one_m">NA()</definedName>
    <definedName name="door_toilet">NA()</definedName>
    <definedName name="doordata3">NA()</definedName>
    <definedName name="DOW_CORNING_789_SILICONE_SEALANT">NA()</definedName>
    <definedName name="DOW_CORNING_789_SILICONE_SEALANT_8">NA()</definedName>
    <definedName name="DPCV">NA()</definedName>
    <definedName name="DPP">NA()</definedName>
    <definedName name="dq">NA()</definedName>
    <definedName name="drain">NA()</definedName>
    <definedName name="DRAWINGS">NA()</definedName>
    <definedName name="DRAWINGS_I">NA()</definedName>
    <definedName name="dreq">NA()</definedName>
    <definedName name="drgfuj">NA()</definedName>
    <definedName name="Drilling_holes_in_hard_rock__sheet_rock_with_pnuematic_compressor_including_grouting_the_holes_with_neat_cement_slurry__excluding_cost_of_steel_and_its_fabrication_charges">NA()</definedName>
    <definedName name="DRINKING">#REF!</definedName>
    <definedName name="drr_hire">NA()</definedName>
    <definedName name="Drum_Mix_Plant_40___60_TPH">#REF!</definedName>
    <definedName name="DRY_ROLLING">NA()</definedName>
    <definedName name="Dry_rough_stone_revetment_for__aprons_and_stacking_within_40_metres">NA()</definedName>
    <definedName name="dryrolling">NA()</definedName>
    <definedName name="ds">NA()</definedName>
    <definedName name="DSA">NA()</definedName>
    <definedName name="dsd">NA()</definedName>
    <definedName name="dse">"[213]v!#ref!"</definedName>
    <definedName name="dsfd">NA()</definedName>
    <definedName name="dss" hidden="1">#REF!</definedName>
    <definedName name="dt">#REF!</definedName>
    <definedName name="dt_">"[214]data!#ref!"</definedName>
    <definedName name="dtn">"[215]data!#ref!"</definedName>
    <definedName name="dtrb">NA()</definedName>
    <definedName name="DTS_APTS">NA()</definedName>
    <definedName name="DTS_BT6">NA()</definedName>
    <definedName name="DTS_BT8">NA()</definedName>
    <definedName name="DTS_BTE">NA()</definedName>
    <definedName name="DTS_C1">NA()</definedName>
    <definedName name="DTS_CC">NA()</definedName>
    <definedName name="DTS_CEM">NA()</definedName>
    <definedName name="DTS_ECV">NA()</definedName>
    <definedName name="DTS_EMD">NA()</definedName>
    <definedName name="DTS_EW">NA()</definedName>
    <definedName name="DTS_GSB">NA()</definedName>
    <definedName name="DTS_HYSD">NA()</definedName>
    <definedName name="DTS_LIQ">NA()</definedName>
    <definedName name="DTS_MSS">NA()</definedName>
    <definedName name="DTS_PER">NA()</definedName>
    <definedName name="DTS_REG">NA()</definedName>
    <definedName name="DTS_SIM">NA()</definedName>
    <definedName name="DTS_VRCC">NA()</definedName>
    <definedName name="DTS_WBM">NA()</definedName>
    <definedName name="dtt">#REF!</definedName>
    <definedName name="DUST">#REF!</definedName>
    <definedName name="dw">NA()</definedName>
    <definedName name="DWL">NA()</definedName>
    <definedName name="dwpefb">"[122]process!#ref!"</definedName>
    <definedName name="dwpeld">"[122]process!#ref!"</definedName>
    <definedName name="dwpelw">"[122]process!#ref!"</definedName>
    <definedName name="dx">NA()</definedName>
    <definedName name="E">#REF!</definedName>
    <definedName name="E_0_50">NA()</definedName>
    <definedName name="E_01">NA()</definedName>
    <definedName name="E_02">NA()</definedName>
    <definedName name="E_03">NA()</definedName>
    <definedName name="E_04">NA()</definedName>
    <definedName name="E_05">NA()</definedName>
    <definedName name="E_06">NA()</definedName>
    <definedName name="E_07">NA()</definedName>
    <definedName name="E_08">NA()</definedName>
    <definedName name="E_09">NA()</definedName>
    <definedName name="E_10">NA()</definedName>
    <definedName name="E_100">NA()</definedName>
    <definedName name="E_101">NA()</definedName>
    <definedName name="E_102">NA()</definedName>
    <definedName name="E_103">NA()</definedName>
    <definedName name="E_104">NA()</definedName>
    <definedName name="E_105">NA()</definedName>
    <definedName name="E_106">NA()</definedName>
    <definedName name="E_107">NA()</definedName>
    <definedName name="E_108">NA()</definedName>
    <definedName name="E_109">NA()</definedName>
    <definedName name="E_11">NA()</definedName>
    <definedName name="E_110">NA()</definedName>
    <definedName name="E_111">NA()</definedName>
    <definedName name="E_112">NA()</definedName>
    <definedName name="E_113">NA()</definedName>
    <definedName name="E_114">NA()</definedName>
    <definedName name="E_115">NA()</definedName>
    <definedName name="E_116">NA()</definedName>
    <definedName name="E_117">NA()</definedName>
    <definedName name="E_118">NA()</definedName>
    <definedName name="E_119">NA()</definedName>
    <definedName name="E_12">NA()</definedName>
    <definedName name="E_120">NA()</definedName>
    <definedName name="E_121">NA()</definedName>
    <definedName name="E_122">NA()</definedName>
    <definedName name="E_123">NA()</definedName>
    <definedName name="E_124">NA()</definedName>
    <definedName name="E_125">NA()</definedName>
    <definedName name="E_126">NA()</definedName>
    <definedName name="E_127">NA()</definedName>
    <definedName name="E_128">NA()</definedName>
    <definedName name="E_129">NA()</definedName>
    <definedName name="E_13">NA()</definedName>
    <definedName name="E_130">NA()</definedName>
    <definedName name="E_131">NA()</definedName>
    <definedName name="E_132">NA()</definedName>
    <definedName name="E_133">NA()</definedName>
    <definedName name="E_134">NA()</definedName>
    <definedName name="E_135">NA()</definedName>
    <definedName name="E_136">NA()</definedName>
    <definedName name="E_137">NA()</definedName>
    <definedName name="E_138">NA()</definedName>
    <definedName name="E_139">NA()</definedName>
    <definedName name="E_14">NA()</definedName>
    <definedName name="E_140">NA()</definedName>
    <definedName name="E_141">NA()</definedName>
    <definedName name="E_142">NA()</definedName>
    <definedName name="E_143">NA()</definedName>
    <definedName name="E_144">NA()</definedName>
    <definedName name="E_145">NA()</definedName>
    <definedName name="E_146">NA()</definedName>
    <definedName name="E_147">NA()</definedName>
    <definedName name="E_148">NA()</definedName>
    <definedName name="E_149">NA()</definedName>
    <definedName name="E_15">NA()</definedName>
    <definedName name="E_150">NA()</definedName>
    <definedName name="E_16">NA()</definedName>
    <definedName name="E_17">NA()</definedName>
    <definedName name="E_18">NA()</definedName>
    <definedName name="E_19">NA()</definedName>
    <definedName name="E_20">NA()</definedName>
    <definedName name="E_21">NA()</definedName>
    <definedName name="E_22">NA()</definedName>
    <definedName name="E_23">NA()</definedName>
    <definedName name="E_24">NA()</definedName>
    <definedName name="E_25">NA()</definedName>
    <definedName name="E_26">NA()</definedName>
    <definedName name="E_27">NA()</definedName>
    <definedName name="E_28">NA()</definedName>
    <definedName name="E_29">NA()</definedName>
    <definedName name="E_30">NA()</definedName>
    <definedName name="E_31">NA()</definedName>
    <definedName name="E_32">NA()</definedName>
    <definedName name="E_33">NA()</definedName>
    <definedName name="E_34">NA()</definedName>
    <definedName name="E_35">NA()</definedName>
    <definedName name="E_36">NA()</definedName>
    <definedName name="E_37">NA()</definedName>
    <definedName name="E_38">NA()</definedName>
    <definedName name="E_39">NA()</definedName>
    <definedName name="E_40">NA()</definedName>
    <definedName name="E_41">NA()</definedName>
    <definedName name="E_42">NA()</definedName>
    <definedName name="E_43">NA()</definedName>
    <definedName name="E_44">NA()</definedName>
    <definedName name="E_45">NA()</definedName>
    <definedName name="E_46">NA()</definedName>
    <definedName name="E_47">NA()</definedName>
    <definedName name="E_48">NA()</definedName>
    <definedName name="E_49">NA()</definedName>
    <definedName name="E_50">NA()</definedName>
    <definedName name="E_51">NA()</definedName>
    <definedName name="E_52">NA()</definedName>
    <definedName name="E_53">NA()</definedName>
    <definedName name="E_54">NA()</definedName>
    <definedName name="E_55">NA()</definedName>
    <definedName name="E_56">NA()</definedName>
    <definedName name="E_57">NA()</definedName>
    <definedName name="E_58">NA()</definedName>
    <definedName name="E_59">NA()</definedName>
    <definedName name="E_60">NA()</definedName>
    <definedName name="E_61">NA()</definedName>
    <definedName name="E_62">NA()</definedName>
    <definedName name="E_63">NA()</definedName>
    <definedName name="E_64">NA()</definedName>
    <definedName name="E_65">NA()</definedName>
    <definedName name="E_66">NA()</definedName>
    <definedName name="E_67">NA()</definedName>
    <definedName name="E_68">NA()</definedName>
    <definedName name="E_69">NA()</definedName>
    <definedName name="E_70">NA()</definedName>
    <definedName name="E_71">NA()</definedName>
    <definedName name="E_72">NA()</definedName>
    <definedName name="E_73">NA()</definedName>
    <definedName name="E_74">NA()</definedName>
    <definedName name="E_75">NA()</definedName>
    <definedName name="E_76">NA()</definedName>
    <definedName name="E_77">NA()</definedName>
    <definedName name="E_78">NA()</definedName>
    <definedName name="E_79">NA()</definedName>
    <definedName name="E_80">NA()</definedName>
    <definedName name="E_81">NA()</definedName>
    <definedName name="E_82">NA()</definedName>
    <definedName name="E_83">NA()</definedName>
    <definedName name="E_84">NA()</definedName>
    <definedName name="E_85">NA()</definedName>
    <definedName name="E_86">NA()</definedName>
    <definedName name="E_87">NA()</definedName>
    <definedName name="E_88">NA()</definedName>
    <definedName name="E_89">NA()</definedName>
    <definedName name="E_90">NA()</definedName>
    <definedName name="E_91">NA()</definedName>
    <definedName name="E_92">NA()</definedName>
    <definedName name="E_93">NA()</definedName>
    <definedName name="E_94">NA()</definedName>
    <definedName name="E_95">NA()</definedName>
    <definedName name="E_96">NA()</definedName>
    <definedName name="E_97">NA()</definedName>
    <definedName name="E_98">NA()</definedName>
    <definedName name="E_99">NA()</definedName>
    <definedName name="E_W_CARTED_FMC">NA()</definedName>
    <definedName name="E_W_SIDE">#N/A</definedName>
    <definedName name="E_W_SIDE_FMC_NO">NA()</definedName>
    <definedName name="E_W_SIDE_FMC_PR">NA()</definedName>
    <definedName name="E_W_SIDE_OMC">NA()</definedName>
    <definedName name="Earth_and_gravel">NA()</definedName>
    <definedName name="EARTH_D">#REF!</definedName>
    <definedName name="earth_lead">NA()</definedName>
    <definedName name="earth_omc">NA()</definedName>
    <definedName name="earth_rate">NA()</definedName>
    <definedName name="earthld">"[222]leads!#ref!"</definedName>
    <definedName name="EB">NA()</definedName>
    <definedName name="ec">#REF!</definedName>
    <definedName name="ECV">NA()</definedName>
    <definedName name="ed">NA()</definedName>
    <definedName name="edswi">NA()</definedName>
    <definedName name="Edulapalli">NA()</definedName>
    <definedName name="ee">#REF!</definedName>
    <definedName name="ee.">#REF!</definedName>
    <definedName name="ee_">NA()</definedName>
    <definedName name="eee">#REF!</definedName>
    <definedName name="eeee">"[224]boq!#ref!"</definedName>
    <definedName name="eeeee">"[71]works!#ref!"</definedName>
    <definedName name="eeeeeeeeeee">"[71]material!#ref!"</definedName>
    <definedName name="eeeeeeeeeeeeeee">"[71]works!#ref!"</definedName>
    <definedName name="eeerfre">"[71]general!#ref!"</definedName>
    <definedName name="eewr">NA()</definedName>
    <definedName name="eewrer">"[71]rmr!#ref!"</definedName>
    <definedName name="EFF">#REF!</definedName>
    <definedName name="egar">#REF!</definedName>
    <definedName name="ele">"scheduled_payment"+"extra_payment"</definedName>
    <definedName name="Ele_est">NA()</definedName>
    <definedName name="elec">NA()</definedName>
    <definedName name="ELED">NA()</definedName>
    <definedName name="Email">#REF!</definedName>
    <definedName name="EMD">"[56]boq!#ref!"</definedName>
    <definedName name="EMD_8">"[225]boq!#ref!"</definedName>
    <definedName name="EMMS">"[226]mrates!#ref!"</definedName>
    <definedName name="enamel_door_paint">NA()</definedName>
    <definedName name="enamel_grill_paint">NA()</definedName>
    <definedName name="End_Bal">NA()</definedName>
    <definedName name="enter">NA()</definedName>
    <definedName name="er">#REF!</definedName>
    <definedName name="ers">#REF!</definedName>
    <definedName name="ertgdrghfghdsr">#REF!</definedName>
    <definedName name="ESSR1">NA()</definedName>
    <definedName name="ESSR10">NA()</definedName>
    <definedName name="ESSR11">NA()</definedName>
    <definedName name="ESSR12">NA()</definedName>
    <definedName name="ESSR13">NA()</definedName>
    <definedName name="ESSR2">NA()</definedName>
    <definedName name="ESSR3">NA()</definedName>
    <definedName name="ESSR4">NA()</definedName>
    <definedName name="ESSR5">NA()</definedName>
    <definedName name="ESSR6">NA()</definedName>
    <definedName name="ESSR7">NA()</definedName>
    <definedName name="ESSR8">NA()</definedName>
    <definedName name="ESSR9">NA()</definedName>
    <definedName name="ESTIMATE">#REF!</definedName>
    <definedName name="ESTIMATE1">NA()</definedName>
    <definedName name="estParvathapr">"[130]data!#ref!"</definedName>
    <definedName name="Estskklan">NA()</definedName>
    <definedName name="ESTT">"[229]sheet9!#ref!"</definedName>
    <definedName name="EW">NA()</definedName>
    <definedName name="EW_A">#REF!</definedName>
    <definedName name="EW_B">#REF!</definedName>
    <definedName name="EW_by_Machine">NA()</definedName>
    <definedName name="EW_SP">#REF!</definedName>
    <definedName name="EWCONVEYANCE">NA()</definedName>
    <definedName name="ewe">#REF!</definedName>
    <definedName name="EWRERE">#REF!</definedName>
    <definedName name="EWW">#REF!</definedName>
    <definedName name="excavation">NA()</definedName>
    <definedName name="Excavation_for_foundations__substructures__trenches__sumps__tunnels__pits_etc__in_all_types_of_ordinary_and_hard_soils_including_hard_murum__including_necessary_shoring__strutting__stacking_selected_material_for_backfilling_or_disposing_excess_excavated_m">"[235]gbw!#ref!"</definedName>
    <definedName name="Excel_BuiltIn__FilterDatabase_1">NA()</definedName>
    <definedName name="Excel_BuiltIn__FilterDatabase_10">NA()</definedName>
    <definedName name="Excel_BuiltIn__FilterDatabase_2">NA()</definedName>
    <definedName name="Excel_BuiltIn__FilterDatabase_2_1">NA()</definedName>
    <definedName name="Excel_BuiltIn__FilterDatabase_3">"[238]oh!#ref!"</definedName>
    <definedName name="Excel_BuiltIn__FilterDatabase_4">NA()</definedName>
    <definedName name="Excel_BuiltIn__FilterDatabase_5">NA()</definedName>
    <definedName name="Excel_BuiltIn__FilterDatabase_6">NA()</definedName>
    <definedName name="Excel_BuiltIn__FilterDatabase_6_1">NA()</definedName>
    <definedName name="Excel_BuiltIn__FilterDatabase_6_1_1">NA()</definedName>
    <definedName name="Excel_BuiltIn__FilterDatabase_6_1_3">"[239]notes!#ref!"</definedName>
    <definedName name="Excel_BuiltIn_Database">NA()</definedName>
    <definedName name="Excel_BuiltIn_Database_1">"'smb://192.168.4.19/texas/BOQ_TEXAS.xls'#$''.$A$3:$S$74"</definedName>
    <definedName name="Excel_BuiltIn_Database_10">NA()</definedName>
    <definedName name="Excel_BuiltIn_Database_11">"'smb://192.168.4.19/texas/BOQ_TEXAS.xls'#$''.$A$3:$S$74"</definedName>
    <definedName name="Excel_BuiltIn_Database_12">"'smb://192.168.4.19/texas/BOQ_TEXAS.xls'#$''.$A$3:$S$74"</definedName>
    <definedName name="Excel_BuiltIn_Database_2">"'smb://192.168.4.19/texas/BOQ_TEXAS.xls'#$''.$A$3:$S$74"</definedName>
    <definedName name="Excel_BuiltIn_Database_3">"'smb://192.168.4.19/texas/BOQ_TEXAS.xls'#$''.$A$3:$S$74"</definedName>
    <definedName name="Excel_BuiltIn_Database_4">"'smb://192.168.4.19/texas/BOQ_TEXAS.xls'#$''.$A$3:$S$74"</definedName>
    <definedName name="Excel_BuiltIn_Database_5">"'smb://192.168.4.19/texas/BOQ_TEXAS.xls'#$''.$A$3:$S$74"</definedName>
    <definedName name="Excel_BuiltIn_Database_6">"'smb://192.168.4.19/texas/BOQ_TEXAS.xls'#$''.$A$3:$S$74"</definedName>
    <definedName name="Excel_BuiltIn_Database_7">"'smb://192.168.4.19/texas/BOQ_TEXAS.xls'#$''.$A$3:$S$74"</definedName>
    <definedName name="Excel_BuiltIn_Database_8">"'smb://192.168.4.19/texas/BOQ_TEXAS.xls'#$''.$A$3:$S$74"</definedName>
    <definedName name="Excel_BuiltIn_Database_9">"'smb://192.168.4.19/texas/BOQ_TEXAS.xls'#$''.$A$3:$S$74"</definedName>
    <definedName name="Excel_BuiltIn_Extract">NA()</definedName>
    <definedName name="Excel_BuiltIn_Print_Area_1">NA()</definedName>
    <definedName name="Excel_BuiltIn_Print_Area_1_1">NA()</definedName>
    <definedName name="Excel_BuiltIn_Print_Area_11_1">NA()</definedName>
    <definedName name="Excel_BuiltIn_Print_Area_2">NA()</definedName>
    <definedName name="Excel_BuiltIn_Print_Area_2_1_1_1">"[243]qty!#ref!"</definedName>
    <definedName name="Excel_BuiltIn_Print_Area_22">NA()</definedName>
    <definedName name="Excel_BuiltIn_Print_Area_23">NA()</definedName>
    <definedName name="Excel_BuiltIn_Print_Area_28">NA()</definedName>
    <definedName name="Excel_BuiltIn_Print_Area_29">NA()</definedName>
    <definedName name="Excel_BuiltIn_Print_Area_3">NA()</definedName>
    <definedName name="Excel_BuiltIn_Print_Area_31">NA()</definedName>
    <definedName name="Excel_BuiltIn_Print_Area_4_1">NA()</definedName>
    <definedName name="Excel_BuiltIn_Print_Area_8">NA()</definedName>
    <definedName name="Excel_BuiltIn_Print_Titles">NA()</definedName>
    <definedName name="Excel_BuiltIn_Print_Titles_1">NA()</definedName>
    <definedName name="Excel_BuiltIn_Print_Titles_1_1">NA()</definedName>
    <definedName name="Excel_BuiltIn_Print_Titles_11">NA()</definedName>
    <definedName name="Excel_BuiltIn_Print_Titles_11_1">NA()</definedName>
    <definedName name="Excel_BuiltIn_Print_Titles_14">NA()</definedName>
    <definedName name="Excel_BuiltIn_Print_Titles_2">NA()</definedName>
    <definedName name="Excel_BuiltIn_Print_Titles_22">NA()</definedName>
    <definedName name="Excel_BuiltIn_Print_Titles_23">NA()</definedName>
    <definedName name="Excel_BuiltIn_Print_Titles_29">NA()</definedName>
    <definedName name="Excel_BuiltIn_Print_Titles_3">NA()</definedName>
    <definedName name="Excel_BuiltIn_Print_Titles_3_1">NA()</definedName>
    <definedName name="Excel_BuiltIn_Print_Titles_4">NA()</definedName>
    <definedName name="Excel_BuiltIn_Print_Titles_5">NA()</definedName>
    <definedName name="Excel_BuiltIn_Print_Titles_6">NA()</definedName>
    <definedName name="Excel_BuiltIn_Print_Titles_8">NA()</definedName>
    <definedName name="Excel_BuiltIn_Recorder">NA()</definedName>
    <definedName name="excf">NA()</definedName>
    <definedName name="ExciseDuty">NA()</definedName>
    <definedName name="EXIT">NA()</definedName>
    <definedName name="Extra_Pay">NA()</definedName>
    <definedName name="f">#REF!</definedName>
    <definedName name="F_s">NA()</definedName>
    <definedName name="F_s_1">NA()</definedName>
    <definedName name="F2095_3">NA()</definedName>
    <definedName name="faaaaaaaaa">#REF!</definedName>
    <definedName name="FAB">#REF!</definedName>
    <definedName name="fabchr">NA()</definedName>
    <definedName name="fabrication">NA()</definedName>
    <definedName name="faofeq">#REF!</definedName>
    <definedName name="faplm">#REF!</definedName>
    <definedName name="fapms">#REF!</definedName>
    <definedName name="faveh">#REF!</definedName>
    <definedName name="Fax">#REF!</definedName>
    <definedName name="fb">NA()</definedName>
    <definedName name="fbeam">NA()</definedName>
    <definedName name="FBEAM1">NA()</definedName>
    <definedName name="fbl">NA()</definedName>
    <definedName name="FCode" hidden="1">#REF!</definedName>
    <definedName name="fd">NA()</definedName>
    <definedName name="fdfd">"scheduled_payment"+"extra_payment"</definedName>
    <definedName name="FDGF">NA()</definedName>
    <definedName name="fdghgg">NA()</definedName>
    <definedName name="FDJDSJFDJFLDJF">#REF!</definedName>
    <definedName name="FDR">NA()</definedName>
    <definedName name="fdrop">NA()</definedName>
    <definedName name="fdrop1">NA()</definedName>
    <definedName name="FDROP11">NA()</definedName>
    <definedName name="FDROP2">NA()</definedName>
    <definedName name="fdsg">#REF!</definedName>
    <definedName name="fe">NA()</definedName>
    <definedName name="Feeder_Road_Sections">#REF!</definedName>
    <definedName name="ferwgergtg">"[71]data!#ref!"</definedName>
    <definedName name="fewfgregr">"[71]data!#ref!"</definedName>
    <definedName name="FF">"[246]data.f8.btr!#ref!"</definedName>
    <definedName name="ffd">"scheduled_payment"+"extra_payment"</definedName>
    <definedName name="ffdasggfdhj">NA()</definedName>
    <definedName name="fff">NA()</definedName>
    <definedName name="ffff">NA()</definedName>
    <definedName name="fffff">NA()</definedName>
    <definedName name="fffffff">"[71]works!#ref!"</definedName>
    <definedName name="ffffffff">NA()</definedName>
    <definedName name="fffffffffff">"[71]material!#ref!"</definedName>
    <definedName name="ffffffffffff">"[71]material!#ref!"</definedName>
    <definedName name="ffffffffffffffffffffff">NA()</definedName>
    <definedName name="FFGB5">NA()</definedName>
    <definedName name="fgafgsfgfytssstr">#REF!</definedName>
    <definedName name="FGD">{"'ridftotal'!$A$4:$S$27"}</definedName>
    <definedName name="fgdfgsdg">NA()</definedName>
    <definedName name="fgf">#REF!</definedName>
    <definedName name="fgfg">"[71]material!#ref!"</definedName>
    <definedName name="fgfgfgfgg">"[71]data!#ref!"</definedName>
    <definedName name="fgfgh">NA()</definedName>
    <definedName name="fgfnfgfh">#REF!</definedName>
    <definedName name="fgh">NA()</definedName>
    <definedName name="fghdjfhgjf">NA()</definedName>
    <definedName name="fghfjh">NA()</definedName>
    <definedName name="fghh">#REF!</definedName>
    <definedName name="fhg">NA()</definedName>
    <definedName name="fid">NA()</definedName>
    <definedName name="fifb">NA()</definedName>
    <definedName name="fil">NA()</definedName>
    <definedName name="filling_earth">NA()</definedName>
    <definedName name="filling_gravel">NA()</definedName>
    <definedName name="fillingsand">NA()</definedName>
    <definedName name="film">NA()</definedName>
    <definedName name="final">#REF!</definedName>
    <definedName name="fineaggregate">NA()</definedName>
    <definedName name="finished">#REF!</definedName>
    <definedName name="First" hidden="1">#REF!</definedName>
    <definedName name="Fissured_and_fractured_rock_and_boulders_upto_3_cum_in_size_requiring_blasting_including_stacking">NA()</definedName>
    <definedName name="five">NA()</definedName>
    <definedName name="fiw">NA()</definedName>
    <definedName name="fixed_asset">NA()</definedName>
    <definedName name="fj_100">NA()</definedName>
    <definedName name="fj_150">NA()</definedName>
    <definedName name="fj_200">NA()</definedName>
    <definedName name="fj_25">NA()</definedName>
    <definedName name="fj_250">NA()</definedName>
    <definedName name="fj_300">NA()</definedName>
    <definedName name="fj_32">NA()</definedName>
    <definedName name="fj_40">NA()</definedName>
    <definedName name="fj_400">NA()</definedName>
    <definedName name="fj_50">NA()</definedName>
    <definedName name="fj_500">NA()</definedName>
    <definedName name="fj_65">NA()</definedName>
    <definedName name="fj_80">NA()</definedName>
    <definedName name="FJDK">#REF!</definedName>
    <definedName name="fl">NA()</definedName>
    <definedName name="flag1">NA()</definedName>
    <definedName name="fld">NA()</definedName>
    <definedName name="flg">NA()</definedName>
    <definedName name="floor">#REF!</definedName>
    <definedName name="floor_cc">#REF!</definedName>
    <definedName name="floor_ceramic">NA()</definedName>
    <definedName name="floor_chequered">NA()</definedName>
    <definedName name="floor_kadapa">NA()</definedName>
    <definedName name="floor_shahbad">NA()</definedName>
    <definedName name="flushpointing">NA()</definedName>
    <definedName name="fm">NA()</definedName>
    <definedName name="fma">NA()</definedName>
    <definedName name="fmld">"[122]process!#ref!"</definedName>
    <definedName name="Footings">NA()</definedName>
    <definedName name="Footings__bed_blocks">"[71]works!#ref!"</definedName>
    <definedName name="For_CC_pavements__wearing_coats__approach__slabs__guide_stone__J__M__stone_etc_">NA()</definedName>
    <definedName name="For_cement_concrete_for_foundation_below_low_water_level">NA()</definedName>
    <definedName name="For_earth_work_excavation_for_foundations_below_low_water_level">NA()</definedName>
    <definedName name="For_mass_concrete_piers__abutments_and_steining_well_curbes__well_caps_etc_">NA()</definedName>
    <definedName name="For_RCC_beams">NA()</definedName>
    <definedName name="For_RCC_deck_slabs">NA()</definedName>
    <definedName name="For_RCC_hand_rails">NA()</definedName>
    <definedName name="For_RCC_piers__abutments__wing_wall___steining__well_curbs__well_caps_etc_">NA()</definedName>
    <definedName name="For_SS_Revetment_work_225__mm">NA()</definedName>
    <definedName name="For_SS_Revetment_work_300__mm">NA()</definedName>
    <definedName name="For_SS_Revetment_work450__mm">NA()</definedName>
    <definedName name="fp">NA()</definedName>
    <definedName name="fpaint">NA()</definedName>
    <definedName name="FREE">NA()</definedName>
    <definedName name="frncis">NA()</definedName>
    <definedName name="frncis_2">NA()</definedName>
    <definedName name="frncis_4">"'smb://Planning2/d/ECC%20bbsr/tech/FinalZCR.xls'#$''.$A$20:$AMJ$20"</definedName>
    <definedName name="frncis_5">"'smb://Planning2/d/ECC%20bbsr/tech/FinalZCR.xls'#$''.$A$20:$AMJ$20"</definedName>
    <definedName name="frncis_6">"'smb://Planning2/d/ECC%20bbsr/tech/FinalZCR.xls'#$''.$A$20:$AMJ$20"</definedName>
    <definedName name="front">NA()</definedName>
    <definedName name="Front_End_Roller">NA()</definedName>
    <definedName name="front1">NA()</definedName>
    <definedName name="FRONT11">NA()</definedName>
    <definedName name="frucis">NA()</definedName>
    <definedName name="FSAND">#REF!</definedName>
    <definedName name="fsc">NA()</definedName>
    <definedName name="fsg">NA()</definedName>
    <definedName name="fslab">NA()</definedName>
    <definedName name="FSLAB1">NA()</definedName>
    <definedName name="Full_Print">NA()</definedName>
    <definedName name="furn">NA()</definedName>
    <definedName name="furniture">NA()</definedName>
    <definedName name="FW">NA()</definedName>
    <definedName name="fwfb">"[122]process!#ref!"</definedName>
    <definedName name="fwl">NA()</definedName>
    <definedName name="fwld">NA()</definedName>
    <definedName name="fwrfb">"[122]process!#ref!"</definedName>
    <definedName name="fwrl">"[122]process!#ref!"</definedName>
    <definedName name="fwrld">"[122]process!#ref!"</definedName>
    <definedName name="fwrw">"[122]process!#ref!"</definedName>
    <definedName name="fwsfb">"[122]process!#ref!"</definedName>
    <definedName name="fwsl">"[122]process!#ref!"</definedName>
    <definedName name="fwsld">"[122]process!#ref!"</definedName>
    <definedName name="fwsw">"[122]process!#ref!"</definedName>
    <definedName name="fww">NA()</definedName>
    <definedName name="fy">#REF!</definedName>
    <definedName name="g">#REF!</definedName>
    <definedName name="G_A">NA()</definedName>
    <definedName name="g_lead">NA()</definedName>
    <definedName name="GA">NA()</definedName>
    <definedName name="gab">NA()</definedName>
    <definedName name="gagan">#REF!</definedName>
    <definedName name="ganeral">"[93]data!#ref!"</definedName>
    <definedName name="gdgdhdhdfhdhdhdh">NA()</definedName>
    <definedName name="gen_name">NA()</definedName>
    <definedName name="general">"[128]lead!#ref!"</definedName>
    <definedName name="Generating_get_125_KVA">NA()</definedName>
    <definedName name="Geschäftsbereich">NA()</definedName>
    <definedName name="gfbeams">NA()</definedName>
    <definedName name="gfd">NA()</definedName>
    <definedName name="gfegg">"[71]data!#ref!"</definedName>
    <definedName name="gfg">NA()</definedName>
    <definedName name="GG">#REF!</definedName>
    <definedName name="gggg">NA()</definedName>
    <definedName name="gggggggg">"[71]works!#ref!"</definedName>
    <definedName name="ggggggggggg">"[71]works!#ref!"</definedName>
    <definedName name="ggggggggggggg">"[71]works!#ref!"</definedName>
    <definedName name="ggggggggggggggg">"[71]material!#ref!"</definedName>
    <definedName name="ggjh">NA()</definedName>
    <definedName name="GH">#REF!</definedName>
    <definedName name="ghdfghdf">NA()</definedName>
    <definedName name="GHGH">"'[112]tbal9697 -group wise  sdpl'!$a$34"</definedName>
    <definedName name="ghjgjh">NA()</definedName>
    <definedName name="GHJK">{"'ridftotal'!$A$4:$S$27"}</definedName>
    <definedName name="GHJKJK">{"'ridftotal'!$A$4:$S$27"}</definedName>
    <definedName name="GI">NA()</definedName>
    <definedName name="gi_100">NA()</definedName>
    <definedName name="gi_150">NA()</definedName>
    <definedName name="gi_200">NA()</definedName>
    <definedName name="gi_25">NA()</definedName>
    <definedName name="gi_250">NA()</definedName>
    <definedName name="gi_300">NA()</definedName>
    <definedName name="gi_32">NA()</definedName>
    <definedName name="gi_40">NA()</definedName>
    <definedName name="gi_400">NA()</definedName>
    <definedName name="gi_50">NA()</definedName>
    <definedName name="gi_500">NA()</definedName>
    <definedName name="gi_600">NA()</definedName>
    <definedName name="gi_65">NA()</definedName>
    <definedName name="gi_80">NA()</definedName>
    <definedName name="GI_CL">#REF!</definedName>
    <definedName name="GI_CLL">#REF!</definedName>
    <definedName name="GI_D_R">#REF!</definedName>
    <definedName name="GI_pipe_15_mm">#REF!</definedName>
    <definedName name="GI_PIPES">#REF!</definedName>
    <definedName name="GI_sheet_1mm_corrugated">"[71]material!#ref!"</definedName>
    <definedName name="GI_sheet_1mm_plain">"[71]material!#ref!"</definedName>
    <definedName name="gib">NA()</definedName>
    <definedName name="GIbend">NA()</definedName>
    <definedName name="GIcoupling">NA()</definedName>
    <definedName name="GIelbow">NA()</definedName>
    <definedName name="GInipple">NA()</definedName>
    <definedName name="GIreducedTee">NA()</definedName>
    <definedName name="GIreducer">NA()</definedName>
    <definedName name="GIS">NA()</definedName>
    <definedName name="GIS_ii">NA()</definedName>
    <definedName name="GIspecial">NA()</definedName>
    <definedName name="GIunion">NA()</definedName>
    <definedName name="gj">NA()</definedName>
    <definedName name="gjhg">NA()</definedName>
    <definedName name="gksn">NA()</definedName>
    <definedName name="GL">NA()</definedName>
    <definedName name="GLASS_TYPE">#REF!</definedName>
    <definedName name="Glazed_coloured_tiles_for_Dadooing">NA()</definedName>
    <definedName name="glb_100">NA()</definedName>
    <definedName name="glb_150">NA()</definedName>
    <definedName name="glb_200">NA()</definedName>
    <definedName name="glb_25">NA()</definedName>
    <definedName name="glb_250">NA()</definedName>
    <definedName name="glb_300">NA()</definedName>
    <definedName name="glb_32">NA()</definedName>
    <definedName name="glb_40">NA()</definedName>
    <definedName name="glb_50">NA()</definedName>
    <definedName name="glb_65">NA()</definedName>
    <definedName name="glb_80">NA()</definedName>
    <definedName name="GLOADING">NA()</definedName>
    <definedName name="gls">#REF!</definedName>
    <definedName name="GM">NA()</definedName>
    <definedName name="GMgateValve">NA()</definedName>
    <definedName name="GMM">NA()</definedName>
    <definedName name="gn">#REF!</definedName>
    <definedName name="goo">NA()</definedName>
    <definedName name="gound">#REF!</definedName>
    <definedName name="GPC">#REF!</definedName>
    <definedName name="GPF">NA()</definedName>
    <definedName name="GPname">#REF!</definedName>
    <definedName name="gr">#REF!</definedName>
    <definedName name="gra">#REF!</definedName>
    <definedName name="Grab_dredging_crane___1_cum___normally_runs_for_4_hours_a_day">"[65]usage!#ref!"</definedName>
    <definedName name="grade1">NA()</definedName>
    <definedName name="grade2">NA()</definedName>
    <definedName name="grade3">NA()</definedName>
    <definedName name="Granite__dolamite_and_trap">NA()</definedName>
    <definedName name="Granite_for_SS_revetment_225_mm">NA()</definedName>
    <definedName name="Granite_for_SS_revetment_300_mm">NA()</definedName>
    <definedName name="Granite_stone_slabs_for_culverts__lintels_and_copings__3_faces_dressed_coarsed_rubble_masonary">NA()</definedName>
    <definedName name="granolithic_floor">NA()</definedName>
    <definedName name="GRAVEL">#REF!</definedName>
    <definedName name="GRAVEL_D">#REF!</definedName>
    <definedName name="gravel_dust_sand">NA()</definedName>
    <definedName name="gravel_hc100">NA()</definedName>
    <definedName name="gravel_hc150">NA()</definedName>
    <definedName name="Gravel_including_stacking">NA()</definedName>
    <definedName name="gravel_pick">NA()</definedName>
    <definedName name="gravel_spr100">NA()</definedName>
    <definedName name="gravel_spr150">NA()</definedName>
    <definedName name="gravel_stack">NA()</definedName>
    <definedName name="Group1">NA()</definedName>
    <definedName name="Group1_8">NA()</definedName>
    <definedName name="Group2">NA()</definedName>
    <definedName name="Group2_8">NA()</definedName>
    <definedName name="Group3">NA()</definedName>
    <definedName name="Group4">NA()</definedName>
    <definedName name="GRP_C">#REF!</definedName>
    <definedName name="GRP_CL">#REF!</definedName>
    <definedName name="GRP_CL_RATES">#REF!</definedName>
    <definedName name="GRP_CLL">#REF!</definedName>
    <definedName name="GRP_CLR">#REF!</definedName>
    <definedName name="GRP_CLS">#REF!</definedName>
    <definedName name="GRP_D_R">#REF!</definedName>
    <definedName name="GRP_D_RATES">#REF!</definedName>
    <definedName name="GRP_DL_RANGE">#REF!</definedName>
    <definedName name="GRP_DR">#REF!</definedName>
    <definedName name="GRP_FR_12BAR">#REF!</definedName>
    <definedName name="GRP_FR_15BAR">#REF!</definedName>
    <definedName name="GRP_FR_3BAR">#REF!</definedName>
    <definedName name="GRP_FR_6BAR">#REF!</definedName>
    <definedName name="GRP_FR_9BAR">#REF!</definedName>
    <definedName name="GRP_G">#REF!</definedName>
    <definedName name="GRP_P">#REF!</definedName>
    <definedName name="GRP_PIPES">#REF!</definedName>
    <definedName name="GRP_RATES">#REF!</definedName>
    <definedName name="Grstone">NA()</definedName>
    <definedName name="GRT">#REF!</definedName>
    <definedName name="gs">NA()</definedName>
    <definedName name="GS_barbed_wire">"[71]material!#ref!"</definedName>
    <definedName name="gsb">NA()</definedName>
    <definedName name="GSP">#REF!</definedName>
    <definedName name="gtrothpfinal">#REF!</definedName>
    <definedName name="guiol">#REF!</definedName>
    <definedName name="GULOADING">NA()</definedName>
    <definedName name="Gunduvarigudem">NA()</definedName>
    <definedName name="GUS">#REF!</definedName>
    <definedName name="GUSAUX">#REF!</definedName>
    <definedName name="GUSSW">#REF!</definedName>
    <definedName name="GUSUSD">#REF!</definedName>
    <definedName name="gv_100">NA()</definedName>
    <definedName name="gv_150">NA()</definedName>
    <definedName name="gv_200">NA()</definedName>
    <definedName name="gv_25">NA()</definedName>
    <definedName name="gv_250">NA()</definedName>
    <definedName name="gv_300">NA()</definedName>
    <definedName name="gv_32">NA()</definedName>
    <definedName name="gv_40">NA()</definedName>
    <definedName name="gv_400">NA()</definedName>
    <definedName name="gv_50">NA()</definedName>
    <definedName name="gv_500">NA()</definedName>
    <definedName name="gv_65">NA()</definedName>
    <definedName name="gv_80">NA()</definedName>
    <definedName name="gyfc">NA()</definedName>
    <definedName name="H">NA()</definedName>
    <definedName name="h_">NA()</definedName>
    <definedName name="habs">#REF!</definedName>
    <definedName name="hai">NA()</definedName>
    <definedName name="Hard_disintegrated_rock_or_soft_rock_or_conglomerate_rock_and_Hard_lime_kankar_requiring_partial_blasting_">NA()</definedName>
    <definedName name="Hard_disintegrated_rock_or_soft_rock_or_conglomerate_rock_etc___removable_by_pick_axes_and_crow_bars">NA()</definedName>
    <definedName name="Hard_Gravelly_Soils__________SS_20_A">NA()</definedName>
    <definedName name="Hard_rock_and_boulders_more_than_3_cum_in_size_requiring_blasting_including_stacking">NA()</definedName>
    <definedName name="HBG_metal_IRC">NA()</definedName>
    <definedName name="HBG_metal_SS_5">NA()</definedName>
    <definedName name="hbgl">NA()</definedName>
    <definedName name="HC">NA()</definedName>
    <definedName name="hd">NA()</definedName>
    <definedName name="HDFGF">NA()</definedName>
    <definedName name="HDM_III_INPUT_DATA">#REF!</definedName>
    <definedName name="HDPE">#REF!</definedName>
    <definedName name="HDPE_C">#REF!</definedName>
    <definedName name="HDPE_CL">#REF!</definedName>
    <definedName name="HDPE_CL_RATES">#REF!</definedName>
    <definedName name="HDPE_CLL">#REF!</definedName>
    <definedName name="HDPE_CLR">#REF!</definedName>
    <definedName name="HDPE_CLS">#REF!</definedName>
    <definedName name="HDPE_D">#REF!</definedName>
    <definedName name="HDPE_D_R">#REF!</definedName>
    <definedName name="HDPE_D_RATES">#REF!</definedName>
    <definedName name="HDPE_DC">#REF!</definedName>
    <definedName name="HDPE_DL_RANGE">#REF!</definedName>
    <definedName name="HDPE_DR">#REF!</definedName>
    <definedName name="HDPE_FR_10KG">#REF!</definedName>
    <definedName name="HDPE_FR_4KG">#REF!</definedName>
    <definedName name="HDPE_FR_6KG">#REF!</definedName>
    <definedName name="HDPE_FR_8KG">#REF!</definedName>
    <definedName name="HDPE_G">#REF!</definedName>
    <definedName name="HDPE_ID">#REF!</definedName>
    <definedName name="HDPE_ID_CL">#REF!</definedName>
    <definedName name="HDPE_IDS">#REF!</definedName>
    <definedName name="HDPE_P">#REF!</definedName>
    <definedName name="HDPE_PIPES">#REF!</definedName>
    <definedName name="HDPE_RATES">#REF!</definedName>
    <definedName name="HDPE_T">#REF!</definedName>
    <definedName name="hdpe1">#REF!</definedName>
    <definedName name="hdpepvrate">#REF!</definedName>
    <definedName name="hdperates">#REF!</definedName>
    <definedName name="hdpewts">#REF!</definedName>
    <definedName name="Header_Row">ROW(#REF!)</definedName>
    <definedName name="hf">NA()</definedName>
    <definedName name="hfuhg">NA()</definedName>
    <definedName name="hgle">NA()</definedName>
    <definedName name="hgle1">NA()</definedName>
    <definedName name="hh">#REF!</definedName>
    <definedName name="hhh">NA()</definedName>
    <definedName name="hhhhhh">NA()</definedName>
    <definedName name="HI">NA()</definedName>
    <definedName name="HiddenRows" hidden="1">#REF!</definedName>
    <definedName name="HIFINI">NA()</definedName>
    <definedName name="High_Yeild_Strengh_Deformed_Bars">NA()</definedName>
    <definedName name="HIRE_CHARGES_PLASTERING_CEILING">#REF!</definedName>
    <definedName name="HIRE_CHARGES_PLASTERING_WALLS">#REF!</definedName>
    <definedName name="Hirebreak">"[130]boq!#ref!"</definedName>
    <definedName name="his">NA()</definedName>
    <definedName name="HJ">{"'ridftotal'!$A$4:$S$27"}</definedName>
    <definedName name="hjk">NA()</definedName>
    <definedName name="hjklhkj">NA()</definedName>
    <definedName name="HJVHFDKJH">NA()</definedName>
    <definedName name="hkjhk">NA()</definedName>
    <definedName name="hlkj">NA()</definedName>
    <definedName name="hlkjasa">NA()</definedName>
    <definedName name="hmc">NA()</definedName>
    <definedName name="Hname">NA()</definedName>
    <definedName name="hot_maz">NA()</definedName>
    <definedName name="Hot_Mix_Plant_30_45__TPH">#REF!</definedName>
    <definedName name="Hot_Mix_Plant_30_45_TPH_6_10_TPH">#REF!</definedName>
    <definedName name="HP_RATE">#REF!</definedName>
    <definedName name="HPM">#REF!</definedName>
    <definedName name="HPMAUX">#REF!</definedName>
    <definedName name="HPMIO">#REF!</definedName>
    <definedName name="Hs">NA()</definedName>
    <definedName name="hso">NA()</definedName>
    <definedName name="hsp">NA()</definedName>
    <definedName name="Ht">NA()</definedName>
    <definedName name="HTML_CodePage">1252</definedName>
    <definedName name="HTML_Control">{"'ridftotal'!$A$4:$S$27"}</definedName>
    <definedName name="HTML_Description">""</definedName>
    <definedName name="HTML_Email">""</definedName>
    <definedName name="HTML_Header">"ridftotal"</definedName>
    <definedName name="HTML_LastUpdate">"3/31/00"</definedName>
    <definedName name="HTML_LineAfter">FALSE</definedName>
    <definedName name="HTML_LineBefore">FALSE</definedName>
    <definedName name="HTML_Name">"PVKUTUMBA RAO"</definedName>
    <definedName name="HTML_OBDlg2">TRUE</definedName>
    <definedName name="HTML_OBDlg4">TRUE</definedName>
    <definedName name="HTML_OS">0</definedName>
    <definedName name="HTML_PathFile">"C:\MNMGEN\ridf5\MyHTML.htm"</definedName>
    <definedName name="HTML_Title">"absjanfeb2k"</definedName>
    <definedName name="hvacrates">NA()</definedName>
    <definedName name="HYD_EXCAVATOR">NA()</definedName>
    <definedName name="HYSD">#REF!</definedName>
    <definedName name="hyuu">NA()</definedName>
    <definedName name="i">#REF!</definedName>
    <definedName name="I_2">"[99]rmr!#ref!"</definedName>
    <definedName name="IA">#REF!</definedName>
    <definedName name="id">NA()</definedName>
    <definedName name="id10.0">#REF!</definedName>
    <definedName name="id10_0">NA()</definedName>
    <definedName name="id2.5">#REF!</definedName>
    <definedName name="id2_5">NA()</definedName>
    <definedName name="id4.0">#REF!</definedName>
    <definedName name="id4_0">NA()</definedName>
    <definedName name="id6.0">#REF!</definedName>
    <definedName name="id6_0">NA()</definedName>
    <definedName name="id8.0">#REF!</definedName>
    <definedName name="id8_0">NA()</definedName>
    <definedName name="if">#REF!</definedName>
    <definedName name="IIELS">NA()</definedName>
    <definedName name="iiii">#REF!</definedName>
    <definedName name="IK">{"'ridftotal'!$A$4:$S$27"}</definedName>
    <definedName name="imp">"[282]sheet5!#ref!"</definedName>
    <definedName name="impervious_coat">NA()</definedName>
    <definedName name="in_100">NA()</definedName>
    <definedName name="in_150">NA()</definedName>
    <definedName name="in_200">NA()</definedName>
    <definedName name="in_25">NA()</definedName>
    <definedName name="in_250">NA()</definedName>
    <definedName name="in_300">NA()</definedName>
    <definedName name="in_32">NA()</definedName>
    <definedName name="in_40">NA()</definedName>
    <definedName name="in_400">NA()</definedName>
    <definedName name="in_50">NA()</definedName>
    <definedName name="in_500">NA()</definedName>
    <definedName name="in_600">NA()</definedName>
    <definedName name="in_65">NA()</definedName>
    <definedName name="in_80">NA()</definedName>
    <definedName name="income">NA()</definedName>
    <definedName name="ind">NA()</definedName>
    <definedName name="Index">{"'ridftotal'!$A$4:$S$27"}</definedName>
    <definedName name="indu">"[282]indices!#ref!"</definedName>
    <definedName name="inspbg">NA()</definedName>
    <definedName name="inspbgcharges">NA()</definedName>
    <definedName name="Installed_Spare">"[284]iocount!#ref!"</definedName>
    <definedName name="Int">NA()</definedName>
    <definedName name="Interest_Rate">NA()</definedName>
    <definedName name="interlocking">NA()</definedName>
    <definedName name="INV_SCH">NA()</definedName>
    <definedName name="investment">NA()</definedName>
    <definedName name="inwords">"[286]wordsdata!#ref!"</definedName>
    <definedName name="IOA_12_gauge">"[71]material!#ref!"</definedName>
    <definedName name="IOA_14_gauge">"[71]material!#ref!"</definedName>
    <definedName name="iocl">NA()</definedName>
    <definedName name="IRC2.36">#REF!</definedName>
    <definedName name="IRC2_36">"[56]mrates!$m$6"</definedName>
    <definedName name="ISEC77">NA()</definedName>
    <definedName name="ISMC_WEIGHTS">#REF!</definedName>
    <definedName name="isolatedworks">NA()</definedName>
    <definedName name="IT">NA()</definedName>
    <definedName name="IT_10">NA()</definedName>
    <definedName name="items">"'[98]material&amp;equipment'!$a:$iv"</definedName>
    <definedName name="ITI">NA()</definedName>
    <definedName name="iv">NA()</definedName>
    <definedName name="J_I">NA()</definedName>
    <definedName name="JAD">NA()</definedName>
    <definedName name="jaji">NA()</definedName>
    <definedName name="JBcode_14dig">#REF!</definedName>
    <definedName name="JCB_Excavator">NA()</definedName>
    <definedName name="jd">#REF!</definedName>
    <definedName name="jdfknmnbdnb">"[119]lead!#ref!"</definedName>
    <definedName name="Jeddy_Stone_above_450_mm_to_600_mm">NA()</definedName>
    <definedName name="Jessu">NA()</definedName>
    <definedName name="jhkjahdkjhasdjhfkjasdhfkj">#REF!</definedName>
    <definedName name="jjfgkf">#REF!</definedName>
    <definedName name="JJJ">NA()</definedName>
    <definedName name="jjjjjj">"[71]material!#ref!"</definedName>
    <definedName name="jk">{"'ridftotal'!$A$4:$S$27"}</definedName>
    <definedName name="JKDL123" hidden="1">#REF!</definedName>
    <definedName name="jkjkknmjkljm">NA()</definedName>
    <definedName name="jksfiohifnklkldf">Scheduled_Payment+Extra_Payment</definedName>
    <definedName name="jlk">NA()</definedName>
    <definedName name="jnjlk">NA()</definedName>
    <definedName name="JobID">NA()</definedName>
    <definedName name="Jobtypes">"[291]form7!$r$3:$s$7"</definedName>
    <definedName name="Juliflora">NA()</definedName>
    <definedName name="JUNGLE">NA()</definedName>
    <definedName name="k1_table">NA()</definedName>
    <definedName name="k1x">"[294]design!#ref!"</definedName>
    <definedName name="k1y">"[294]design!#ref!"</definedName>
    <definedName name="k2x">"[294]design!#ref!"</definedName>
    <definedName name="k2y">"[294]design!#ref!"</definedName>
    <definedName name="ka">NA()</definedName>
    <definedName name="KADA">{"'ridftotal'!$A$4:$S$27"}</definedName>
    <definedName name="kADAPA">{"'ridftotal'!$A$4:$S$27"}</definedName>
    <definedName name="Kalyandurg">NA()</definedName>
    <definedName name="kankar__hard_broken_kankar__40_to_75_mm___ring">NA()</definedName>
    <definedName name="Kapurala">NA()</definedName>
    <definedName name="KC139_4">"'smb://Kumaresan/sathya/Documents%20and%20Settings/RQM/Desktop/Cost%20code.xls'#$''.$A$1"</definedName>
    <definedName name="KC139_5">"'smb://Kumaresan/sathya/Documents%20and%20Settings/RQM/Desktop/Cost%20code.xls'#$''.$A$1"</definedName>
    <definedName name="KC139_6">"'smb://Rajkishor/f/muthu%20vasanthan/Food%20court/S5.xls'#$''.$A$1"</definedName>
    <definedName name="KC139_7">"$#REF!.$A$1"</definedName>
    <definedName name="KFJ">#REF!</definedName>
    <definedName name="kfvjlkjlkdl">NA()</definedName>
    <definedName name="kiran">#REF!</definedName>
    <definedName name="Kishore">NA()</definedName>
    <definedName name="KJGLG">NA()</definedName>
    <definedName name="KJKHL">NA()</definedName>
    <definedName name="KK">#REF!</definedName>
    <definedName name="kkkkkkkkkk">"[71]material!#ref!"</definedName>
    <definedName name="KKLEL">NA()</definedName>
    <definedName name="kljjl">NA()</definedName>
    <definedName name="km">NA()</definedName>
    <definedName name="km10th">NA()</definedName>
    <definedName name="km11th">NA()</definedName>
    <definedName name="km12th">NA()</definedName>
    <definedName name="km13th">NA()</definedName>
    <definedName name="km14th">NA()</definedName>
    <definedName name="km16th">NA()</definedName>
    <definedName name="km17th">NA()</definedName>
    <definedName name="km18th">NA()</definedName>
    <definedName name="km19th">NA()</definedName>
    <definedName name="km20th">NA()</definedName>
    <definedName name="km2nd">NA()</definedName>
    <definedName name="km3rd">NA()</definedName>
    <definedName name="km4th">NA()</definedName>
    <definedName name="km5th">NA()</definedName>
    <definedName name="km6th">NA()</definedName>
    <definedName name="km7th">NA()</definedName>
    <definedName name="km8th">NA()</definedName>
    <definedName name="km9th">NA()</definedName>
    <definedName name="kn">NA()</definedName>
    <definedName name="Knr">#REF!</definedName>
    <definedName name="ko">NA()</definedName>
    <definedName name="Kolim">NA()</definedName>
    <definedName name="Konsortialanteil">NA()</definedName>
    <definedName name="krishna">NA()</definedName>
    <definedName name="ksksk">NA()</definedName>
    <definedName name="KVC">NA()</definedName>
    <definedName name="KW_RATE">#REF!</definedName>
    <definedName name="l">#REF!</definedName>
    <definedName name="L_Bhisti">#REF!</definedName>
    <definedName name="L_BISTI">NA()</definedName>
    <definedName name="L_BitumenSprayer">#REF!</definedName>
    <definedName name="L_Blacksmith">#REF!</definedName>
    <definedName name="L_Blaster">#REF!</definedName>
    <definedName name="L_BSMIT">NA()</definedName>
    <definedName name="L_ChipsSpreader">#REF!</definedName>
    <definedName name="L_CPENTER">NA()</definedName>
    <definedName name="L_Driller">#REF!</definedName>
    <definedName name="L_ELECRICIAN">NA()</definedName>
    <definedName name="L_Mason_1stClass">#REF!</definedName>
    <definedName name="L_Mason_2ndClass">#REF!</definedName>
    <definedName name="L_MASON1">NA()</definedName>
    <definedName name="L_MASON2">NA()</definedName>
    <definedName name="L_Mate">#REF!</definedName>
    <definedName name="L_MAZDOOES">NA()</definedName>
    <definedName name="L_Mazdoor">#REF!</definedName>
    <definedName name="L_Mazdoor_Semi">#REF!</definedName>
    <definedName name="L_Mazdoor_Skilled">#REF!</definedName>
    <definedName name="L_MAZDOORSK">NA()</definedName>
    <definedName name="L_MAZDOORUS">NA()</definedName>
    <definedName name="L_SURVEYER">NA()</definedName>
    <definedName name="L_Surveyor">#REF!</definedName>
    <definedName name="la">"[307]data_bit_i!#ref!"</definedName>
    <definedName name="LABBBB">NA()</definedName>
    <definedName name="labor">NA()</definedName>
    <definedName name="labour">NA()</definedName>
    <definedName name="Labour_charges_for_laying_filter_with_sand_">NA()</definedName>
    <definedName name="Labour_charges_for_laying_filters_with_coarse_aggregate_">NA()</definedName>
    <definedName name="Labour_for_mixing_cement_mortar">NA()</definedName>
    <definedName name="lac">NA()</definedName>
    <definedName name="lali">NA()</definedName>
    <definedName name="Land_adv">NA()</definedName>
    <definedName name="Last_Row">#N/A</definedName>
    <definedName name="Laterite_40_to_75_mm___ring">NA()</definedName>
    <definedName name="Laterite_for_masonry">NA()</definedName>
    <definedName name="Laterite_for_revetment__225_mm">NA()</definedName>
    <definedName name="Laterite_for_revetment__300_mm">NA()</definedName>
    <definedName name="LBM">NA()</definedName>
    <definedName name="lbrick">NA()</definedName>
    <definedName name="LC">NA()</definedName>
    <definedName name="LCE">NA()</definedName>
    <definedName name="LCN">NA()</definedName>
    <definedName name="LCNAUX">#REF!</definedName>
    <definedName name="LCS">#REF!</definedName>
    <definedName name="le">NA()</definedName>
    <definedName name="lead">#REF!</definedName>
    <definedName name="LEAD_1">NA()</definedName>
    <definedName name="LEAD_2">NA()</definedName>
    <definedName name="LEAD_3">NA()</definedName>
    <definedName name="lead_list">NA()</definedName>
    <definedName name="lead_MIDDLE">NA()</definedName>
    <definedName name="lead_prin">#REF!</definedName>
    <definedName name="LEAD_RANGE">#REF!</definedName>
    <definedName name="LEAD_Y1">NA()</definedName>
    <definedName name="LEAD_Y2">NA()</definedName>
    <definedName name="lead3">#REF!</definedName>
    <definedName name="leada">NA()</definedName>
    <definedName name="leadprin">#REF!</definedName>
    <definedName name="Leads">NA()</definedName>
    <definedName name="leads1">#REF!</definedName>
    <definedName name="leads11">#REF!</definedName>
    <definedName name="leela">NA()</definedName>
    <definedName name="lef">NA()</definedName>
    <definedName name="legend">NA()</definedName>
    <definedName name="lel">NA()</definedName>
    <definedName name="LEN">NA()</definedName>
    <definedName name="lfb">"[122]process!#ref!"</definedName>
    <definedName name="lfo">#REF!</definedName>
    <definedName name="lgravel">NA()</definedName>
    <definedName name="lgt">#REF!</definedName>
    <definedName name="LI_LI">"[65]general!#ref!"</definedName>
    <definedName name="library">NA()</definedName>
    <definedName name="Lift_Delift_Ranges">#REF!</definedName>
    <definedName name="LIFT_RANGE">#REF!</definedName>
    <definedName name="lifting_heights">#REF!</definedName>
    <definedName name="LIII">"[317]estimate!#ref!"</definedName>
    <definedName name="lilili">"[65]general!#ref!"</definedName>
    <definedName name="lin">#REF!</definedName>
    <definedName name="LineDetails">#REF!</definedName>
    <definedName name="LIT">NA()</definedName>
    <definedName name="ljhj">NA()</definedName>
    <definedName name="lkajdhrlkuae">NA()</definedName>
    <definedName name="lkhfesryhelu">NA()</definedName>
    <definedName name="lkjgushr">NA()</definedName>
    <definedName name="lksslska">"[71]material!#ref!"</definedName>
    <definedName name="lkuj">#REF!</definedName>
    <definedName name="lld">"[122]process!#ref!"</definedName>
    <definedName name="LLL">NA()</definedName>
    <definedName name="llllllllllll">"[71]material!#ref!"</definedName>
    <definedName name="llllllllllllllll">NA()</definedName>
    <definedName name="lllllllllllllllll">"[71]material!#ref!"</definedName>
    <definedName name="llw">"[122]process!#ref!"</definedName>
    <definedName name="LMAUX">#REF!</definedName>
    <definedName name="lmc">NA()</definedName>
    <definedName name="LOAD_UNLOAD">#REF!</definedName>
    <definedName name="Loader_of_1_Cu_M_">NA()</definedName>
    <definedName name="loading">NA()</definedName>
    <definedName name="Loamy_and_Clayey_soils_like_black_cotton_soils__red_earth_and_ordinary_gravel_SS_20_A_">NA()</definedName>
    <definedName name="Loan_Amount">NA()</definedName>
    <definedName name="Loan_Start">NA()</definedName>
    <definedName name="Loan_Years">NA()</definedName>
    <definedName name="loans_adv">NA()</definedName>
    <definedName name="lobour">"[84]rates!#ref!"</definedName>
    <definedName name="lok">NA()</definedName>
    <definedName name="LONG">NA()</definedName>
    <definedName name="LOOP">NA()</definedName>
    <definedName name="lrstone">NA()</definedName>
    <definedName name="LS_ROAD">NA()</definedName>
    <definedName name="lsand">NA()</definedName>
    <definedName name="lsec">NA()</definedName>
    <definedName name="Lsec1">NA()</definedName>
    <definedName name="Lsec2">NA()</definedName>
    <definedName name="Lsec3">NA()</definedName>
    <definedName name="Lsec4">NA()</definedName>
    <definedName name="Lsec5">NA()</definedName>
    <definedName name="Lsec6">NA()</definedName>
    <definedName name="lsec7">NA()</definedName>
    <definedName name="LSNO1">#REF!</definedName>
    <definedName name="LSNO12">"[321]lead!#ref!"</definedName>
    <definedName name="LSNO13">#REF!</definedName>
    <definedName name="LSNO14">#REF!</definedName>
    <definedName name="LSNO15">"[321]lead!#ref!"</definedName>
    <definedName name="LSNO17">"[321]lead!#ref!"</definedName>
    <definedName name="LSNO18">"[14]lead!#ref!"</definedName>
    <definedName name="LSNO19">#REF!</definedName>
    <definedName name="LSNO2">#REF!</definedName>
    <definedName name="LSNO20">#REF!</definedName>
    <definedName name="LSNO21">"[321]lead!#ref!"</definedName>
    <definedName name="LSNO23">"[14]lead!#ref!"</definedName>
    <definedName name="LSNO24">#REF!</definedName>
    <definedName name="LSNO26">#REF!</definedName>
    <definedName name="LSNO27">"[321]lead!#ref!"</definedName>
    <definedName name="LSNO28">"[321]lead!#ref!"</definedName>
    <definedName name="LSNO29">"[321]lead!#ref!"</definedName>
    <definedName name="LSNO3">#REF!</definedName>
    <definedName name="LSNO30">"[321]lead!#ref!"</definedName>
    <definedName name="LSNO31">"[321]lead!#ref!"</definedName>
    <definedName name="LSNO32">"[321]lead!#ref!"</definedName>
    <definedName name="LSNO33">"[321]lead!#ref!"</definedName>
    <definedName name="LSNO35">"[321]lead!#ref!"</definedName>
    <definedName name="LSNO36">"[321]lead!#ref!"</definedName>
    <definedName name="LSNO4">#REF!</definedName>
    <definedName name="LSNO7">"[321]lead!#ref!"</definedName>
    <definedName name="LSNO9">"[321]lead!#ref!"</definedName>
    <definedName name="lss">NA()</definedName>
    <definedName name="lstone">NA()</definedName>
    <definedName name="lujm">#REF!</definedName>
    <definedName name="lw">NA()</definedName>
    <definedName name="lxg">NA()</definedName>
    <definedName name="m">NA()</definedName>
    <definedName name="M_0_50">NA()</definedName>
    <definedName name="M_01">NA()</definedName>
    <definedName name="M_02">NA()</definedName>
    <definedName name="M_03">NA()</definedName>
    <definedName name="M_04">NA()</definedName>
    <definedName name="M_05">NA()</definedName>
    <definedName name="M_06">NA()</definedName>
    <definedName name="M_07">NA()</definedName>
    <definedName name="M_08">NA()</definedName>
    <definedName name="M_09">NA()</definedName>
    <definedName name="M_10">NA()</definedName>
    <definedName name="M_100">NA()</definedName>
    <definedName name="M_101">NA()</definedName>
    <definedName name="M_102">NA()</definedName>
    <definedName name="M_103">NA()</definedName>
    <definedName name="M_104">NA()</definedName>
    <definedName name="M_105">NA()</definedName>
    <definedName name="M_106">NA()</definedName>
    <definedName name="M_107">NA()</definedName>
    <definedName name="M_108">NA()</definedName>
    <definedName name="M_109">NA()</definedName>
    <definedName name="M_11">NA()</definedName>
    <definedName name="M_110">NA()</definedName>
    <definedName name="M_111">NA()</definedName>
    <definedName name="M_112">NA()</definedName>
    <definedName name="M_113">NA()</definedName>
    <definedName name="M_114">NA()</definedName>
    <definedName name="M_115">NA()</definedName>
    <definedName name="M_116">NA()</definedName>
    <definedName name="M_117">NA()</definedName>
    <definedName name="M_118">NA()</definedName>
    <definedName name="M_119">NA()</definedName>
    <definedName name="M_12">NA()</definedName>
    <definedName name="M_120">NA()</definedName>
    <definedName name="M_121">NA()</definedName>
    <definedName name="M_122">NA()</definedName>
    <definedName name="M_123">NA()</definedName>
    <definedName name="M_124">NA()</definedName>
    <definedName name="M_125">NA()</definedName>
    <definedName name="M_126">NA()</definedName>
    <definedName name="M_127">NA()</definedName>
    <definedName name="M_128">NA()</definedName>
    <definedName name="M_129">NA()</definedName>
    <definedName name="M_13">NA()</definedName>
    <definedName name="M_130">NA()</definedName>
    <definedName name="M_131">NA()</definedName>
    <definedName name="M_132">NA()</definedName>
    <definedName name="M_133">NA()</definedName>
    <definedName name="M_134">NA()</definedName>
    <definedName name="M_135">NA()</definedName>
    <definedName name="M_136">NA()</definedName>
    <definedName name="M_137">NA()</definedName>
    <definedName name="M_138">NA()</definedName>
    <definedName name="M_139">NA()</definedName>
    <definedName name="M_14">NA()</definedName>
    <definedName name="M_140">NA()</definedName>
    <definedName name="M_141">NA()</definedName>
    <definedName name="M_142">NA()</definedName>
    <definedName name="M_143">NA()</definedName>
    <definedName name="M_144">NA()</definedName>
    <definedName name="M_145">NA()</definedName>
    <definedName name="M_146">NA()</definedName>
    <definedName name="M_147">NA()</definedName>
    <definedName name="M_148">NA()</definedName>
    <definedName name="M_149">NA()</definedName>
    <definedName name="M_15">NA()</definedName>
    <definedName name="M_150">NA()</definedName>
    <definedName name="M_16">NA()</definedName>
    <definedName name="M_17">NA()</definedName>
    <definedName name="M_18">NA()</definedName>
    <definedName name="M_19">NA()</definedName>
    <definedName name="M_20">NA()</definedName>
    <definedName name="M_21">NA()</definedName>
    <definedName name="M_22">NA()</definedName>
    <definedName name="M_23">NA()</definedName>
    <definedName name="M_24">NA()</definedName>
    <definedName name="M_25">NA()</definedName>
    <definedName name="M_26">NA()</definedName>
    <definedName name="M_27">NA()</definedName>
    <definedName name="M_28">NA()</definedName>
    <definedName name="M_29">NA()</definedName>
    <definedName name="M_30">NA()</definedName>
    <definedName name="M_31">NA()</definedName>
    <definedName name="M_32">NA()</definedName>
    <definedName name="M_33">NA()</definedName>
    <definedName name="M_34">NA()</definedName>
    <definedName name="M_35">NA()</definedName>
    <definedName name="M_36">NA()</definedName>
    <definedName name="M_37">NA()</definedName>
    <definedName name="M_38">NA()</definedName>
    <definedName name="M_39">NA()</definedName>
    <definedName name="M_40">NA()</definedName>
    <definedName name="M_41">NA()</definedName>
    <definedName name="M_42">NA()</definedName>
    <definedName name="M_43">NA()</definedName>
    <definedName name="M_44">NA()</definedName>
    <definedName name="M_45">NA()</definedName>
    <definedName name="M_46">NA()</definedName>
    <definedName name="M_47">NA()</definedName>
    <definedName name="M_48">NA()</definedName>
    <definedName name="M_49">NA()</definedName>
    <definedName name="M_50">NA()</definedName>
    <definedName name="M_51">NA()</definedName>
    <definedName name="M_52">NA()</definedName>
    <definedName name="M_53">NA()</definedName>
    <definedName name="M_54">NA()</definedName>
    <definedName name="M_55">NA()</definedName>
    <definedName name="M_56">NA()</definedName>
    <definedName name="M_57">NA()</definedName>
    <definedName name="M_58">NA()</definedName>
    <definedName name="M_59">NA()</definedName>
    <definedName name="M_60">NA()</definedName>
    <definedName name="M_61">NA()</definedName>
    <definedName name="M_62">NA()</definedName>
    <definedName name="M_63">NA()</definedName>
    <definedName name="M_64">NA()</definedName>
    <definedName name="M_65">NA()</definedName>
    <definedName name="M_66">NA()</definedName>
    <definedName name="M_67">NA()</definedName>
    <definedName name="M_68">NA()</definedName>
    <definedName name="M_69">NA()</definedName>
    <definedName name="M_70">NA()</definedName>
    <definedName name="M_71">NA()</definedName>
    <definedName name="M_72">NA()</definedName>
    <definedName name="M_73">NA()</definedName>
    <definedName name="M_74">NA()</definedName>
    <definedName name="M_75">NA()</definedName>
    <definedName name="M_76">NA()</definedName>
    <definedName name="M_77">NA()</definedName>
    <definedName name="M_78">NA()</definedName>
    <definedName name="M_79">NA()</definedName>
    <definedName name="M_80">NA()</definedName>
    <definedName name="M_81">NA()</definedName>
    <definedName name="M_82">NA()</definedName>
    <definedName name="M_83">NA()</definedName>
    <definedName name="M_84">NA()</definedName>
    <definedName name="M_85">NA()</definedName>
    <definedName name="M_86">NA()</definedName>
    <definedName name="M_87">NA()</definedName>
    <definedName name="M_88">NA()</definedName>
    <definedName name="M_89">NA()</definedName>
    <definedName name="M_90">NA()</definedName>
    <definedName name="M_91">NA()</definedName>
    <definedName name="M_92">NA()</definedName>
    <definedName name="M_93">NA()</definedName>
    <definedName name="M_94">NA()</definedName>
    <definedName name="M_95">NA()</definedName>
    <definedName name="M_96">NA()</definedName>
    <definedName name="M_97">NA()</definedName>
    <definedName name="M_98">NA()</definedName>
    <definedName name="M_99">NA()</definedName>
    <definedName name="M_ACPipe_100">#REF!</definedName>
    <definedName name="M_Aggregate_10">#REF!</definedName>
    <definedName name="M_Aggregate_20">#REF!</definedName>
    <definedName name="M_Aggregate_375mmMaximum_224_56mm">#REF!</definedName>
    <definedName name="M_Aggregate_40">#REF!</definedName>
    <definedName name="M_Aggregate_Crushable_GradeII">#REF!</definedName>
    <definedName name="M_Aggregate_Crushable_GradeIII">#REF!</definedName>
    <definedName name="M_Aggregate_GradeII_19mmNominal_10_5mm">#REF!</definedName>
    <definedName name="M_Aggregate_GradeII_19mmNominal_25_10mm">#REF!</definedName>
    <definedName name="M_Aggregate_GradeII_19mmNominal_5mm_below">#REF!</definedName>
    <definedName name="M_Aggregate_GradeII_63_45mm">#REF!</definedName>
    <definedName name="M_Aggregate_GradeIII_53_224mm">#REF!</definedName>
    <definedName name="M_AIRCOMP170">NA()</definedName>
    <definedName name="M_AIRCOMP210">NA()</definedName>
    <definedName name="M_BindingWire">#REF!</definedName>
    <definedName name="M_Bitumen_CRM">#REF!</definedName>
    <definedName name="M_Bitumen_NRM">#REF!</definedName>
    <definedName name="M_Bitumen_PM">#REF!</definedName>
    <definedName name="M_Bitumen_S65">#REF!</definedName>
    <definedName name="M_Bitumen_S90">#REF!</definedName>
    <definedName name="M_BitumenEmulsion_RS1">#REF!</definedName>
    <definedName name="M_BitumenEmulsion_SS1">#REF!</definedName>
    <definedName name="M_BitumenSealant">#REF!</definedName>
    <definedName name="M_Blasted_Rubble">#REF!</definedName>
    <definedName name="M_BlastingMaterial">#REF!</definedName>
    <definedName name="M_BondStone_400_150_150mm">#REF!</definedName>
    <definedName name="M_Brick_1stClass">#REF!</definedName>
    <definedName name="M_BROOMER">NA()</definedName>
    <definedName name="M_CC_CUTTER">NA()</definedName>
    <definedName name="M_CCMIXER">NA()</definedName>
    <definedName name="M_Cement">#REF!</definedName>
    <definedName name="M_CHIPSPREDER">NA()</definedName>
    <definedName name="M_CompensationForEarthTakenFromPrivateLand">#REF!</definedName>
    <definedName name="M_CRANE8T">NA()</definedName>
    <definedName name="M_CrushedSand_OR_Grit">#REF!</definedName>
    <definedName name="M_CrushedStoneChipping_132">#REF!</definedName>
    <definedName name="M_CrushedStoneChipping_67mm_100Passing_112mm">#REF!</definedName>
    <definedName name="M_CrushedStoneChipping_67mm_100Passing_95mm">#REF!</definedName>
    <definedName name="M_CrushedStoneChipping_95">#REF!</definedName>
    <definedName name="M_CrushedStoneCoarseAggregatePassing_53mm">#REF!</definedName>
    <definedName name="M_CuringCompound">#REF!</definedName>
    <definedName name="M_DebondingStrips">#REF!</definedName>
    <definedName name="M_DOZERD50">NA()</definedName>
    <definedName name="M_ElastomericBearingAssembly">#REF!</definedName>
    <definedName name="M_ElectricDetonator">#REF!</definedName>
    <definedName name="M_ELEGEN">NA()</definedName>
    <definedName name="M_EXCAVATOR9">NA()</definedName>
    <definedName name="M_FilterMedia">#REF!</definedName>
    <definedName name="M_filterMediam">#REF!</definedName>
    <definedName name="M_FRONTLOADER">NA()</definedName>
    <definedName name="M_GranularMaterial">#REF!</definedName>
    <definedName name="M_HandBrokenMetal_40mm">#REF!</definedName>
    <definedName name="M_HMP40">NA()</definedName>
    <definedName name="M_ICRUSHER">NA()</definedName>
    <definedName name="M_InterlockingBlocks_60mm">#REF!</definedName>
    <definedName name="M_InterlockingBlocks_80mm">#REF!</definedName>
    <definedName name="M_JointFillerBoard">#REF!</definedName>
    <definedName name="M_JuteRope_12mm">#REF!</definedName>
    <definedName name="M_KeyAggregatesPassing_224mm">#REF!</definedName>
    <definedName name="m_lead">NA()</definedName>
    <definedName name="M_Lime">#REF!</definedName>
    <definedName name="M_MOTORGRADER200">NA()</definedName>
    <definedName name="M_MOTORGRADER50">NA()</definedName>
    <definedName name="M_MSClamps">#REF!</definedName>
    <definedName name="M_PAVER100">NA()</definedName>
    <definedName name="M_PAVER75">NA()</definedName>
    <definedName name="M_PD_BT">NA()</definedName>
    <definedName name="M_PD_BTEM">NA()</definedName>
    <definedName name="M_Plasticizer">#REF!</definedName>
    <definedName name="M_PolytheneSheet_125">#REF!</definedName>
    <definedName name="M_PolytheneSheething">#REF!</definedName>
    <definedName name="M_RCCPipeNP3_1000mm">#REF!</definedName>
    <definedName name="M_RCCPipeNP3_1200mm">#REF!</definedName>
    <definedName name="M_RCCPipeNP3_500mm">#REF!</definedName>
    <definedName name="M_RCCPipeNP3_750mm">#REF!</definedName>
    <definedName name="M_RCCPipeNP4_1000mm">#REF!</definedName>
    <definedName name="M_RCCPipeNP4_1200mm">#REF!</definedName>
    <definedName name="M_RCCPipeNP4_500mm">#REF!</definedName>
    <definedName name="M_RCCPipeNP4_750mm">#REF!</definedName>
    <definedName name="M_ROLLER">NA()</definedName>
    <definedName name="M_Sand_Coarse">#REF!</definedName>
    <definedName name="M_Sand_Fine">#REF!</definedName>
    <definedName name="M_SteelReinforcement_HYSDBars">#REF!</definedName>
    <definedName name="M_SteelReinforcement_MSRoundBars">#REF!</definedName>
    <definedName name="M_SteelReinforcement_TMTBars">#REF!</definedName>
    <definedName name="M_StoneBoulder_150mm_below">#REF!</definedName>
    <definedName name="M_StoneChips_12mm">#REF!</definedName>
    <definedName name="M_StoneCrushedAggregate_112_009mm">#REF!</definedName>
    <definedName name="M_StoneForCoarseRubbleMasonry_1stSort">#REF!</definedName>
    <definedName name="M_StoneForCoarseRubbleMasonry_2ndSort">#REF!</definedName>
    <definedName name="M_StoneForRandomRubbleMasonry">#REF!</definedName>
    <definedName name="M_StoneSpalls">#REF!</definedName>
    <definedName name="M_TANKER6K">NA()</definedName>
    <definedName name="M_TIPPER">NA()</definedName>
    <definedName name="M_TRACTORRIPPER">NA()</definedName>
    <definedName name="M_TRACTORROTAVATOR">NA()</definedName>
    <definedName name="M_VIBRATOR_N">NA()</definedName>
    <definedName name="M_VIBRATOR_P">NA()</definedName>
    <definedName name="M_VIBRATOR_S">NA()</definedName>
    <definedName name="M_W_Mazdoor">NA()</definedName>
    <definedName name="M_Water">#REF!</definedName>
    <definedName name="M103xN103">NA()</definedName>
    <definedName name="M1x">"[294]design!#ref!"</definedName>
    <definedName name="M1y">"[294]design!#ref!"</definedName>
    <definedName name="m2_2009">NA()</definedName>
    <definedName name="M2x">"[294]design!#ref!"</definedName>
    <definedName name="M2y">"[294]design!#ref!"</definedName>
    <definedName name="m3_2009">NA()</definedName>
    <definedName name="m8_2008">NA()</definedName>
    <definedName name="m9_2008">NA()</definedName>
    <definedName name="MA">#REF!</definedName>
    <definedName name="maa">"[307]data_bit_i!#ref!"</definedName>
    <definedName name="mab">"[307]data_bit_i!#ref!"</definedName>
    <definedName name="machine_mixing_of_concrete_">NA()</definedName>
    <definedName name="Macro4">NA()</definedName>
    <definedName name="Macro5">NA()</definedName>
    <definedName name="MAD">#REF!</definedName>
    <definedName name="Maddy">#REF!</definedName>
    <definedName name="madhu">#REF!</definedName>
    <definedName name="Main">NA()</definedName>
    <definedName name="maintenance">NA()</definedName>
    <definedName name="makh">NA()</definedName>
    <definedName name="mal">#REF!</definedName>
    <definedName name="Male">#REF!</definedName>
    <definedName name="male_sp">NA()</definedName>
    <definedName name="MAN">#REF!</definedName>
    <definedName name="Man_Mazdoor">NA()</definedName>
    <definedName name="mangalore">NA()</definedName>
    <definedName name="Mani">#REF!</definedName>
    <definedName name="manm">NA()</definedName>
    <definedName name="manmazdoor">NA()</definedName>
    <definedName name="mano">NA()</definedName>
    <definedName name="map">#REF!</definedName>
    <definedName name="MARBLE_STONES">#REF!</definedName>
    <definedName name="mas">NA()</definedName>
    <definedName name="mas_hab">#REF!</definedName>
    <definedName name="mason">#REF!</definedName>
    <definedName name="Mason_1st_class">NA()</definedName>
    <definedName name="Mason_2nd_class">NA()</definedName>
    <definedName name="mason1">#REF!</definedName>
    <definedName name="mason2">#REF!</definedName>
    <definedName name="mass">NA()</definedName>
    <definedName name="master">NA()</definedName>
    <definedName name="Mastic_Cooker">NA()</definedName>
    <definedName name="MASTICK">NA()</definedName>
    <definedName name="mat">NA()</definedName>
    <definedName name="MATE">#REF!</definedName>
    <definedName name="material">NA()</definedName>
    <definedName name="MATERIAL_CLASS">#REF!</definedName>
    <definedName name="maz">NA()</definedName>
    <definedName name="Mazdoor">#REF!</definedName>
    <definedName name="mazski">NA()</definedName>
    <definedName name="mbb">"[307]data_bit_i!#ref!"</definedName>
    <definedName name="mbm">NA()</definedName>
    <definedName name="mbmi">NA()</definedName>
    <definedName name="mbpt">NA()</definedName>
    <definedName name="MC">NA()</definedName>
    <definedName name="MCH">NA()</definedName>
    <definedName name="mcode">NA()</definedName>
    <definedName name="mcpl">NA()</definedName>
    <definedName name="mcvm">NA()</definedName>
    <definedName name="me">NA()</definedName>
    <definedName name="Medical">#REF!</definedName>
    <definedName name="Melamine">NA()</definedName>
    <definedName name="Met14Crush">NA()</definedName>
    <definedName name="Met22crush">NA()</definedName>
    <definedName name="Met22HBG">NA()</definedName>
    <definedName name="Met22MC">NA()</definedName>
    <definedName name="Met236_5">NA()</definedName>
    <definedName name="Met236below">NA()</definedName>
    <definedName name="Met27crush">NA()</definedName>
    <definedName name="Met5_7">NA()</definedName>
    <definedName name="Met9_511_2">NA()</definedName>
    <definedName name="metal">#REF!</definedName>
    <definedName name="Metal__stone">NA()</definedName>
    <definedName name="metal_40">NA()</definedName>
    <definedName name="metal_65">NA()</definedName>
    <definedName name="metal_75">NA()</definedName>
    <definedName name="metal_blast">NA()</definedName>
    <definedName name="METAL_D">#REF!</definedName>
    <definedName name="metal_hc75">NA()</definedName>
    <definedName name="metal_pick">NA()</definedName>
    <definedName name="metal_spr75">NA()</definedName>
    <definedName name="metal_stack">NA()</definedName>
    <definedName name="metal1">#REF!</definedName>
    <definedName name="metal10">NA()</definedName>
    <definedName name="metal11">#REF!</definedName>
    <definedName name="metal12">NA()</definedName>
    <definedName name="metal12ss">NA()</definedName>
    <definedName name="metal20">NA()</definedName>
    <definedName name="metal20ss">NA()</definedName>
    <definedName name="metal3">#REF!</definedName>
    <definedName name="metal40">NA()</definedName>
    <definedName name="metal40ss">NA()</definedName>
    <definedName name="metal45">NA()</definedName>
    <definedName name="metal6">NA()</definedName>
    <definedName name="metal65">NA()</definedName>
    <definedName name="metal75">NA()</definedName>
    <definedName name="mhc">NA()</definedName>
    <definedName name="MHElect_">NA()</definedName>
    <definedName name="MHW_SUPPLY">NA()</definedName>
    <definedName name="MI_06">NA()</definedName>
    <definedName name="MI_10">NA()</definedName>
    <definedName name="MI_12">NA()</definedName>
    <definedName name="MI_20">NA()</definedName>
    <definedName name="MI_236">NA()</definedName>
    <definedName name="MI_25">NA()</definedName>
    <definedName name="MI_40">NA()</definedName>
    <definedName name="MILD">NA()</definedName>
    <definedName name="MILD_6">#REF!</definedName>
    <definedName name="Mild_Steel__Structural_Steel__I_e___Angles__Channels_and_I_sections_">NA()</definedName>
    <definedName name="Mild_steel_flats">NA()</definedName>
    <definedName name="Mild_steel_rods_6mm_dia_">NA()</definedName>
    <definedName name="mini_hmp">NA()</definedName>
    <definedName name="minpc">NA()</definedName>
    <definedName name="mix">#REF!</definedName>
    <definedName name="MIX_SEAL_WBM">NA()</definedName>
    <definedName name="Mixing_of_cement_mortar_by_machine">NA()</definedName>
    <definedName name="Mixture_of_gravel_and_soft_disintegrated_rock_like_shales_ordinary_gravel__stoney_earth_and_earth_mixed_with_fair_sized_boulders________________SS_20_A">NA()</definedName>
    <definedName name="MK">{"'ridftotal'!$A$4:$S$27"}</definedName>
    <definedName name="ml">NA()</definedName>
    <definedName name="MLOAD">#REF!</definedName>
    <definedName name="MLOADING">NA()</definedName>
    <definedName name="mm">#REF!</definedName>
    <definedName name="mmc">NA()</definedName>
    <definedName name="mmcc">NA()</definedName>
    <definedName name="mmixing">NA()</definedName>
    <definedName name="MMMMM">NA()</definedName>
    <definedName name="MMP">NA()</definedName>
    <definedName name="mn">#REF!</definedName>
    <definedName name="Mname">NA()</definedName>
    <definedName name="MNJ">#REF!</definedName>
    <definedName name="mnr">NA()</definedName>
    <definedName name="moj">NA()</definedName>
    <definedName name="mone">#REF!</definedName>
    <definedName name="mone1">#REF!</definedName>
    <definedName name="mortar_by_machine">NA()</definedName>
    <definedName name="Mortar_Grader_BEML">NA()</definedName>
    <definedName name="mpbm">NA()</definedName>
    <definedName name="mpbmi">NA()</definedName>
    <definedName name="MPLOT_PGR_CHP">NA()</definedName>
    <definedName name="mq">NA()</definedName>
    <definedName name="mr">NA()</definedName>
    <definedName name="MR_13MM">NA()</definedName>
    <definedName name="MR_55MM">NA()</definedName>
    <definedName name="MR_63MM">NA()</definedName>
    <definedName name="MR_GRADE2">NA()</definedName>
    <definedName name="MR_GRADE3">NA()</definedName>
    <definedName name="MR_GRAVEL">NA()</definedName>
    <definedName name="MR_SAND">NA()</definedName>
    <definedName name="MR_SANDF">NA()</definedName>
    <definedName name="MR_STONEDUST">NA()</definedName>
    <definedName name="mrt">NA()</definedName>
    <definedName name="mrti">NA()</definedName>
    <definedName name="MS">#REF!</definedName>
    <definedName name="ms_channels">NA()</definedName>
    <definedName name="ms_flat_25mm">NA()</definedName>
    <definedName name="ms_pipes">NA()</definedName>
    <definedName name="ms_plates">NA()</definedName>
    <definedName name="MS_square_bar_10mm">NA()</definedName>
    <definedName name="ms_truss">NA()</definedName>
    <definedName name="MS_tubes">NA()</definedName>
    <definedName name="MSAND">#REF!</definedName>
    <definedName name="msgrill">NA()</definedName>
    <definedName name="MSTACK">#REF!</definedName>
    <definedName name="mt">NA()</definedName>
    <definedName name="mtor">NA()</definedName>
    <definedName name="mtwo">#REF!</definedName>
    <definedName name="mtwo1">#REF!</definedName>
    <definedName name="MULOADING">NA()</definedName>
    <definedName name="mun">NA()</definedName>
    <definedName name="MUNLOAD">#REF!</definedName>
    <definedName name="mura">NA()</definedName>
    <definedName name="murali">NA()</definedName>
    <definedName name="murty">NA()</definedName>
    <definedName name="MUTHU">NA()</definedName>
    <definedName name="mw">NA()</definedName>
    <definedName name="MWL">#REF!</definedName>
    <definedName name="mwls">#REF!</definedName>
    <definedName name="mymax">#REF!</definedName>
    <definedName name="mymin">#REF!</definedName>
    <definedName name="mz">NA()</definedName>
    <definedName name="n">#REF!</definedName>
    <definedName name="N_S_P">NA()</definedName>
    <definedName name="nagara">#REF!</definedName>
    <definedName name="nagaraj">#REF!</definedName>
    <definedName name="NAIDUPALEM">NA()</definedName>
    <definedName name="Name">#REF!</definedName>
    <definedName name="naresh">NA()</definedName>
    <definedName name="NAVA">NA()</definedName>
    <definedName name="nb">NA()</definedName>
    <definedName name="nbc">NA()</definedName>
    <definedName name="nbm">NA()</definedName>
    <definedName name="Needle_Vibrator">NA()</definedName>
    <definedName name="New">#REF!</definedName>
    <definedName name="new_111">Scheduled_Payment+Extra_Payment</definedName>
    <definedName name="newdata">#REF!</definedName>
    <definedName name="nh">NA()</definedName>
    <definedName name="NH4vorklmg">#REF!</definedName>
    <definedName name="nl">#REF!</definedName>
    <definedName name="NM">{"'ridftotal'!$A$4:$S$27"}</definedName>
    <definedName name="nn">#REF!</definedName>
    <definedName name="NNN">NA()</definedName>
    <definedName name="NNNN">NA()</definedName>
    <definedName name="NNNNN">NA()</definedName>
    <definedName name="no">#REF!</definedName>
    <definedName name="No_">NA()</definedName>
    <definedName name="No_1">NA()</definedName>
    <definedName name="NO_1000">#REF!</definedName>
    <definedName name="NO_800">#REF!</definedName>
    <definedName name="nodes">#REF!</definedName>
    <definedName name="NOK">NA()</definedName>
    <definedName name="nonreturnvalve">NA()</definedName>
    <definedName name="NONRETURNVALVES">NA()</definedName>
    <definedName name="nOS">NA()</definedName>
    <definedName name="notok">NA()</definedName>
    <definedName name="NOTUSED">#REF!</definedName>
    <definedName name="nr">#REF!</definedName>
    <definedName name="NR_136_Found">#REF!</definedName>
    <definedName name="NR_Approachslab">#REF!</definedName>
    <definedName name="NR_backfill">#REF!</definedName>
    <definedName name="NR_Filter">#REF!</definedName>
    <definedName name="NR_HYSD_found">#REF!</definedName>
    <definedName name="NR_HYSD_sub">#REF!</definedName>
    <definedName name="NR_HYSD_super">#REF!</definedName>
    <definedName name="NR_M15_Footing">#REF!</definedName>
    <definedName name="NR_M15_levellingcoarse">#REF!</definedName>
    <definedName name="NR_M15_sub">#REF!</definedName>
    <definedName name="NR_M20_bed">#REF!</definedName>
    <definedName name="NR_M20_slab">#REF!</definedName>
    <definedName name="NR_M30_WC">#REF!</definedName>
    <definedName name="NR_R_300">#REF!</definedName>
    <definedName name="NR_weepholes">#REF!</definedName>
    <definedName name="NSPCCC">NA()</definedName>
    <definedName name="NSSR1">NA()</definedName>
    <definedName name="NSSR10">NA()</definedName>
    <definedName name="NSSR100">NA()</definedName>
    <definedName name="NSSR101">NA()</definedName>
    <definedName name="NSSR102">NA()</definedName>
    <definedName name="NSSR103">NA()</definedName>
    <definedName name="NSSR104">NA()</definedName>
    <definedName name="NSSR105">NA()</definedName>
    <definedName name="NSSR106">NA()</definedName>
    <definedName name="NSSR107">NA()</definedName>
    <definedName name="NSSR108">NA()</definedName>
    <definedName name="NSSR109">NA()</definedName>
    <definedName name="NSSR11">NA()</definedName>
    <definedName name="NSSR110">NA()</definedName>
    <definedName name="NSSR111">NA()</definedName>
    <definedName name="NSSR112">NA()</definedName>
    <definedName name="NSSR113">NA()</definedName>
    <definedName name="NSSR114">NA()</definedName>
    <definedName name="NSSR115">NA()</definedName>
    <definedName name="NSSR116">NA()</definedName>
    <definedName name="NSSR117">NA()</definedName>
    <definedName name="NSSR118">NA()</definedName>
    <definedName name="NSSR119">NA()</definedName>
    <definedName name="NSSR12">NA()</definedName>
    <definedName name="NSSR120">NA()</definedName>
    <definedName name="NSSR121">NA()</definedName>
    <definedName name="NSSR122">NA()</definedName>
    <definedName name="NSSR123">NA()</definedName>
    <definedName name="NSSR124">NA()</definedName>
    <definedName name="NSSR125">NA()</definedName>
    <definedName name="NSSR126">NA()</definedName>
    <definedName name="NSSR127">NA()</definedName>
    <definedName name="NSSR128">NA()</definedName>
    <definedName name="NSSR129">NA()</definedName>
    <definedName name="NSSR13">NA()</definedName>
    <definedName name="NSSR130">NA()</definedName>
    <definedName name="NSSR131">NA()</definedName>
    <definedName name="NSSR132">NA()</definedName>
    <definedName name="NSSR133">NA()</definedName>
    <definedName name="NSSR134">NA()</definedName>
    <definedName name="NSSR135">NA()</definedName>
    <definedName name="NSSR136">NA()</definedName>
    <definedName name="NSSR137">NA()</definedName>
    <definedName name="NSSR138">NA()</definedName>
    <definedName name="NSSR139">NA()</definedName>
    <definedName name="NSSR14">NA()</definedName>
    <definedName name="NSSR140">NA()</definedName>
    <definedName name="NSSR141">NA()</definedName>
    <definedName name="NSSR142">NA()</definedName>
    <definedName name="NSSR143">NA()</definedName>
    <definedName name="NSSR144">NA()</definedName>
    <definedName name="NSSR145">NA()</definedName>
    <definedName name="NSSR146">NA()</definedName>
    <definedName name="NSSR147">NA()</definedName>
    <definedName name="NSSR148">NA()</definedName>
    <definedName name="NSSR149">NA()</definedName>
    <definedName name="NSSR15">NA()</definedName>
    <definedName name="NSSR150">NA()</definedName>
    <definedName name="NSSR151">NA()</definedName>
    <definedName name="NSSR152">NA()</definedName>
    <definedName name="NSSR153">NA()</definedName>
    <definedName name="NSSR154">NA()</definedName>
    <definedName name="NSSR155">NA()</definedName>
    <definedName name="NSSR156">NA()</definedName>
    <definedName name="NSSR157">NA()</definedName>
    <definedName name="NSSR158">NA()</definedName>
    <definedName name="NSSR159">NA()</definedName>
    <definedName name="NSSR16">NA()</definedName>
    <definedName name="NSSR160">NA()</definedName>
    <definedName name="NSSR161">NA()</definedName>
    <definedName name="NSSR162">NA()</definedName>
    <definedName name="NSSR163">NA()</definedName>
    <definedName name="NSSR164">NA()</definedName>
    <definedName name="NSSR165">NA()</definedName>
    <definedName name="NSSR166">NA()</definedName>
    <definedName name="NSSR167">NA()</definedName>
    <definedName name="NSSR168">NA()</definedName>
    <definedName name="NSSR169">NA()</definedName>
    <definedName name="NSSR17">NA()</definedName>
    <definedName name="NSSR170">NA()</definedName>
    <definedName name="NSSR171">NA()</definedName>
    <definedName name="NSSR172">NA()</definedName>
    <definedName name="NSSR173">NA()</definedName>
    <definedName name="NSSR174">NA()</definedName>
    <definedName name="NSSR18">NA()</definedName>
    <definedName name="NSSR19">NA()</definedName>
    <definedName name="NSSR2">NA()</definedName>
    <definedName name="NSSR20">NA()</definedName>
    <definedName name="NSSR21">NA()</definedName>
    <definedName name="NSSR22">NA()</definedName>
    <definedName name="NSSR23">NA()</definedName>
    <definedName name="NSSR24">NA()</definedName>
    <definedName name="NSSR25">NA()</definedName>
    <definedName name="NSSR26">NA()</definedName>
    <definedName name="NSSR27">NA()</definedName>
    <definedName name="NSSR28">NA()</definedName>
    <definedName name="NSSR29">NA()</definedName>
    <definedName name="NSSR3">NA()</definedName>
    <definedName name="NSSR30">NA()</definedName>
    <definedName name="NSSR31">NA()</definedName>
    <definedName name="NSSR32">NA()</definedName>
    <definedName name="NSSR33">NA()</definedName>
    <definedName name="NSSR34">NA()</definedName>
    <definedName name="NSSR35">NA()</definedName>
    <definedName name="NSSR36">NA()</definedName>
    <definedName name="NSSR37">NA()</definedName>
    <definedName name="NSSR38">NA()</definedName>
    <definedName name="NSSR39">NA()</definedName>
    <definedName name="NSSR4">NA()</definedName>
    <definedName name="NSSR40">NA()</definedName>
    <definedName name="NSSR41">NA()</definedName>
    <definedName name="NSSR42">NA()</definedName>
    <definedName name="NSSR43">NA()</definedName>
    <definedName name="NSSR44">NA()</definedName>
    <definedName name="NSSR45">NA()</definedName>
    <definedName name="NSSR46">NA()</definedName>
    <definedName name="NSSR47">NA()</definedName>
    <definedName name="NSSR48">NA()</definedName>
    <definedName name="NSSR49">NA()</definedName>
    <definedName name="NSSR5">NA()</definedName>
    <definedName name="NSSR50">NA()</definedName>
    <definedName name="NSSR51">NA()</definedName>
    <definedName name="NSSR52">NA()</definedName>
    <definedName name="NSSR53">NA()</definedName>
    <definedName name="NSSR54">NA()</definedName>
    <definedName name="NSSR55">NA()</definedName>
    <definedName name="NSSR56">NA()</definedName>
    <definedName name="NSSR57">NA()</definedName>
    <definedName name="NSSR58">NA()</definedName>
    <definedName name="NSSR59">NA()</definedName>
    <definedName name="NSSR6">NA()</definedName>
    <definedName name="NSSR60">NA()</definedName>
    <definedName name="NSSR61">NA()</definedName>
    <definedName name="NSSR62">NA()</definedName>
    <definedName name="NSSR63">NA()</definedName>
    <definedName name="NSSR64">NA()</definedName>
    <definedName name="NSSR65">NA()</definedName>
    <definedName name="NSSR66">NA()</definedName>
    <definedName name="NSSR67">NA()</definedName>
    <definedName name="NSSR68">NA()</definedName>
    <definedName name="NSSR69">NA()</definedName>
    <definedName name="NSSR7">NA()</definedName>
    <definedName name="NSSR70">NA()</definedName>
    <definedName name="NSSR71">NA()</definedName>
    <definedName name="NSSR72">NA()</definedName>
    <definedName name="NSSR73">NA()</definedName>
    <definedName name="NSSR74">NA()</definedName>
    <definedName name="NSSR75">NA()</definedName>
    <definedName name="NSSR76">NA()</definedName>
    <definedName name="NSSR77">NA()</definedName>
    <definedName name="NSSR78">NA()</definedName>
    <definedName name="NSSR79">NA()</definedName>
    <definedName name="NSSR8">NA()</definedName>
    <definedName name="NSSR80">NA()</definedName>
    <definedName name="NSSR81">NA()</definedName>
    <definedName name="NSSR82">NA()</definedName>
    <definedName name="NSSR83">NA()</definedName>
    <definedName name="NSSR84">NA()</definedName>
    <definedName name="NSSR85">NA()</definedName>
    <definedName name="NSSR86">NA()</definedName>
    <definedName name="NSSR87">NA()</definedName>
    <definedName name="NSSR88">NA()</definedName>
    <definedName name="NSSR89">NA()</definedName>
    <definedName name="NSSR9">NA()</definedName>
    <definedName name="NSSR90">NA()</definedName>
    <definedName name="NSSR91">NA()</definedName>
    <definedName name="NSSR92">NA()</definedName>
    <definedName name="NSSR93">NA()</definedName>
    <definedName name="NSSR94">NA()</definedName>
    <definedName name="NSSR95">NA()</definedName>
    <definedName name="NSSR96">NA()</definedName>
    <definedName name="NSSR97">NA()</definedName>
    <definedName name="NSSR98">NA()</definedName>
    <definedName name="NSSR99">NA()</definedName>
    <definedName name="NUM_MMM">#REF!</definedName>
    <definedName name="Num_Pmt_Per_Year">NA()</definedName>
    <definedName name="Number_of_Payments">#N/A</definedName>
    <definedName name="Nurses">#REF!</definedName>
    <definedName name="nurses1">"[113]data.f8.btr!#ref!"</definedName>
    <definedName name="NVCP">NA()</definedName>
    <definedName name="nw">#REF!</definedName>
    <definedName name="obd_paint">NA()</definedName>
    <definedName name="obpl">NA()</definedName>
    <definedName name="OCM">"[98]office!$b$20"</definedName>
    <definedName name="oct">NA()</definedName>
    <definedName name="od">#REF!</definedName>
    <definedName name="oe">NA()</definedName>
    <definedName name="OG_metal">NA()</definedName>
    <definedName name="OH">#REF!</definedName>
    <definedName name="OHBRBRACEONETOSIX">NA()</definedName>
    <definedName name="OHBRBRACESEVENTOTHIRTEEN">#REF!</definedName>
    <definedName name="OHBRCOLUMNONETOSIX">#REF!</definedName>
    <definedName name="OHBRCOLUMNSEVENTOTHIRTEEN">#REF!</definedName>
    <definedName name="OHR">#REF!</definedName>
    <definedName name="ohs">NA()</definedName>
    <definedName name="OHSR">NA()</definedName>
    <definedName name="OHSR2">NA()</definedName>
    <definedName name="ohsrcap">#REF!</definedName>
    <definedName name="ohsrlls">#REF!</definedName>
    <definedName name="oi">NA()</definedName>
    <definedName name="oii">NA()</definedName>
    <definedName name="OIU">#REF!</definedName>
    <definedName name="ojjlkj">#REF!</definedName>
    <definedName name="ojsdgn">NA()</definedName>
    <definedName name="ok">NA()</definedName>
    <definedName name="one">NA()</definedName>
    <definedName name="ONETOSEVEN">NA()</definedName>
    <definedName name="oo">NA()</definedName>
    <definedName name="ooo">NA()</definedName>
    <definedName name="OOOEOOOE">#REF!</definedName>
    <definedName name="oooo">NA()</definedName>
    <definedName name="optrq">NA()</definedName>
    <definedName name="OrderTable" hidden="1">#REF!</definedName>
    <definedName name="others">NA()</definedName>
    <definedName name="OW">NA()</definedName>
    <definedName name="owefwf">NA()</definedName>
    <definedName name="p">NA()</definedName>
    <definedName name="p_11">NA()</definedName>
    <definedName name="P_6">"'smb://Tender3/d/Vinod/Excel/Tender/Boundary%20Wall%20for%20American%20International%20School%20%20-%20Taramani.xls'#$Boq.CX1"</definedName>
    <definedName name="p_8">NA()</definedName>
    <definedName name="P_reinigung_in_BiopurN">"[148]balan1!#ref!"</definedName>
    <definedName name="P_reinigung_in_Filter">"[148]balan1!#ref!"</definedName>
    <definedName name="p_sch1">NA()</definedName>
    <definedName name="Pa">NA()</definedName>
    <definedName name="Packed">#REF!</definedName>
    <definedName name="paddy">NA()</definedName>
    <definedName name="paint">#REF!</definedName>
    <definedName name="painter">#REF!</definedName>
    <definedName name="painting">NA()</definedName>
    <definedName name="Painting_to_Single_Coat_Plastic_Emulsion_paint_of_superior_quality_of_approved_brand__in_all_to_give_an_even_shade_after_thoroughly_brushing_the_surface_to_remove_all_loose_powdered_materials__including_cost_and_conveyance_of_all_materials__including_cost">"[372]sch!#ref!"</definedName>
    <definedName name="Part">"[373]data!#ref!"</definedName>
    <definedName name="Pasu">NA()</definedName>
    <definedName name="Paver_finisher_Hydraulic_with_sensor">NA()</definedName>
    <definedName name="Paver_finisher_mechanical_sold">NA()</definedName>
    <definedName name="Pay_Date">NA()</definedName>
    <definedName name="Pay_Num">NA()</definedName>
    <definedName name="PAYJJJJJD">NA()</definedName>
    <definedName name="Payment_Date">#N/A</definedName>
    <definedName name="pbg">NA()</definedName>
    <definedName name="pbm">NA()</definedName>
    <definedName name="pbpt">NA()</definedName>
    <definedName name="Pbx">"[294]design!#ref!"</definedName>
    <definedName name="Pby">"[294]design!#ref!"</definedName>
    <definedName name="pc">#REF!</definedName>
    <definedName name="pcc">NA()</definedName>
    <definedName name="pcc_bedblock">NA()</definedName>
    <definedName name="pccut">NA()</definedName>
    <definedName name="pcrao">NA()</definedName>
    <definedName name="PDS">NA()</definedName>
    <definedName name="Pedastals__columns">"[71]works!#ref!"</definedName>
    <definedName name="Perf_Garantee">NA()</definedName>
    <definedName name="peru">NA()</definedName>
    <definedName name="perugudi">NA()</definedName>
    <definedName name="perungudi">NA()</definedName>
    <definedName name="pftw">"[122]process!#ref!"</definedName>
    <definedName name="pg">NA()</definedName>
    <definedName name="PGS">NA()</definedName>
    <definedName name="phase">NA()</definedName>
    <definedName name="phi">NA()</definedName>
    <definedName name="Phone">#REF!</definedName>
    <definedName name="pi">3.1415</definedName>
    <definedName name="Picking___spreading_metal_for_WBM_for_75_mm">NA()</definedName>
    <definedName name="Picking_5_to_100_mm_old_metalled_surface_and_sectioning">#REF!</definedName>
    <definedName name="Picking_metal___sectiong">NA()</definedName>
    <definedName name="pIIII">NA()</definedName>
    <definedName name="PIPE">NA()</definedName>
    <definedName name="PIPE_CL1">#REF!</definedName>
    <definedName name="PIPE_ID">#REF!</definedName>
    <definedName name="PIPE_ID_CD">#REF!</definedName>
    <definedName name="PIPE_TYPE">#REF!</definedName>
    <definedName name="PIPE_TYPE_R">#REF!</definedName>
    <definedName name="PIPE_TYPES">#REF!</definedName>
    <definedName name="piperates">#REF!</definedName>
    <definedName name="PIPES">#REF!</definedName>
    <definedName name="PIPES_CR">#REF!</definedName>
    <definedName name="PIPES_E">#REF!</definedName>
    <definedName name="PK">NA()</definedName>
    <definedName name="pkgno">NA()</definedName>
    <definedName name="PKK">NA()</definedName>
    <definedName name="pla">#REF!</definedName>
    <definedName name="plasp">#REF!</definedName>
    <definedName name="plaster_ornamental">NA()</definedName>
    <definedName name="plaster_thick">#REF!</definedName>
    <definedName name="plaster_twelve">NA()</definedName>
    <definedName name="plaster_twenty">NA()</definedName>
    <definedName name="PLASTERING_WALLS_CEILING">#REF!</definedName>
    <definedName name="plastering12">NA()</definedName>
    <definedName name="plasticemulsion_paint">NA()</definedName>
    <definedName name="plbeams">NA()</definedName>
    <definedName name="Plinth_beams__lintels">"[71]works!#ref!"</definedName>
    <definedName name="PM">NA()</definedName>
    <definedName name="PM_AirCompressor_210cfm">#REF!</definedName>
    <definedName name="PM_BatchMixHMP_46_60THP">#REF!</definedName>
    <definedName name="PM_BatchTypeHMP_30_40">#REF!</definedName>
    <definedName name="PM_BitumenBoilerOilFired_1000">#REF!</definedName>
    <definedName name="PM_BitumenBoilerOilFired_200">#REF!</definedName>
    <definedName name="PM_BitumenEmulsionPressureDistributor">#REF!</definedName>
    <definedName name="PM_ConcreteMixer">#REF!</definedName>
    <definedName name="PM_Dozer_D50">#REF!</definedName>
    <definedName name="PM_ElectricGeneratorSet_125">#REF!</definedName>
    <definedName name="PM_FrontEndLoader_1cum">#REF!</definedName>
    <definedName name="PM_HydraulicBroom">#REF!</definedName>
    <definedName name="PM_HydraulicExcavator_09cum">#REF!</definedName>
    <definedName name="PM_HydraulicSelfPropelledChipSpreader">#REF!</definedName>
    <definedName name="PM_JointCuttingMachine">#REF!</definedName>
    <definedName name="PM_Mixall_6_10t">#REF!</definedName>
    <definedName name="PM_MotorGrader">#REF!</definedName>
    <definedName name="PM_NeedleVibrator">#REF!</definedName>
    <definedName name="PM_PaverFinisher">#REF!</definedName>
    <definedName name="PM_PlateVibrator">#REF!</definedName>
    <definedName name="PM_ScreedVibrator">#REF!</definedName>
    <definedName name="PM_ThreeWheeled_80_100kN_StaticRoller">#REF!</definedName>
    <definedName name="PM_Tipper_55">#REF!</definedName>
    <definedName name="PM_Tractor_Rotavator">#REF!</definedName>
    <definedName name="PM_Tractor_Trolley">#REF!</definedName>
    <definedName name="PM_Truck">#REF!</definedName>
    <definedName name="PM_VibratoryRoller_80_100kN">#REF!</definedName>
    <definedName name="PM_WaterTanker_6kl">#REF!</definedName>
    <definedName name="PMS">#REF!</definedName>
    <definedName name="Pneumatic_tyre_Roller">NA()</definedName>
    <definedName name="POIN">#REF!</definedName>
    <definedName name="Polished_black_Cuddapah_slabs_25_4mm">NA()</definedName>
    <definedName name="Polished_Shahabad_slabs_of_Tandur_25_4mm_blue">NA()</definedName>
    <definedName name="Polished_Shahabad_slabs_of_Tandur_25_4mm_white">NA()</definedName>
    <definedName name="pop">NA()</definedName>
    <definedName name="portico__bottom__steps">NA()</definedName>
    <definedName name="portion">"[128]lead!#ref!"</definedName>
    <definedName name="poutr">NA()</definedName>
    <definedName name="powo">NA()</definedName>
    <definedName name="pp">#REF!</definedName>
    <definedName name="ppp" hidden="1">{#N/A,#N/A,FALSE,"no"}</definedName>
    <definedName name="PPPPP">#REF!</definedName>
    <definedName name="pppppppppp">"[71]material!#ref!"</definedName>
    <definedName name="pppppppppppp">"[71]works!#ref!"</definedName>
    <definedName name="pppppppppppppp">"[71]works!#ref!"</definedName>
    <definedName name="pqodjhf">NA()</definedName>
    <definedName name="pr">#REF!</definedName>
    <definedName name="PR_Habcode_16_Dig">#REF!</definedName>
    <definedName name="Prasad">#REF!</definedName>
    <definedName name="praveen">#REF!</definedName>
    <definedName name="prb">NA()</definedName>
    <definedName name="PRC">#REF!</definedName>
    <definedName name="prelim">"'[141]1'!$a$1:$u$65536"</definedName>
    <definedName name="Prelm_Exp">NA()</definedName>
    <definedName name="Princ">NA()</definedName>
    <definedName name="prince">NA()</definedName>
    <definedName name="prince1">NA()</definedName>
    <definedName name="_xlnm.Print_Area" localSheetId="1">ABSTRACT!$B$1:$I$40</definedName>
    <definedName name="_xlnm.Print_Area" localSheetId="3">'Civil Data'!$B$2:$I$115</definedName>
    <definedName name="_xlnm.Print_Area" localSheetId="0">RE!$A$1:$N$194</definedName>
    <definedName name="_xlnm.Print_Area">#REF!</definedName>
    <definedName name="Print_Area_MI">#REF!</definedName>
    <definedName name="Print_Area_MI_10">NA()</definedName>
    <definedName name="Print_Area_MI_12">#REF!</definedName>
    <definedName name="Print_Area_MI_3">#REF!</definedName>
    <definedName name="Print_Area_MI_6">#REF!</definedName>
    <definedName name="Print_Area_MI_7">NA()</definedName>
    <definedName name="Print_Area_MI_9">#REF!</definedName>
    <definedName name="Print_Area_Reset">#N/A</definedName>
    <definedName name="_xlnm.Print_Titles" localSheetId="1">ABSTRACT!$3:$3</definedName>
    <definedName name="_xlnm.Print_Titles" localSheetId="0">RE!$2:$3</definedName>
    <definedName name="Prl">NA()</definedName>
    <definedName name="proBS">NA()</definedName>
    <definedName name="ProdForm" hidden="1">#REF!</definedName>
    <definedName name="Product" hidden="1">#REF!</definedName>
    <definedName name="PROFIT">"[98]office!$b$22"</definedName>
    <definedName name="PROFIT1">"[98]office!$b$21"</definedName>
    <definedName name="PROFORMA_IV__2_">NA()</definedName>
    <definedName name="project">NA()</definedName>
    <definedName name="projection">"[130]boq!#ref!"</definedName>
    <definedName name="PROS_LPM">#REF!</definedName>
    <definedName name="PROS_MLD">#REF!</definedName>
    <definedName name="PROS_PERIOD">#REF!</definedName>
    <definedName name="PROS_POP">#REF!</definedName>
    <definedName name="PROS_YEAR">#REF!</definedName>
    <definedName name="prsrhds">#REF!</definedName>
    <definedName name="ps">NA()</definedName>
    <definedName name="PSC_C">#REF!</definedName>
    <definedName name="PSC_CL">#REF!</definedName>
    <definedName name="PSC_CL_RATES">#REF!</definedName>
    <definedName name="PSC_CLL">#REF!</definedName>
    <definedName name="PSC_CLR">#REF!</definedName>
    <definedName name="PSC_CLS">#REF!</definedName>
    <definedName name="PSC_D_R">#REF!</definedName>
    <definedName name="PSC_D_RATES">#REF!</definedName>
    <definedName name="PSC_DC">#REF!</definedName>
    <definedName name="PSC_DR">#REF!</definedName>
    <definedName name="PSC_FR_10KG">#REF!</definedName>
    <definedName name="PSC_FR_12KG">#REF!</definedName>
    <definedName name="PSC_FR_14KG">#REF!</definedName>
    <definedName name="PSC_FR_16KG">#REF!</definedName>
    <definedName name="PSC_FR_6KG">#REF!</definedName>
    <definedName name="PSC_FR_8KG">#REF!</definedName>
    <definedName name="PSC_G">#REF!</definedName>
    <definedName name="PSC_P">#REF!</definedName>
    <definedName name="PSC_RATES">#REF!</definedName>
    <definedName name="PSC_T">#REF!</definedName>
    <definedName name="pss">NA()</definedName>
    <definedName name="psw">NA()</definedName>
    <definedName name="PT">NA()</definedName>
    <definedName name="pui">NA()</definedName>
    <definedName name="pump">NA()</definedName>
    <definedName name="Pump___23_KW">NA()</definedName>
    <definedName name="pumpset">NA()</definedName>
    <definedName name="PUMPSET_COST">#REF!</definedName>
    <definedName name="PUMPSET_LIFE">#REF!</definedName>
    <definedName name="PUR">NA()</definedName>
    <definedName name="Puz">"[294]design!#ref!"</definedName>
    <definedName name="PV">#REF!</definedName>
    <definedName name="pvc">#REF!</definedName>
    <definedName name="pvc_100">NA()</definedName>
    <definedName name="pvc_15">NA()</definedName>
    <definedName name="pvc_150">NA()</definedName>
    <definedName name="pvc_20">NA()</definedName>
    <definedName name="pvc_200">NA()</definedName>
    <definedName name="pvc_25">NA()</definedName>
    <definedName name="pvc_250">NA()</definedName>
    <definedName name="pvc_300">NA()</definedName>
    <definedName name="pvc_32">NA()</definedName>
    <definedName name="pvc_40">NA()</definedName>
    <definedName name="pvc_400">NA()</definedName>
    <definedName name="pvc_50">NA()</definedName>
    <definedName name="pvc_600">NA()</definedName>
    <definedName name="pvc_65">NA()</definedName>
    <definedName name="pvc_80">NA()</definedName>
    <definedName name="pvc_bends">NA()</definedName>
    <definedName name="PVC_CL">#REF!</definedName>
    <definedName name="PVC_CL_RATES">#REF!</definedName>
    <definedName name="pvc_clamps">NA()</definedName>
    <definedName name="PVC_CLR">#REF!</definedName>
    <definedName name="PVC_CLS">#REF!</definedName>
    <definedName name="pvc_collar">NA()</definedName>
    <definedName name="PVC_D_R">#REF!</definedName>
    <definedName name="PVC_D_RATES">#REF!</definedName>
    <definedName name="PVC_DC">#REF!</definedName>
    <definedName name="PVC_DL_RANGE">#REF!</definedName>
    <definedName name="PVC_DR">#REF!</definedName>
    <definedName name="PVC_FR_10KG">#REF!</definedName>
    <definedName name="PVC_FR_4KG">#REF!</definedName>
    <definedName name="PVC_FR_6KG">#REF!</definedName>
    <definedName name="PVC_G">#REF!</definedName>
    <definedName name="PVC_ID">#REF!</definedName>
    <definedName name="PVC_ID_CL">#REF!</definedName>
    <definedName name="PVC_IDS">#REF!</definedName>
    <definedName name="PVC_PIPES">#REF!</definedName>
    <definedName name="pvc_pipes_110">NA()</definedName>
    <definedName name="pvc_specials">#REF!</definedName>
    <definedName name="PVC_T">#REF!</definedName>
    <definedName name="pvcALL">NA()</definedName>
    <definedName name="pvcBend">NA()</definedName>
    <definedName name="pvcCoupling">NA()</definedName>
    <definedName name="pvcDummy">NA()</definedName>
    <definedName name="pvcElbow">NA()</definedName>
    <definedName name="pvcFTA">NA()</definedName>
    <definedName name="PVCid10.0">#REF!</definedName>
    <definedName name="PVCid10_0">NA()</definedName>
    <definedName name="PVCid4.0">#REF!</definedName>
    <definedName name="PVCid4_0">NA()</definedName>
    <definedName name="PVCid6.0">#REF!</definedName>
    <definedName name="PVCid6_0">NA()</definedName>
    <definedName name="PVCid8.0">#REF!</definedName>
    <definedName name="PVCid8_0">NA()</definedName>
    <definedName name="pvcMTA">NA()</definedName>
    <definedName name="PVCod">#REF!</definedName>
    <definedName name="pvcpvrate">#REF!</definedName>
    <definedName name="pvcrates">#REF!</definedName>
    <definedName name="PVCreducedTee">NA()</definedName>
    <definedName name="pvcsaddle">#REF!</definedName>
    <definedName name="pvcSpecials">NA()</definedName>
    <definedName name="pvcTee">NA()</definedName>
    <definedName name="pvcwts">#REF!</definedName>
    <definedName name="pw">#REF!</definedName>
    <definedName name="PWF">NA()</definedName>
    <definedName name="q">#REF!</definedName>
    <definedName name="Q_">NA()</definedName>
    <definedName name="Q_136_BCCP">NA()</definedName>
    <definedName name="Q_136_BODY">NA()</definedName>
    <definedName name="Q_136_FLY_BCCP">NA()</definedName>
    <definedName name="Q_136_FOUND">NA()</definedName>
    <definedName name="Q_148_BCCP">NA()</definedName>
    <definedName name="q_8">NA()</definedName>
    <definedName name="Q_BACKFILL">NA()</definedName>
    <definedName name="Q_BC">NA()</definedName>
    <definedName name="Q_BED_HP">NA()</definedName>
    <definedName name="Q_BM_100">NA()</definedName>
    <definedName name="Q_BM_50">NA()</definedName>
    <definedName name="Q_BT_PATCH">NA()</definedName>
    <definedName name="Q_BT_PATCH_40">NA()</definedName>
    <definedName name="Q_CD_EW">#REF!</definedName>
    <definedName name="Q_CD_M10_BODY">#REF!</definedName>
    <definedName name="Q_CD_M10_FOUN">#REF!</definedName>
    <definedName name="Q_EW_C">NA()</definedName>
    <definedName name="Q_EW_F">#REF!</definedName>
    <definedName name="Q_EW_FOUND">NA()</definedName>
    <definedName name="Q_EW_S">#REF!</definedName>
    <definedName name="Q_EW_T">NA()</definedName>
    <definedName name="Q_EW_USS">NA()</definedName>
    <definedName name="Q_FILL_INB_BODY">NA()</definedName>
    <definedName name="Q_FILTER_ABUT">NA()</definedName>
    <definedName name="Q_FILTER_BPITCH">NA()</definedName>
    <definedName name="Q_G2_22B_aS_PR">NA()</definedName>
    <definedName name="Q_G2_22B_AS_VR">NA()</definedName>
    <definedName name="Q_G2_45B_AS_PR">NA()</definedName>
    <definedName name="Q_G2_45B_AS_VR">NA()</definedName>
    <definedName name="Q_G3_22B_BS_PR">NA()</definedName>
    <definedName name="Q_G3_22B_BS_VR">NA()</definedName>
    <definedName name="Q_G3_45B_BS_PR">NA()</definedName>
    <definedName name="Q_G3_45B_BS_VR">NA()</definedName>
    <definedName name="Q_GRAVEL_SHOLDERS">#REF!</definedName>
    <definedName name="Q_GROUT_REV">NA()</definedName>
    <definedName name="Q_GS">NA()</definedName>
    <definedName name="Q_GSB">#REF!</definedName>
    <definedName name="Q_HP">NA()</definedName>
    <definedName name="Q_HP_1000">NA()</definedName>
    <definedName name="Q_HP_600">NA()</definedName>
    <definedName name="Q_HP_800">NA()</definedName>
    <definedName name="Q_HYSD_FOUND">NA()</definedName>
    <definedName name="Q_HYSD_SUB">NA()</definedName>
    <definedName name="Q_HYSD_SUPER">NA()</definedName>
    <definedName name="Q_M15_DIVIDERS">NA()</definedName>
    <definedName name="Q_M15_FOUND">NA()</definedName>
    <definedName name="Q_M15_LEVEL">NA()</definedName>
    <definedName name="Q_M15_SUB">NA()</definedName>
    <definedName name="Q_M20R_BEDBLOCKS">NA()</definedName>
    <definedName name="Q_M20R_COVER_SLAB">NA()</definedName>
    <definedName name="Q_M20R_DECK">NA()</definedName>
    <definedName name="Q_M20R_RAIL">NA()</definedName>
    <definedName name="Q_M25R_APP">NA()</definedName>
    <definedName name="Q_M30R_WC">NA()</definedName>
    <definedName name="Q_M35_CCP">NA()</definedName>
    <definedName name="Q_M35_FLY_CCP">NA()</definedName>
    <definedName name="Q_MILD">NA()</definedName>
    <definedName name="Q_MSS">#REF!</definedName>
    <definedName name="Q_PAINT">NA()</definedName>
    <definedName name="q_pick">#REF!</definedName>
    <definedName name="Q_PLAST">NA()</definedName>
    <definedName name="Q_REV300">NA()</definedName>
    <definedName name="Q_SANDFILL">NA()</definedName>
    <definedName name="Q_SCAR_BT">NA()</definedName>
    <definedName name="Q_SCAR_GRA">NA()</definedName>
    <definedName name="Q_SCSD">#REF!</definedName>
    <definedName name="Q_SCSD_6070">NA()</definedName>
    <definedName name="Q_SCSD_80100">NA()</definedName>
    <definedName name="Q_SDBC">#REF!</definedName>
    <definedName name="Q_TACK">#REF!</definedName>
    <definedName name="Q_WBM2">#REF!</definedName>
    <definedName name="Q_WBM3">#REF!</definedName>
    <definedName name="Q_WMM">NA()</definedName>
    <definedName name="QQ">#REF!</definedName>
    <definedName name="qqq">#REF!</definedName>
    <definedName name="qqqq">NA()</definedName>
    <definedName name="QQQQQQ">"[383]lead!#ref!"</definedName>
    <definedName name="qqqqqqq">NA()</definedName>
    <definedName name="qqqqqqqqq">"[93]data!#ref!"</definedName>
    <definedName name="qqqqqqqqqqqqq">NA()</definedName>
    <definedName name="qqww">#REF!</definedName>
    <definedName name="qr">#REF!</definedName>
    <definedName name="QRückläufe">#REF!</definedName>
    <definedName name="QSchlamwasser_Dauer">#REF!</definedName>
    <definedName name="Qu">NA()</definedName>
    <definedName name="quarry">"[71]material!#ref!"</definedName>
    <definedName name="Quarry_rubbish">"[71]material!#ref!"</definedName>
    <definedName name="Quaspall">NA()</definedName>
    <definedName name="que">NA()</definedName>
    <definedName name="quer10">NA()</definedName>
    <definedName name="QUERY2">#REF!</definedName>
    <definedName name="qwe">NA()</definedName>
    <definedName name="qwew">NA()</definedName>
    <definedName name="qwwetrty">NA()</definedName>
    <definedName name="qwww">NA()</definedName>
    <definedName name="R_12_M">NA()</definedName>
    <definedName name="R_136_BCCP">NA()</definedName>
    <definedName name="R_136_BODY">NA()</definedName>
    <definedName name="R_136_Bodywalls">#REF!</definedName>
    <definedName name="R_136_FLY_BCCP">NA()</definedName>
    <definedName name="R_136_Found">#REF!</definedName>
    <definedName name="R_148_BCCP">NA()</definedName>
    <definedName name="R_148_belowcc">#REF!</definedName>
    <definedName name="R_25_M">NA()</definedName>
    <definedName name="R_6_M">NA()</definedName>
    <definedName name="r_ac_pipe_100_cl">NA()</definedName>
    <definedName name="r_ac_pipe_125_cl">NA()</definedName>
    <definedName name="r_ac_pipe_150_cl">NA()</definedName>
    <definedName name="r_ac_pipe_200_cl">NA()</definedName>
    <definedName name="r_ac_pipe_80_cl">NA()</definedName>
    <definedName name="R_BackFill">#REF!</definedName>
    <definedName name="R_BED_HP">NA()</definedName>
    <definedName name="R_BetweenBodywalls">#REF!</definedName>
    <definedName name="r_block_20">NA()</definedName>
    <definedName name="r_block_50">NA()</definedName>
    <definedName name="R_BM">#REF!</definedName>
    <definedName name="R_BM_50">NA()</definedName>
    <definedName name="R_BT_PATCH">NA()</definedName>
    <definedName name="R_BT_PATCH_40">NA()</definedName>
    <definedName name="r_det">#REF!</definedName>
    <definedName name="R_Diversion_Road">#REF!</definedName>
    <definedName name="R_EW_C">NA()</definedName>
    <definedName name="R_EW_Car">#REF!</definedName>
    <definedName name="r_ew_emb">NA()</definedName>
    <definedName name="R_EW_FMC_Car">#REF!</definedName>
    <definedName name="R_EW_FMC_Side">#REF!</definedName>
    <definedName name="R_EW_Form_OMC">#REF!</definedName>
    <definedName name="R_EW_FOUND">NA()</definedName>
    <definedName name="R_EW_Man">#REF!</definedName>
    <definedName name="R_EW_OMC_Car">#REF!</definedName>
    <definedName name="R_EW_OMC_Side">#REF!</definedName>
    <definedName name="r_ew_rf_cons">NA()</definedName>
    <definedName name="R_EW_S">NA()</definedName>
    <definedName name="R_EW_Side_OMC">#REF!</definedName>
    <definedName name="R_EW_T">NA()</definedName>
    <definedName name="R_EW_Trench">#REF!</definedName>
    <definedName name="R_EW_USS">NA()</definedName>
    <definedName name="R_FILL_INB_BODY">NA()</definedName>
    <definedName name="R_Filter">#REF!</definedName>
    <definedName name="R_FILTER_ABUT">NA()</definedName>
    <definedName name="R_FILTER_BPITCH">NA()</definedName>
    <definedName name="r_floor_pl">NA()</definedName>
    <definedName name="R_G2_22B_AS_PR">NA()</definedName>
    <definedName name="R_G2_22B_AS_VR">NA()</definedName>
    <definedName name="R_G2_45B_AS_PR">NA()</definedName>
    <definedName name="R_G2_45B_AS_VR">NA()</definedName>
    <definedName name="R_G3_22B_BS_PR">NA()</definedName>
    <definedName name="R_G3_22B_BS_VR">NA()</definedName>
    <definedName name="R_G3_45B_BS_PR">NA()</definedName>
    <definedName name="R_G3_45B_BS_VR">NA()</definedName>
    <definedName name="R_Gravel">NA()</definedName>
    <definedName name="R_Gravel_Bedding">#REF!</definedName>
    <definedName name="R_Gravel_between">#REF!</definedName>
    <definedName name="R_Gravel_Pipebedding">#REF!</definedName>
    <definedName name="R_Gravel_Quardrent">#REF!</definedName>
    <definedName name="R_GravelBedding">#REF!</definedName>
    <definedName name="R_GravelShoulders">#REF!</definedName>
    <definedName name="R_GROUT_REV">NA()</definedName>
    <definedName name="R_GS">NA()</definedName>
    <definedName name="R_GSB">#REF!</definedName>
    <definedName name="R_HP_1000">#REF!</definedName>
    <definedName name="R_HP_600">#REF!</definedName>
    <definedName name="R_HP_800">#REF!</definedName>
    <definedName name="R_HPL_600">#REF!</definedName>
    <definedName name="R_HPL_800">#REF!</definedName>
    <definedName name="R_HYSD_Found">#REF!</definedName>
    <definedName name="R_HYSD_sub">#REF!</definedName>
    <definedName name="R_HYSD_Super">#REF!</definedName>
    <definedName name="R_M10_base">#REF!</definedName>
    <definedName name="R_M10_bCC">#REF!</definedName>
    <definedName name="R_M10_bodywalls">#REF!</definedName>
    <definedName name="R_M10_drains">#REF!</definedName>
    <definedName name="R_M10_found">#REF!</definedName>
    <definedName name="R_M15_dividers">#REF!</definedName>
    <definedName name="R_M15_Foot">#REF!</definedName>
    <definedName name="R_M15_footing">#REF!</definedName>
    <definedName name="R_M15_FOUND">NA()</definedName>
    <definedName name="R_M15_LEVEL">NA()</definedName>
    <definedName name="R_M15_LevellingCoarse">#REF!</definedName>
    <definedName name="R_M15_SUB">#REF!</definedName>
    <definedName name="R_M20_Bed">#REF!</definedName>
    <definedName name="R_M20_BedBack">#REF!</definedName>
    <definedName name="R_M20_COVER">#REF!</definedName>
    <definedName name="R_M20_DECKSLAB">#REF!</definedName>
    <definedName name="R_M20_slab">#REF!</definedName>
    <definedName name="R_M20R_BEDBLOCKS">NA()</definedName>
    <definedName name="R_M20R_COVER_SLAB">NA()</definedName>
    <definedName name="R_M20R_DECK">NA()</definedName>
    <definedName name="R_M20R_RAIL">NA()</definedName>
    <definedName name="R_M25_ApproachSlab">#REF!</definedName>
    <definedName name="R_M25R_APP">NA()</definedName>
    <definedName name="R_M30_WC">#REF!</definedName>
    <definedName name="R_M30R_WC">NA()</definedName>
    <definedName name="R_M35_C2">NA()</definedName>
    <definedName name="R_M35_CC">#REF!</definedName>
    <definedName name="R_M35_CCP">NA()</definedName>
    <definedName name="R_M35_FLY_CCP">NA()</definedName>
    <definedName name="R_M35_FlyAsh">#REF!</definedName>
    <definedName name="r_media_m_20">NA()</definedName>
    <definedName name="r_media_m_6">NA()</definedName>
    <definedName name="r_media_sd_c">NA()</definedName>
    <definedName name="r_media_sd_f">NA()</definedName>
    <definedName name="R_Mild">#REF!</definedName>
    <definedName name="R_MSS">#REF!</definedName>
    <definedName name="R_Napa">NA()</definedName>
    <definedName name="r_ohsr_40_12_7">NA()</definedName>
    <definedName name="r_ohsr_40_9_55">NA()</definedName>
    <definedName name="r_ohsr_60_12_9">NA()</definedName>
    <definedName name="r_ohsr_60_9_75">NA()</definedName>
    <definedName name="R_PAINT">NA()</definedName>
    <definedName name="R_Painting">#REF!</definedName>
    <definedName name="r_pcc_124_12">NA()</definedName>
    <definedName name="R_Pick">#REF!</definedName>
    <definedName name="r_pl_rf">NA()</definedName>
    <definedName name="R_PLAST">NA()</definedName>
    <definedName name="R_PLAST_CUM">NA()</definedName>
    <definedName name="R_PLAST_SQM">NA()</definedName>
    <definedName name="R_Plastering">#REF!</definedName>
    <definedName name="R_R300">#REF!</definedName>
    <definedName name="R_Rev_A300">#REF!</definedName>
    <definedName name="R_Rev_Q300">#REF!</definedName>
    <definedName name="R_REV300">NA()</definedName>
    <definedName name="R_Rs_Mason">NA()</definedName>
    <definedName name="R_Rs_Riv_300">NA()</definedName>
    <definedName name="R_SANDFILL">NA()</definedName>
    <definedName name="R_SandFILLING">#REF!</definedName>
    <definedName name="R_Scar_BT">#REF!</definedName>
    <definedName name="R_SCAR_GRA">NA()</definedName>
    <definedName name="R_Scar_GSB">#REF!</definedName>
    <definedName name="R_Scarf">#REF!</definedName>
    <definedName name="R_SCSD">#REF!</definedName>
    <definedName name="R_SCSD_6070">#REF!</definedName>
    <definedName name="R_SCSD_80100">#REF!</definedName>
    <definedName name="r_sd_media">NA()</definedName>
    <definedName name="R_SDBC">#REF!</definedName>
    <definedName name="R_shoulders">#REF!</definedName>
    <definedName name="R_Tack">#REF!</definedName>
    <definedName name="R_Teak">NA()</definedName>
    <definedName name="r_vrcc_cur_wall_20">NA()</definedName>
    <definedName name="R_WBM_G2">#REF!</definedName>
    <definedName name="R_WBM_G3">#REF!</definedName>
    <definedName name="R_WBM2">#REF!</definedName>
    <definedName name="R_WBM2_HS">#REF!</definedName>
    <definedName name="R_WBM2_HVR">#REF!</definedName>
    <definedName name="R_WBM2_MCS">#REF!</definedName>
    <definedName name="R_WBM3">#REF!</definedName>
    <definedName name="R_WBM3_HS">#REF!</definedName>
    <definedName name="R_WBM3_HVR">#REF!</definedName>
    <definedName name="R_WBM3_MCS">#REF!</definedName>
    <definedName name="R_Weepholes">#REF!</definedName>
    <definedName name="R_WMM">#REF!</definedName>
    <definedName name="raams">NA()</definedName>
    <definedName name="Rabbit">NA()</definedName>
    <definedName name="raf">#REF!</definedName>
    <definedName name="raffs">#REF!</definedName>
    <definedName name="rafi">#REF!</definedName>
    <definedName name="raghava">NA()</definedName>
    <definedName name="raised_pointing">NA()</definedName>
    <definedName name="raj">NA()</definedName>
    <definedName name="raju">#REF!</definedName>
    <definedName name="ram">#REF!</definedName>
    <definedName name="raMA">"[391]data!#ref!"</definedName>
    <definedName name="raod">#REF!</definedName>
    <definedName name="ras">NA()</definedName>
    <definedName name="rat">#REF!</definedName>
    <definedName name="RatAna">NA()</definedName>
    <definedName name="rate12">#REF!</definedName>
    <definedName name="rate20">#REF!</definedName>
    <definedName name="rate40">#REF!</definedName>
    <definedName name="ratecrs">#REF!</definedName>
    <definedName name="raterough">#REF!</definedName>
    <definedName name="raterr">#REF!</definedName>
    <definedName name="rates">#REF!</definedName>
    <definedName name="rates1">#REF!</definedName>
    <definedName name="rates11">#REF!</definedName>
    <definedName name="rates4">#REF!</definedName>
    <definedName name="ratesand">#REF!</definedName>
    <definedName name="Ravu">#REF!</definedName>
    <definedName name="rax">#REF!</definedName>
    <definedName name="rb">#REF!</definedName>
    <definedName name="rbsw">NA()</definedName>
    <definedName name="rbw">NA()</definedName>
    <definedName name="RCArea" hidden="1">#REF!</definedName>
    <definedName name="RCC_CL">"[70]wh_data_r!#ref!"</definedName>
    <definedName name="RCC_CLL">#REF!</definedName>
    <definedName name="RCC_D_R">#REF!</definedName>
    <definedName name="rcc_mix">#REF!</definedName>
    <definedName name="RCC_NP_CLASS_PIPES">#REF!</definedName>
    <definedName name="RCC_PR_CLASS_PIPES">#REF!</definedName>
    <definedName name="rcc_vrcc_mix">#REF!</definedName>
    <definedName name="RCM__facia__railing">"[71]works!#ref!"</definedName>
    <definedName name="rcm_facia">NA()</definedName>
    <definedName name="rcml">NA()</definedName>
    <definedName name="rcwbgl">NA()</definedName>
    <definedName name="rcwbgl2">NA()</definedName>
    <definedName name="rd">NA()</definedName>
    <definedName name="rdm">NA()</definedName>
    <definedName name="RE">#REF!</definedName>
    <definedName name="Rear">"[394]column!#ref!"</definedName>
    <definedName name="rear1">"[394]column!#ref!"</definedName>
    <definedName name="REARS">"[394]column!#ref!"</definedName>
    <definedName name="rect_4_415">NA()</definedName>
    <definedName name="Rectangular_L_beam">"[71]works!#ref!"</definedName>
    <definedName name="RECV">NA()</definedName>
    <definedName name="red">NA()</definedName>
    <definedName name="ree">NA()</definedName>
    <definedName name="REFIL">#REF!</definedName>
    <definedName name="refilling">NA()</definedName>
    <definedName name="refrt">"[71]material!#ref!"</definedName>
    <definedName name="reil1">NA()</definedName>
    <definedName name="rel">NA()</definedName>
    <definedName name="Removal_of_imponea__cornea">NA()</definedName>
    <definedName name="Removal_of_Jammu">NA()</definedName>
    <definedName name="Removal_of_natchu__goobi__thooti_etc___for_every_extra_lead_or_lift_over_the_initial_lead_or_lift_">NA()</definedName>
    <definedName name="Removal_of_water_hyacinth_upto_30_cm_thick_">NA()</definedName>
    <definedName name="Removing_of_natchu__goobi__thooti_etc___from_drains__channels_including_clearance_if_not_more_than_1_metre_depth_of_water_with_an_initial_lead_of_10_metresand_lift_of_2_metres_">NA()</definedName>
    <definedName name="Repalle_Sub">#REF!</definedName>
    <definedName name="repo">NA()</definedName>
    <definedName name="rerfdsfsdfd">#REF!</definedName>
    <definedName name="Rev">NA()</definedName>
    <definedName name="revet">NA()</definedName>
    <definedName name="REVETMENT">NA()</definedName>
    <definedName name="Revision">NA()</definedName>
    <definedName name="revision1">NA()</definedName>
    <definedName name="Revt_300">NA()</definedName>
    <definedName name="rfgergreg">"[71]data!#ref!"</definedName>
    <definedName name="rfgsdg">#REF!</definedName>
    <definedName name="rfrefrfrf">"[71]data!#ref!"</definedName>
    <definedName name="rfregreg">"[71]data!#ref!"</definedName>
    <definedName name="rggdg">#REF!</definedName>
    <definedName name="RH">NA()</definedName>
    <definedName name="RHS">NA()</definedName>
    <definedName name="ri">NA()</definedName>
    <definedName name="Ridf4_Prop__2_">NA()</definedName>
    <definedName name="rig">NA()</definedName>
    <definedName name="rii">NA()</definedName>
    <definedName name="riii">NA()</definedName>
    <definedName name="RIIO">NA()</definedName>
    <definedName name="riser_shahbad">NA()</definedName>
    <definedName name="rja">"[397]data!#ref!"</definedName>
    <definedName name="rk">NA()</definedName>
    <definedName name="RNN">"[101]column!#ref!"</definedName>
    <definedName name="road">#REF!</definedName>
    <definedName name="Road_Roller">NA()</definedName>
    <definedName name="Road_Sections_list">#REF!</definedName>
    <definedName name="roar1">#REF!</definedName>
    <definedName name="robot">NA()</definedName>
    <definedName name="ROJU">NA()</definedName>
    <definedName name="Roof_slab___150mm">"[71]works!#ref!"</definedName>
    <definedName name="Roof_slab_150_300mm">"[71]works!#ref!"</definedName>
    <definedName name="room">NA()</definedName>
    <definedName name="Roplant">NA()</definedName>
    <definedName name="rosid">NA()</definedName>
    <definedName name="ROUGH">#REF!</definedName>
    <definedName name="rr">NA()</definedName>
    <definedName name="rr_blast">NA()</definedName>
    <definedName name="rr_stone">NA()</definedName>
    <definedName name="RR_stone_300">NA()</definedName>
    <definedName name="RR_stone_G">NA()</definedName>
    <definedName name="RR_stone_HBG">NA()</definedName>
    <definedName name="RR_stone_O">NA()</definedName>
    <definedName name="RR_stone_OG">NA()</definedName>
    <definedName name="RR_stone_R300">NA()</definedName>
    <definedName name="RR_stone_reG">NA()</definedName>
    <definedName name="rrg">#REF!</definedName>
    <definedName name="rrotg">#REF!</definedName>
    <definedName name="rrr">#REF!</definedName>
    <definedName name="rrrate">#REF!</definedName>
    <definedName name="RRRR">#REF!</definedName>
    <definedName name="rrrrrrrrr">"[71]material!#ref!"</definedName>
    <definedName name="rrs">#REF!</definedName>
    <definedName name="rs">NA()</definedName>
    <definedName name="RSDP">#REF!</definedName>
    <definedName name="rstone">#REF!</definedName>
    <definedName name="rt">#REF!</definedName>
    <definedName name="rtcf">NA()</definedName>
    <definedName name="rtcfo">NA()</definedName>
    <definedName name="rtethbcvv">"[71]works!#ref!"</definedName>
    <definedName name="rtretretrett">"[401]data.f8.btr!#ref!"</definedName>
    <definedName name="rtytyt">NA()</definedName>
    <definedName name="RubberRings">#REF!</definedName>
    <definedName name="rwgregtr">"[71]material!#ref!"</definedName>
    <definedName name="rwm">NA()</definedName>
    <definedName name="rwsrate">#REF!</definedName>
    <definedName name="s">#REF!</definedName>
    <definedName name="S.F" hidden="1">#REF!</definedName>
    <definedName name="S_8">NA()</definedName>
    <definedName name="S_Backfill">#REF!</definedName>
    <definedName name="S_F">NA()</definedName>
    <definedName name="S_Filter">#REF!</definedName>
    <definedName name="S_HYSD_found">#REF!</definedName>
    <definedName name="S_HYSD_sub">#REF!</definedName>
    <definedName name="S_HYSD_super">#REF!</definedName>
    <definedName name="S_L_WALL">NA()</definedName>
    <definedName name="S_M15_footing">#REF!</definedName>
    <definedName name="S_M15_levellingcoarse">#REF!</definedName>
    <definedName name="S_M15_sub">#REF!</definedName>
    <definedName name="S_m20_bed">#REF!</definedName>
    <definedName name="S_M20_slab">#REF!</definedName>
    <definedName name="S_M25_Approachslab">#REF!</definedName>
    <definedName name="S_M30_WC">#REF!</definedName>
    <definedName name="S_No_">NA()</definedName>
    <definedName name="S_R_300">#REF!</definedName>
    <definedName name="S_S_WALL">NA()</definedName>
    <definedName name="S_weepholes">#REF!</definedName>
    <definedName name="S0">NA()</definedName>
    <definedName name="S0_10">NA()</definedName>
    <definedName name="S12_6">"'smb://Venkat/VENKAT''S%20(D)/FILES/2%20KC258%20PASADINA/My%20Documents/zero.xls'#$'p&amp;m'.$H$264:$H$264"</definedName>
    <definedName name="sa">#REF!</definedName>
    <definedName name="saa">"[307]data_bit_i!#ref!"</definedName>
    <definedName name="Saas">"[71]works!#ref!"</definedName>
    <definedName name="sad">#REF!</definedName>
    <definedName name="sadfas">#REF!</definedName>
    <definedName name="Sahabad_stones">"[71]material!#ref!"</definedName>
    <definedName name="sai">NA()</definedName>
    <definedName name="Sal_wood_planks">"[71]material!#ref!"</definedName>
    <definedName name="Sal_wood_scantlins">"[71]material!#ref!"</definedName>
    <definedName name="SALARY">NA()</definedName>
    <definedName name="SALARY_10">NA()</definedName>
    <definedName name="sales2">NA()</definedName>
    <definedName name="sand">#REF!</definedName>
    <definedName name="SAND_D">#REF!</definedName>
    <definedName name="Sand_for_filling_and_blindage">NA()</definedName>
    <definedName name="Sand_for_mortar__ceiling_coat_including_washing_screening_etc_">NA()</definedName>
    <definedName name="Sand_Gravel">NA()</definedName>
    <definedName name="Sand_or_loose_soils_wet_sand_not_under_water__silt_in_canals_channels_and_drains_SS_20_A_">NA()</definedName>
    <definedName name="Sand_screened">NA()</definedName>
    <definedName name="SandF">#REF!</definedName>
    <definedName name="sandfilling">NA()</definedName>
    <definedName name="sandmortar">NA()</definedName>
    <definedName name="sandscreen">NA()</definedName>
    <definedName name="SANITARY">NA()</definedName>
    <definedName name="sanjay">NA()</definedName>
    <definedName name="sanjaythute">NA()</definedName>
    <definedName name="saS">"[71]material!#ref!"</definedName>
    <definedName name="SASA">#REF!</definedName>
    <definedName name="sassssssssssssss">"[71]material!#ref!"</definedName>
    <definedName name="satz1">NA()</definedName>
    <definedName name="satz2">NA()</definedName>
    <definedName name="sb">NA()</definedName>
    <definedName name="sbc">NA()</definedName>
    <definedName name="sbl">NA()</definedName>
    <definedName name="sbw">NA()</definedName>
    <definedName name="sc">#REF!</definedName>
    <definedName name="SC2MV">NA()</definedName>
    <definedName name="Scaff">"[410]boq!#ref!"</definedName>
    <definedName name="scafhire">NA()</definedName>
    <definedName name="scafhirechr">NA()</definedName>
    <definedName name="scafhirechr1_24">NA()</definedName>
    <definedName name="scafhirechr115">NA()</definedName>
    <definedName name="scale">NA()</definedName>
    <definedName name="scfb">NA()</definedName>
    <definedName name="Sched_Pay">NA()</definedName>
    <definedName name="Scheduled_Extra_Payments">NA()</definedName>
    <definedName name="Scheduled_Interest_Rate">NA()</definedName>
    <definedName name="Scheduled_Monthly_Payment">NA()</definedName>
    <definedName name="schools">NA()</definedName>
    <definedName name="scl">NA()</definedName>
    <definedName name="scld">NA()</definedName>
    <definedName name="Scroll">NA()</definedName>
    <definedName name="scw">NA()</definedName>
    <definedName name="SD">#REF!</definedName>
    <definedName name="sdas">"[71]material!#ref!"</definedName>
    <definedName name="Sdate">NA()</definedName>
    <definedName name="sdf">#REF!</definedName>
    <definedName name="sdfe">NA()</definedName>
    <definedName name="sdfgdsgdfg">NA()</definedName>
    <definedName name="sdfsdsdfdf">#REF!</definedName>
    <definedName name="sdfyaehaehae">NA()</definedName>
    <definedName name="sdgfd">NA()</definedName>
    <definedName name="sdpl">NA()</definedName>
    <definedName name="SDPLBS">NA()</definedName>
    <definedName name="SDPLFA">NA()</definedName>
    <definedName name="SDPLPL">NA()</definedName>
    <definedName name="sdsD">NA()</definedName>
    <definedName name="sdsf">"[130]boq!#ref!"</definedName>
    <definedName name="sdsf_6">"'smb://Tender2/d/Vinod/Excel/Tender/Garuda%20Resorts.xls'#$Boq.CX1"</definedName>
    <definedName name="sea">#REF!</definedName>
    <definedName name="searth">NA()</definedName>
    <definedName name="sec">NA()</definedName>
    <definedName name="sec_deposit">NA()</definedName>
    <definedName name="SEComp">#REF!</definedName>
    <definedName name="Second_class_Bricks">NA()</definedName>
    <definedName name="SECTION">NA()</definedName>
    <definedName name="sectorwise">NA()</definedName>
    <definedName name="secured">NA()</definedName>
    <definedName name="see">NA()</definedName>
    <definedName name="sefrdrtg">NA()</definedName>
    <definedName name="SegCharge">NA()</definedName>
    <definedName name="segments">#REF!</definedName>
    <definedName name="seig_earth">NA()</definedName>
    <definedName name="seig_gravel">NA()</definedName>
    <definedName name="seig_metal">NA()</definedName>
    <definedName name="seig_sand">NA()</definedName>
    <definedName name="sein">#REF!</definedName>
    <definedName name="sein1">#REF!</definedName>
    <definedName name="sein4">#REF!</definedName>
    <definedName name="SEK">NA()</definedName>
    <definedName name="sekar">"[93]data!#ref!"</definedName>
    <definedName name="SEM">NA()</definedName>
    <definedName name="SerialOrder">NA()</definedName>
    <definedName name="SeriesOrder">NA()</definedName>
    <definedName name="SES">NA()</definedName>
    <definedName name="sese">#REF!</definedName>
    <definedName name="Setflag">NA()</definedName>
    <definedName name="SEVENTOTHIRTEEN">NA()</definedName>
    <definedName name="sf">#REF!</definedName>
    <definedName name="SGEARTH">NA()</definedName>
    <definedName name="SGGRAVEL">#REF!</definedName>
    <definedName name="sgh">NA()</definedName>
    <definedName name="SGMETAL">#REF!</definedName>
    <definedName name="SGSAND">#REF!</definedName>
    <definedName name="sgsdgsdg">NA()</definedName>
    <definedName name="SGSTONE">NA()</definedName>
    <definedName name="sh0_5">NA()</definedName>
    <definedName name="sh0_6">NA()</definedName>
    <definedName name="sh0_8">NA()</definedName>
    <definedName name="sh1_0">NA()</definedName>
    <definedName name="sh1_2">NA()</definedName>
    <definedName name="Shahabad_slabs_of_Tandur_25_4mm_blue">NA()</definedName>
    <definedName name="Shahabad_slabs_of_Tandur_25_4mm_white">NA()</definedName>
    <definedName name="Shahabad_slabs_of_Tandur_50_8_mm_blue">NA()</definedName>
    <definedName name="Shahabad_slabs_of_Tandur_50_8mm_white">NA()</definedName>
    <definedName name="shape">NA()</definedName>
    <definedName name="SHARED_FORMULA_1_11_1_11_26">#REF!</definedName>
    <definedName name="SHARED_FORMULA_1_11_1_11_30">#REF!</definedName>
    <definedName name="SHARED_FORMULA_1_153_1_153_26">NA()</definedName>
    <definedName name="SHARED_FORMULA_1_156_1_156_26">CONCATENATE(#REF!,"-",#REF!,"m x ",#REF!,"m")</definedName>
    <definedName name="SHARED_FORMULA_1_161_1_161_26">NA()</definedName>
    <definedName name="SHARED_FORMULA_1_164_1_164_26">+#REF!</definedName>
    <definedName name="SHARED_FORMULA_1_204_1_204_37">NA()</definedName>
    <definedName name="SHARED_FORMULA_1_21_1_21_22">+#REF!</definedName>
    <definedName name="SHARED_FORMULA_1_21_1_21_33">+#REF!</definedName>
    <definedName name="SHARED_FORMULA_1_24_1_24_37">+#REF!</definedName>
    <definedName name="SHARED_FORMULA_1_28_1_28_33">+#REF!</definedName>
    <definedName name="SHARED_FORMULA_1_31_1_31_22">+#REF!</definedName>
    <definedName name="SHARED_FORMULA_1_31_1_31_37">+#REF!</definedName>
    <definedName name="SHARED_FORMULA_1_335_1_335_37">NA()</definedName>
    <definedName name="SHARED_FORMULA_1_34_1_34_22">NA()</definedName>
    <definedName name="SHARED_FORMULA_1_34_1_34_26">+#REF!</definedName>
    <definedName name="SHARED_FORMULA_1_344_1_344_37">NA()</definedName>
    <definedName name="SHARED_FORMULA_1_37_1_37_26">NA()</definedName>
    <definedName name="SHARED_FORMULA_1_38_1_38_30">+#REF!</definedName>
    <definedName name="SHARED_FORMULA_1_4_1_4_26">+#REF!</definedName>
    <definedName name="SHARED_FORMULA_1_409_1_409_30">NA()</definedName>
    <definedName name="SHARED_FORMULA_1_41_1_41_30">NA()</definedName>
    <definedName name="SHARED_FORMULA_1_46_1_46_22">+#REF!</definedName>
    <definedName name="SHARED_FORMULA_1_49_1_49_22">NA()</definedName>
    <definedName name="SHARED_FORMULA_1_5_1_5_22">+#REF!</definedName>
    <definedName name="SHARED_FORMULA_1_57_1_57_30">+#REF!</definedName>
    <definedName name="SHARED_FORMULA_1_60_1_60_30">NA()</definedName>
    <definedName name="SHARED_FORMULA_1_63_1_63_26">+#REF!</definedName>
    <definedName name="SHARED_FORMULA_1_66_1_66_26">NA()</definedName>
    <definedName name="SHARED_FORMULA_1_7_1_7_33">+#REF!</definedName>
    <definedName name="SHARED_FORMULA_1_801_1_801_22">NA()</definedName>
    <definedName name="SHARED_FORMULA_1_860_1_860_22">NA()</definedName>
    <definedName name="SHARED_FORMULA_1_9_1_9_37">+#REF!</definedName>
    <definedName name="SHARED_FORMULA_10_114_10_114_26">+#REF!*#REF!</definedName>
    <definedName name="SHARED_FORMULA_10_117_10_117_26">NA()</definedName>
    <definedName name="SHARED_FORMULA_10_3_10_3_25">NA()</definedName>
    <definedName name="SHARED_FORMULA_10_388_10_388_22">0.425</definedName>
    <definedName name="SHARED_FORMULA_10_401_10_401_22">0.425</definedName>
    <definedName name="SHARED_FORMULA_10_405_10_405_22">0.425</definedName>
    <definedName name="SHARED_FORMULA_10_420_10_420_22">0.425</definedName>
    <definedName name="SHARED_FORMULA_10_425_10_425_22">0.425</definedName>
    <definedName name="SHARED_FORMULA_10_449_10_449_22">0.425</definedName>
    <definedName name="SHARED_FORMULA_10_465_10_465_22">0.425</definedName>
    <definedName name="SHARED_FORMULA_10_476_10_476_22">0.425</definedName>
    <definedName name="SHARED_FORMULA_10_479_10_479_22">0.425</definedName>
    <definedName name="SHARED_FORMULA_10_484_10_484_22">0.425</definedName>
    <definedName name="SHARED_FORMULA_10_508_10_508_22">0.425</definedName>
    <definedName name="SHARED_FORMULA_10_524_10_524_22">0.425</definedName>
    <definedName name="SHARED_FORMULA_10_538_10_538_22">0.425</definedName>
    <definedName name="SHARED_FORMULA_10_542_10_542_22">0.425</definedName>
    <definedName name="SHARED_FORMULA_10_566_10_566_22">0.425</definedName>
    <definedName name="SHARED_FORMULA_10_582_10_582_22">0.425</definedName>
    <definedName name="SHARED_FORMULA_10_596_10_596_22">0.425</definedName>
    <definedName name="SHARED_FORMULA_10_600_10_600_22">0.425</definedName>
    <definedName name="SHARED_FORMULA_11_101_11_101_21">+#REF!/10^5</definedName>
    <definedName name="SHARED_FORMULA_11_110_11_110_29">NA()</definedName>
    <definedName name="SHARED_FORMULA_11_112_11_112_25">NA()</definedName>
    <definedName name="SHARED_FORMULA_11_113_11_113_29">+#REF!/10^5</definedName>
    <definedName name="SHARED_FORMULA_11_116_11_116_21">NA()</definedName>
    <definedName name="SHARED_FORMULA_11_125_11_125_21">+#REF!/10^5</definedName>
    <definedName name="SHARED_FORMULA_11_132_11_132_21">+#REF!/10^5</definedName>
    <definedName name="SHARED_FORMULA_11_136_11_136_29">NA()</definedName>
    <definedName name="SHARED_FORMULA_11_144_11_144_25">NA()</definedName>
    <definedName name="SHARED_FORMULA_11_157_11_157_21">NA()</definedName>
    <definedName name="SHARED_FORMULA_11_167_11_167_21">+#REF!/10^5</definedName>
    <definedName name="SHARED_FORMULA_11_182_11_182_25">NA()</definedName>
    <definedName name="SHARED_FORMULA_11_185_11_185_21">+#REF!/10^5</definedName>
    <definedName name="SHARED_FORMULA_11_189_11_189_21">NA()</definedName>
    <definedName name="SHARED_FORMULA_11_28_11_28_21">+#REF!/10^5</definedName>
    <definedName name="SHARED_FORMULA_11_3_11_3_21">+#REF!/10^5</definedName>
    <definedName name="SHARED_FORMULA_11_3_11_3_25">NA()</definedName>
    <definedName name="SHARED_FORMULA_11_3_11_3_29">+#REF!/10^5</definedName>
    <definedName name="SHARED_FORMULA_11_35_11_35_21">NA()</definedName>
    <definedName name="SHARED_FORMULA_11_35_11_35_25">NA()</definedName>
    <definedName name="SHARED_FORMULA_11_44_11_44_29">+#REF!/10^5</definedName>
    <definedName name="SHARED_FORMULA_11_46_11_46_29">NA()</definedName>
    <definedName name="SHARED_FORMULA_11_60_11_60_21">+#REF!/10^5</definedName>
    <definedName name="SHARED_FORMULA_11_67_11_67_21">NA()</definedName>
    <definedName name="SHARED_FORMULA_11_78_11_78_29">NA()</definedName>
    <definedName name="SHARED_FORMULA_11_80_11_80_25">NA()</definedName>
    <definedName name="SHARED_FORMULA_11_81_11_81_29">+#REF!/10^5</definedName>
    <definedName name="SHARED_FORMULA_11_84_11_84_21">NA()</definedName>
    <definedName name="SHARED_FORMULA_11_88_11_88_21">+#REF!/10^5</definedName>
    <definedName name="SHARED_FORMULA_12_123_12_123_11">NA()</definedName>
    <definedName name="SHARED_FORMULA_14_10_14_10_18">+#REF!*#REF!</definedName>
    <definedName name="SHARED_FORMULA_14_50_14_50_18">+#REF!*#REF!</definedName>
    <definedName name="SHARED_FORMULA_14_52_14_52_18">NA()</definedName>
    <definedName name="SHARED_FORMULA_15_13_15_13_17">SUM(#REF!)</definedName>
    <definedName name="SHARED_FORMULA_18_13_18_13_17">IF(#REF!=10,"Ten",IF(#REF!=1,"ONE",""))</definedName>
    <definedName name="SHARED_FORMULA_19_13_19_13_17">#REF!</definedName>
    <definedName name="SHARED_FORMULA_2_2043_2_2043_22">5</definedName>
    <definedName name="SHARED_FORMULA_2_2058_2_2058_22">24</definedName>
    <definedName name="SHARED_FORMULA_2_2064_2_2064_22">2</definedName>
    <definedName name="SHARED_FORMULA_2_6_2_6_30">+#REF!</definedName>
    <definedName name="SHARED_FORMULA_21_13_21_13_17">#REF!*#REF!/#REF!</definedName>
    <definedName name="SHARED_FORMULA_21_273_21_273_17">NA()</definedName>
    <definedName name="SHARED_FORMULA_21_289_21_289_17">SUM(#REF!)</definedName>
    <definedName name="SHARED_FORMULA_21_291_21_291_17">+#REF!-#REF!</definedName>
    <definedName name="SHARED_FORMULA_22_101_22_101_17">NA()</definedName>
    <definedName name="SHARED_FORMULA_22_103_22_103_17">+#REF!*#REF!</definedName>
    <definedName name="SHARED_FORMULA_22_105_22_105_17">NA()</definedName>
    <definedName name="SHARED_FORMULA_22_108_22_108_17">+#REF!*#REF!</definedName>
    <definedName name="SHARED_FORMULA_22_110_22_110_17">NA()</definedName>
    <definedName name="SHARED_FORMULA_22_114_22_114_17">+#REF!*#REF!</definedName>
    <definedName name="SHARED_FORMULA_22_118_22_118_17">+#REF!*#REF!</definedName>
    <definedName name="SHARED_FORMULA_22_122_22_122_17">+#REF!*#REF!</definedName>
    <definedName name="SHARED_FORMULA_22_123_22_123_17">NA()</definedName>
    <definedName name="SHARED_FORMULA_22_128_22_128_17">+#REF!*#REF!</definedName>
    <definedName name="SHARED_FORMULA_22_13_22_13_17">+#REF!*#REF!</definedName>
    <definedName name="SHARED_FORMULA_22_133_22_133_17">+#REF!*#REF!</definedName>
    <definedName name="SHARED_FORMULA_22_138_22_138_17">NA()</definedName>
    <definedName name="SHARED_FORMULA_22_139_22_139_17">+#REF!*#REF!</definedName>
    <definedName name="SHARED_FORMULA_22_144_22_144_17">NA()</definedName>
    <definedName name="SHARED_FORMULA_22_145_22_145_17">+#REF!*#REF!</definedName>
    <definedName name="SHARED_FORMULA_22_146_22_146_17">NA()</definedName>
    <definedName name="SHARED_FORMULA_22_148_22_148_17">NA()</definedName>
    <definedName name="SHARED_FORMULA_22_150_22_150_17">+#REF!*#REF!</definedName>
    <definedName name="SHARED_FORMULA_22_153_22_153_17">NA()</definedName>
    <definedName name="SHARED_FORMULA_22_157_22_157_17">+#REF!*#REF!</definedName>
    <definedName name="SHARED_FORMULA_22_158_22_158_17">NA()</definedName>
    <definedName name="SHARED_FORMULA_22_159_22_159_17">+#REF!*#REF!</definedName>
    <definedName name="SHARED_FORMULA_22_161_22_161_17">+#REF!*#REF!</definedName>
    <definedName name="SHARED_FORMULA_22_162_22_162_17">NA()</definedName>
    <definedName name="SHARED_FORMULA_22_166_22_166_17">+#REF!*#REF!</definedName>
    <definedName name="SHARED_FORMULA_22_171_22_171_17">+#REF!*#REF!</definedName>
    <definedName name="SHARED_FORMULA_22_173_22_173_17">NA()</definedName>
    <definedName name="SHARED_FORMULA_22_175_22_175_17">+#REF!*#REF!</definedName>
    <definedName name="SHARED_FORMULA_22_177_22_177_17">NA()</definedName>
    <definedName name="SHARED_FORMULA_22_179_22_179_17">+#REF!*#REF!</definedName>
    <definedName name="SHARED_FORMULA_22_183_22_183_17">NA()</definedName>
    <definedName name="SHARED_FORMULA_22_184_22_184_17">+#REF!*#REF!</definedName>
    <definedName name="SHARED_FORMULA_22_186_22_186_17">+#REF!*#REF!</definedName>
    <definedName name="SHARED_FORMULA_22_187_22_187_17">NA()</definedName>
    <definedName name="SHARED_FORMULA_22_190_22_190_17">+#REF!*#REF!</definedName>
    <definedName name="SHARED_FORMULA_22_191_22_191_17">NA()</definedName>
    <definedName name="SHARED_FORMULA_22_196_22_196_17">+#REF!*#REF!</definedName>
    <definedName name="SHARED_FORMULA_22_199_22_199_17">NA()</definedName>
    <definedName name="SHARED_FORMULA_22_20_22_20_17">+#REF!*#REF!</definedName>
    <definedName name="SHARED_FORMULA_22_201_22_201_17">+#REF!*#REF!</definedName>
    <definedName name="SHARED_FORMULA_22_203_22_203_17">NA()</definedName>
    <definedName name="SHARED_FORMULA_22_205_22_205_17">NA()</definedName>
    <definedName name="SHARED_FORMULA_22_206_22_206_17">+#REF!*#REF!</definedName>
    <definedName name="SHARED_FORMULA_22_207_22_207_17">NA()</definedName>
    <definedName name="SHARED_FORMULA_22_209_22_209_17">NA()</definedName>
    <definedName name="SHARED_FORMULA_22_21_22_21_17">NA()</definedName>
    <definedName name="SHARED_FORMULA_22_211_22_211_17">+#REF!*#REF!</definedName>
    <definedName name="SHARED_FORMULA_22_212_22_212_17">NA()</definedName>
    <definedName name="SHARED_FORMULA_22_214_22_214_17">+#REF!*#REF!</definedName>
    <definedName name="SHARED_FORMULA_22_215_22_215_17">NA()</definedName>
    <definedName name="SHARED_FORMULA_22_216_22_216_17">+#REF!*#REF!</definedName>
    <definedName name="SHARED_FORMULA_22_218_22_218_17">+#REF!*#REF!</definedName>
    <definedName name="SHARED_FORMULA_22_220_22_220_17">+#REF!*#REF!</definedName>
    <definedName name="SHARED_FORMULA_22_222_22_222_17">+#REF!*#REF!</definedName>
    <definedName name="SHARED_FORMULA_22_224_22_224_17">+#REF!*#REF!</definedName>
    <definedName name="SHARED_FORMULA_22_226_22_226_17">+#REF!*#REF!</definedName>
    <definedName name="SHARED_FORMULA_22_229_22_229_17">+#REF!*#REF!</definedName>
    <definedName name="SHARED_FORMULA_22_232_22_232_17">+#REF!*#REF!</definedName>
    <definedName name="SHARED_FORMULA_22_235_22_235_17">+#REF!*#REF!</definedName>
    <definedName name="SHARED_FORMULA_22_236_22_236_17">NA()</definedName>
    <definedName name="SHARED_FORMULA_22_237_22_237_17">+#REF!*#REF!</definedName>
    <definedName name="SHARED_FORMULA_22_238_22_238_17">NA()</definedName>
    <definedName name="SHARED_FORMULA_22_239_22_239_17">+#REF!*#REF!</definedName>
    <definedName name="SHARED_FORMULA_22_240_22_240_17">NA()</definedName>
    <definedName name="SHARED_FORMULA_22_241_22_241_17">+#REF!*#REF!</definedName>
    <definedName name="SHARED_FORMULA_22_243_22_243_17">+#REF!*#REF!</definedName>
    <definedName name="SHARED_FORMULA_22_245_22_245_17">NA()</definedName>
    <definedName name="SHARED_FORMULA_22_246_22_246_17">+#REF!*#REF!</definedName>
    <definedName name="SHARED_FORMULA_22_248_22_248_17">NA()</definedName>
    <definedName name="SHARED_FORMULA_22_249_22_249_17">+#REF!*#REF!</definedName>
    <definedName name="SHARED_FORMULA_22_25_22_25_17">+#REF!*#REF!</definedName>
    <definedName name="SHARED_FORMULA_22_250_22_250_17">NA()</definedName>
    <definedName name="SHARED_FORMULA_22_252_22_252_17">NA()</definedName>
    <definedName name="SHARED_FORMULA_22_253_22_253_17">+#REF!*#REF!</definedName>
    <definedName name="SHARED_FORMULA_22_254_22_254_17">NA()</definedName>
    <definedName name="SHARED_FORMULA_22_255_22_255_17">+#REF!*#REF!</definedName>
    <definedName name="SHARED_FORMULA_22_257_22_257_17">+#REF!*#REF!</definedName>
    <definedName name="SHARED_FORMULA_22_26_22_26_17">NA()</definedName>
    <definedName name="SHARED_FORMULA_22_260_22_260_17">NA()</definedName>
    <definedName name="SHARED_FORMULA_22_262_22_262_17">+#REF!*#REF!</definedName>
    <definedName name="SHARED_FORMULA_22_263_22_263_17">NA()</definedName>
    <definedName name="SHARED_FORMULA_22_265_22_265_17">NA()</definedName>
    <definedName name="SHARED_FORMULA_22_267_22_267_17">+#REF!*#REF!</definedName>
    <definedName name="SHARED_FORMULA_22_269_22_269_17">NA()</definedName>
    <definedName name="SHARED_FORMULA_22_270_22_270_17">+#REF!*#REF!</definedName>
    <definedName name="SHARED_FORMULA_22_271_22_271_17">NA()</definedName>
    <definedName name="SHARED_FORMULA_22_273_22_273_17">+#REF!*#REF!</definedName>
    <definedName name="SHARED_FORMULA_22_275_22_275_17">NA()</definedName>
    <definedName name="SHARED_FORMULA_22_276_22_276_17">+#REF!*#REF!</definedName>
    <definedName name="SHARED_FORMULA_22_278_22_278_17">+#REF!*#REF!</definedName>
    <definedName name="SHARED_FORMULA_22_280_22_280_17">+#REF!*#REF!</definedName>
    <definedName name="SHARED_FORMULA_22_282_22_282_17">+#REF!*#REF!</definedName>
    <definedName name="SHARED_FORMULA_22_284_22_284_17">+#REF!*#REF!</definedName>
    <definedName name="SHARED_FORMULA_22_286_22_286_17">+#REF!*#REF!</definedName>
    <definedName name="SHARED_FORMULA_22_31_22_31_17">+#REF!*#REF!</definedName>
    <definedName name="SHARED_FORMULA_22_33_22_33_17">+#REF!*#REF!</definedName>
    <definedName name="SHARED_FORMULA_22_35_22_35_17">NA()</definedName>
    <definedName name="SHARED_FORMULA_22_36_22_36_17">+#REF!*#REF!</definedName>
    <definedName name="SHARED_FORMULA_22_37_22_37_17">NA()</definedName>
    <definedName name="SHARED_FORMULA_22_40_22_40_17">NA()</definedName>
    <definedName name="SHARED_FORMULA_22_41_22_41_17">+#REF!*#REF!</definedName>
    <definedName name="SHARED_FORMULA_22_44_22_44_17">+#REF!*#REF!</definedName>
    <definedName name="SHARED_FORMULA_22_45_22_45_17">NA()</definedName>
    <definedName name="SHARED_FORMULA_22_48_22_48_17">NA()</definedName>
    <definedName name="SHARED_FORMULA_22_49_22_49_17">+#REF!*#REF!</definedName>
    <definedName name="SHARED_FORMULA_22_52_22_52_17">NA()</definedName>
    <definedName name="SHARED_FORMULA_22_55_22_55_17">+#REF!*#REF!</definedName>
    <definedName name="SHARED_FORMULA_22_57_22_57_17">+#REF!*#REF!</definedName>
    <definedName name="SHARED_FORMULA_22_59_22_59_17">NA()</definedName>
    <definedName name="SHARED_FORMULA_22_61_22_61_17">+#REF!*#REF!</definedName>
    <definedName name="SHARED_FORMULA_22_62_22_62_17">NA()</definedName>
    <definedName name="SHARED_FORMULA_22_67_22_67_17">+#REF!*#REF!</definedName>
    <definedName name="SHARED_FORMULA_22_72_22_72_17">NA()</definedName>
    <definedName name="SHARED_FORMULA_22_73_22_73_17">+#REF!*#REF!</definedName>
    <definedName name="SHARED_FORMULA_22_78_22_78_17">NA()</definedName>
    <definedName name="SHARED_FORMULA_22_80_22_80_17">+#REF!*#REF!</definedName>
    <definedName name="SHARED_FORMULA_22_83_22_83_17">NA()</definedName>
    <definedName name="SHARED_FORMULA_22_85_22_85_17">+#REF!*#REF!</definedName>
    <definedName name="SHARED_FORMULA_22_87_22_87_17">+#REF!*#REF!</definedName>
    <definedName name="SHARED_FORMULA_22_90_22_90_17">NA()</definedName>
    <definedName name="SHARED_FORMULA_22_92_22_92_17">+#REF!*#REF!</definedName>
    <definedName name="SHARED_FORMULA_22_96_22_96_17">NA()</definedName>
    <definedName name="SHARED_FORMULA_22_98_22_98_17">+#REF!*#REF!</definedName>
    <definedName name="SHARED_FORMULA_23_181_23_181_17">NA()</definedName>
    <definedName name="SHARED_FORMULA_23_197_23_197_17">NA()</definedName>
    <definedName name="SHARED_FORMULA_23_210_23_210_17">NA()</definedName>
    <definedName name="SHARED_FORMULA_23_213_23_213_17">NA()</definedName>
    <definedName name="SHARED_FORMULA_23_216_23_216_17">NA()</definedName>
    <definedName name="SHARED_FORMULA_23_230_23_230_17">NA()</definedName>
    <definedName name="SHARED_FORMULA_23_24_23_24_17">NA()</definedName>
    <definedName name="SHARED_FORMULA_23_258_23_258_17">NA()</definedName>
    <definedName name="SHARED_FORMULA_23_261_23_261_17">NA()</definedName>
    <definedName name="SHARED_FORMULA_23_38_23_38_17">NA()</definedName>
    <definedName name="SHARED_FORMULA_23_65_23_65_17">NA()</definedName>
    <definedName name="SHARED_FORMULA_23_76_23_76_17">NA()</definedName>
    <definedName name="SHARED_FORMULA_24_194_24_194_17">+#REF!/10^5</definedName>
    <definedName name="SHARED_FORMULA_24_212_24_212_17">+#REF!/10^5</definedName>
    <definedName name="SHARED_FORMULA_24_227_24_227_17">+#REF!/10^5</definedName>
    <definedName name="SHARED_FORMULA_24_23_24_23_17">+#REF!/10^5</definedName>
    <definedName name="SHARED_FORMULA_24_230_24_230_17">+#REF!/10^5</definedName>
    <definedName name="SHARED_FORMULA_24_233_24_233_17">+#REF!/10^5</definedName>
    <definedName name="SHARED_FORMULA_24_247_24_247_17">+#REF!/10^5</definedName>
    <definedName name="SHARED_FORMULA_24_251_24_251_17">+#REF!/10^5</definedName>
    <definedName name="SHARED_FORMULA_24_271_24_271_17">+#REF!/10^5</definedName>
    <definedName name="SHARED_FORMULA_24_274_24_274_17">+#REF!/10^5</definedName>
    <definedName name="SHARED_FORMULA_24_34_24_34_17">+#REF!/10^5</definedName>
    <definedName name="SHARED_FORMULA_24_65_24_65_17">+#REF!/10^5</definedName>
    <definedName name="SHARED_FORMULA_24_78_24_78_17">+#REF!/10^5</definedName>
    <definedName name="SHARED_FORMULA_3_1045_3_1045_0">NA()</definedName>
    <definedName name="SHARED_FORMULA_3_1067_3_1067_0">NA()</definedName>
    <definedName name="SHARED_FORMULA_3_1088_3_1088_0">NA()</definedName>
    <definedName name="SHARED_FORMULA_3_11_3_11_26">#REF!</definedName>
    <definedName name="SHARED_FORMULA_3_11_3_11_30">#REF!</definedName>
    <definedName name="SHARED_FORMULA_3_1115_3_1115_0">NA()</definedName>
    <definedName name="SHARED_FORMULA_3_1141_3_1141_0">NA()</definedName>
    <definedName name="SHARED_FORMULA_3_1167_3_1167_0">NA()</definedName>
    <definedName name="SHARED_FORMULA_3_119_3_119_8">NA()</definedName>
    <definedName name="SHARED_FORMULA_3_1195_3_1195_0">NA()</definedName>
    <definedName name="SHARED_FORMULA_3_1199_3_1199_13">2+2</definedName>
    <definedName name="SHARED_FORMULA_3_1206_3_1206_0">NA()</definedName>
    <definedName name="SHARED_FORMULA_3_122_3_122_7">#REF!</definedName>
    <definedName name="SHARED_FORMULA_3_1234_3_1234_0">NA()</definedName>
    <definedName name="SHARED_FORMULA_3_1245_3_1245_0">NA()</definedName>
    <definedName name="SHARED_FORMULA_3_1275_3_1275_0">NA()</definedName>
    <definedName name="SHARED_FORMULA_3_1297_3_1297_0">NA()</definedName>
    <definedName name="SHARED_FORMULA_3_1321_3_1321_0">NA()</definedName>
    <definedName name="SHARED_FORMULA_3_1342_3_1342_0">NA()</definedName>
    <definedName name="SHARED_FORMULA_3_1368_3_1368_0">NA()</definedName>
    <definedName name="SHARED_FORMULA_3_139_3_139_13">0.23</definedName>
    <definedName name="SHARED_FORMULA_3_140_3_140_18">1</definedName>
    <definedName name="SHARED_FORMULA_3_1402_3_1402_7">1+1</definedName>
    <definedName name="SHARED_FORMULA_3_143_3_143_11">0.23</definedName>
    <definedName name="SHARED_FORMULA_3_144_3_144_22">1</definedName>
    <definedName name="SHARED_FORMULA_3_145_3_145_8">NA()</definedName>
    <definedName name="SHARED_FORMULA_3_148_3_148_7">NA()</definedName>
    <definedName name="SHARED_FORMULA_3_1488_3_1488_0">220*3.33</definedName>
    <definedName name="SHARED_FORMULA_3_155_3_155_13">0.23</definedName>
    <definedName name="SHARED_FORMULA_3_16_3_16_33">+#REF!</definedName>
    <definedName name="SHARED_FORMULA_3_161_3_161_11">0.23</definedName>
    <definedName name="SHARED_FORMULA_3_161_3_161_26">NA()</definedName>
    <definedName name="SHARED_FORMULA_3_164_3_164_26">+#REF!</definedName>
    <definedName name="SHARED_FORMULA_3_17_3_17_22">+#REF!</definedName>
    <definedName name="SHARED_FORMULA_3_172_3_172_30">NA()</definedName>
    <definedName name="SHARED_FORMULA_3_174_3_174_11">1+1+0.23</definedName>
    <definedName name="SHARED_FORMULA_3_177_3_177_30">+#REF!</definedName>
    <definedName name="SHARED_FORMULA_3_1788_3_1788_6">NA()</definedName>
    <definedName name="SHARED_FORMULA_3_1791_3_1791_6">NA()</definedName>
    <definedName name="SHARED_FORMULA_3_1792_3_1792_6">NA()</definedName>
    <definedName name="SHARED_FORMULA_3_1793_3_1793_6">NA()</definedName>
    <definedName name="SHARED_FORMULA_3_1794_3_1794_6">NA()</definedName>
    <definedName name="SHARED_FORMULA_3_1795_3_1795_6">NA()</definedName>
    <definedName name="SHARED_FORMULA_3_1816_3_1816_6">NA()</definedName>
    <definedName name="SHARED_FORMULA_3_1819_3_1819_6">NA()</definedName>
    <definedName name="SHARED_FORMULA_3_1820_3_1820_6">NA()</definedName>
    <definedName name="SHARED_FORMULA_3_1821_3_1821_6">NA()</definedName>
    <definedName name="SHARED_FORMULA_3_1822_3_1822_6">NA()</definedName>
    <definedName name="SHARED_FORMULA_3_1823_3_1823_6">NA()</definedName>
    <definedName name="SHARED_FORMULA_3_1843_3_1843_6">NA()</definedName>
    <definedName name="SHARED_FORMULA_3_1846_3_1846_6">NA()</definedName>
    <definedName name="SHARED_FORMULA_3_1847_3_1847_6">NA()</definedName>
    <definedName name="SHARED_FORMULA_3_1848_3_1848_6">NA()</definedName>
    <definedName name="SHARED_FORMULA_3_1849_3_1849_6">NA()</definedName>
    <definedName name="SHARED_FORMULA_3_1850_3_1850_6">NA()</definedName>
    <definedName name="SHARED_FORMULA_3_187_3_187_18">1</definedName>
    <definedName name="SHARED_FORMULA_3_203_3_203_9">1</definedName>
    <definedName name="SHARED_FORMULA_3_209_3_209_22">+#REF!</definedName>
    <definedName name="SHARED_FORMULA_3_21_3_21_33">+#REF!</definedName>
    <definedName name="SHARED_FORMULA_3_213_3_213_22">NA()</definedName>
    <definedName name="SHARED_FORMULA_3_216_3_216_22">+#REF!</definedName>
    <definedName name="SHARED_FORMULA_3_218_3_218_9">1</definedName>
    <definedName name="SHARED_FORMULA_3_220_3_220_22">NA()</definedName>
    <definedName name="SHARED_FORMULA_3_220_3_220_26">NA()</definedName>
    <definedName name="SHARED_FORMULA_3_221_3_221_37">NA()</definedName>
    <definedName name="SHARED_FORMULA_3_223_3_223_26">+#REF!</definedName>
    <definedName name="SHARED_FORMULA_3_224_3_224_9">1</definedName>
    <definedName name="SHARED_FORMULA_3_232_3_232_9">1</definedName>
    <definedName name="SHARED_FORMULA_3_236_3_236_26">NA()</definedName>
    <definedName name="SHARED_FORMULA_3_239_3_239_26">+#REF!</definedName>
    <definedName name="SHARED_FORMULA_3_24_3_24_37">+#REF!</definedName>
    <definedName name="SHARED_FORMULA_3_246_3_246_9">1</definedName>
    <definedName name="SHARED_FORMULA_3_251_3_251_9">1</definedName>
    <definedName name="SHARED_FORMULA_3_261_3_261_22">+ROUNDUP(3.3/0.15,0)</definedName>
    <definedName name="SHARED_FORMULA_3_261_3_261_9">1</definedName>
    <definedName name="SHARED_FORMULA_3_2613_3_2613_7">1+1</definedName>
    <definedName name="SHARED_FORMULA_3_264_3_264_0">NA()</definedName>
    <definedName name="SHARED_FORMULA_3_265_3_265_22">+ROUNDUP(3.3/0.15,0)</definedName>
    <definedName name="SHARED_FORMULA_3_267_3_267_9">1</definedName>
    <definedName name="SHARED_FORMULA_3_268_3_268_22">+ROUNDUP(3.3/0.15,0)</definedName>
    <definedName name="SHARED_FORMULA_3_268_3_268_33">NA()</definedName>
    <definedName name="SHARED_FORMULA_3_2696_3_2696_7">1+1</definedName>
    <definedName name="SHARED_FORMULA_3_271_3_271_22">+ROUNDUP(3.3/0.15,0)</definedName>
    <definedName name="SHARED_FORMULA_3_274_3_274_33">+#REF!</definedName>
    <definedName name="SHARED_FORMULA_3_275_3_275_9">1</definedName>
    <definedName name="SHARED_FORMULA_3_28_3_28_33">+#REF!</definedName>
    <definedName name="SHARED_FORMULA_3_2870_3_2870_7">1+1</definedName>
    <definedName name="SHARED_FORMULA_3_289_3_289_9">1</definedName>
    <definedName name="SHARED_FORMULA_3_293_3_293_9">1</definedName>
    <definedName name="SHARED_FORMULA_3_297_3_297_9">1</definedName>
    <definedName name="SHARED_FORMULA_3_306_3_306_9">1</definedName>
    <definedName name="SHARED_FORMULA_3_31_3_31_22">+#REF!</definedName>
    <definedName name="SHARED_FORMULA_3_31_3_31_30">+#REF!</definedName>
    <definedName name="SHARED_FORMULA_3_312_3_312_9">1</definedName>
    <definedName name="SHARED_FORMULA_3_319_3_319_0">NA()</definedName>
    <definedName name="SHARED_FORMULA_3_32_3_32_37">+#REF!</definedName>
    <definedName name="SHARED_FORMULA_3_320_3_320_9">1</definedName>
    <definedName name="SHARED_FORMULA_3_337_3_337_22">1</definedName>
    <definedName name="SHARED_FORMULA_3_34_3_34_22">NA()</definedName>
    <definedName name="SHARED_FORMULA_3_34_3_34_30">NA()</definedName>
    <definedName name="SHARED_FORMULA_3_353_3_353_22">1</definedName>
    <definedName name="SHARED_FORMULA_3_368_3_368_22">1</definedName>
    <definedName name="SHARED_FORMULA_3_38_3_38_30">#REF!</definedName>
    <definedName name="SHARED_FORMULA_3_388_3_388_22">1</definedName>
    <definedName name="SHARED_FORMULA_3_39_3_39_37">+#REF!</definedName>
    <definedName name="SHARED_FORMULA_3_39_3_39_8">NA()</definedName>
    <definedName name="SHARED_FORMULA_3_401_3_401_22">1</definedName>
    <definedName name="SHARED_FORMULA_3_403_3_403_0">NA()</definedName>
    <definedName name="SHARED_FORMULA_3_405_3_405_22">1</definedName>
    <definedName name="SHARED_FORMULA_3_41_3_41_30">NA()</definedName>
    <definedName name="SHARED_FORMULA_3_415_3_415_0">NA()</definedName>
    <definedName name="SHARED_FORMULA_3_425_3_425_22">1</definedName>
    <definedName name="SHARED_FORMULA_3_444_3_444_7">1</definedName>
    <definedName name="SHARED_FORMULA_3_449_3_449_22">1</definedName>
    <definedName name="SHARED_FORMULA_3_452_3_452_0">NA()</definedName>
    <definedName name="SHARED_FORMULA_3_46_3_46_22">+#REF!</definedName>
    <definedName name="SHARED_FORMULA_3_460_3_460_7">1</definedName>
    <definedName name="SHARED_FORMULA_3_462_3_462_37">NA()</definedName>
    <definedName name="SHARED_FORMULA_3_464_3_464_0">NA()</definedName>
    <definedName name="SHARED_FORMULA_3_465_3_465_22">1</definedName>
    <definedName name="SHARED_FORMULA_3_473_3_473_22">1</definedName>
    <definedName name="SHARED_FORMULA_3_480_3_480_7">1</definedName>
    <definedName name="SHARED_FORMULA_3_484_3_484_22">1</definedName>
    <definedName name="SHARED_FORMULA_3_489_3_489_26">NA()</definedName>
    <definedName name="SHARED_FORMULA_3_49_3_49_22">NA()</definedName>
    <definedName name="SHARED_FORMULA_3_493_3_493_26">NA()</definedName>
    <definedName name="SHARED_FORMULA_3_5_3_5_22">+#REF!</definedName>
    <definedName name="SHARED_FORMULA_3_500_3_500_0">NA()</definedName>
    <definedName name="SHARED_FORMULA_3_503_3_503_37">+#REF!</definedName>
    <definedName name="SHARED_FORMULA_3_508_3_508_22">1</definedName>
    <definedName name="SHARED_FORMULA_3_514_3_514_0">NA()</definedName>
    <definedName name="SHARED_FORMULA_3_515_3_515_7">1</definedName>
    <definedName name="SHARED_FORMULA_3_517_3_517_26">+#REF!</definedName>
    <definedName name="SHARED_FORMULA_3_521_3_521_26">+#REF!</definedName>
    <definedName name="SHARED_FORMULA_3_524_3_524_22">1</definedName>
    <definedName name="SHARED_FORMULA_3_527_3_527_0">NA()</definedName>
    <definedName name="SHARED_FORMULA_3_531_3_531_7">1</definedName>
    <definedName name="SHARED_FORMULA_3_532_3_532_22">1</definedName>
    <definedName name="SHARED_FORMULA_3_533_3_533_20">1</definedName>
    <definedName name="SHARED_FORMULA_3_538_3_538_20">1</definedName>
    <definedName name="SHARED_FORMULA_3_540_3_540_0">NA()</definedName>
    <definedName name="SHARED_FORMULA_3_542_3_542_22">1</definedName>
    <definedName name="SHARED_FORMULA_3_545_3_545_7">1</definedName>
    <definedName name="SHARED_FORMULA_3_558_3_558_7">1</definedName>
    <definedName name="SHARED_FORMULA_3_566_3_566_22">1</definedName>
    <definedName name="SHARED_FORMULA_3_569_3_569_0">NA()</definedName>
    <definedName name="SHARED_FORMULA_3_57_3_57_30">+#REF!</definedName>
    <definedName name="SHARED_FORMULA_3_582_3_582_22">1</definedName>
    <definedName name="SHARED_FORMULA_3_583_3_583_0">NA()</definedName>
    <definedName name="SHARED_FORMULA_3_590_3_590_22">1</definedName>
    <definedName name="SHARED_FORMULA_3_596_3_596_0">NA()</definedName>
    <definedName name="SHARED_FORMULA_3_60_3_60_18">1</definedName>
    <definedName name="SHARED_FORMULA_3_60_3_60_30">NA()</definedName>
    <definedName name="SHARED_FORMULA_3_600_3_600_22">1</definedName>
    <definedName name="SHARED_FORMULA_3_607_3_607_7">1</definedName>
    <definedName name="SHARED_FORMULA_3_609_3_609_0">NA()</definedName>
    <definedName name="SHARED_FORMULA_3_624_3_624_0">NA()</definedName>
    <definedName name="SHARED_FORMULA_3_63_3_63_26">+#REF!</definedName>
    <definedName name="SHARED_FORMULA_3_636_3_636_0">NA()</definedName>
    <definedName name="SHARED_FORMULA_3_647_3_647_0">NA()</definedName>
    <definedName name="SHARED_FORMULA_3_65_3_65_8">NA()</definedName>
    <definedName name="SHARED_FORMULA_3_658_3_658_0">NA()</definedName>
    <definedName name="SHARED_FORMULA_3_66_3_66_26">NA()</definedName>
    <definedName name="SHARED_FORMULA_3_673_3_673_0">NA()</definedName>
    <definedName name="SHARED_FORMULA_3_685_3_685_0">NA()</definedName>
    <definedName name="SHARED_FORMULA_3_69_3_69_7">NA()</definedName>
    <definedName name="SHARED_FORMULA_3_696_3_696_0">NA()</definedName>
    <definedName name="SHARED_FORMULA_3_7_3_7_33">+#REF!</definedName>
    <definedName name="SHARED_FORMULA_3_707_3_707_0">NA()</definedName>
    <definedName name="SHARED_FORMULA_3_740_3_740_0">NA()</definedName>
    <definedName name="SHARED_FORMULA_3_76_3_76_18">1</definedName>
    <definedName name="SHARED_FORMULA_3_767_3_767_0">NA()</definedName>
    <definedName name="SHARED_FORMULA_3_779_3_779_0">NA()</definedName>
    <definedName name="SHARED_FORMULA_3_780_3_780_26">NA()</definedName>
    <definedName name="SHARED_FORMULA_3_810_3_810_0">NA()</definedName>
    <definedName name="SHARED_FORMULA_3_822_3_822_0">NA()</definedName>
    <definedName name="SHARED_FORMULA_3_88_3_88_18">1</definedName>
    <definedName name="SHARED_FORMULA_3_9_3_9_37">+#REF!</definedName>
    <definedName name="SHARED_FORMULA_3_903_3_903_0">NA()</definedName>
    <definedName name="SHARED_FORMULA_3_91_3_91_8">NA()</definedName>
    <definedName name="SHARED_FORMULA_3_95_3_95_7">#REF!</definedName>
    <definedName name="SHARED_FORMULA_3_953_3_953_0">NA()</definedName>
    <definedName name="SHARED_FORMULA_3_96_3_96_7">NA()</definedName>
    <definedName name="SHARED_FORMULA_3_977_3_977_0">NA()</definedName>
    <definedName name="SHARED_FORMULA_3_999_3_999_0">NA()</definedName>
    <definedName name="SHARED_FORMULA_4_102_4_102_13">6.275+2.795+1.82+4.63+4.13+0.115*2</definedName>
    <definedName name="SHARED_FORMULA_4_117_4_117_33">NA()</definedName>
    <definedName name="SHARED_FORMULA_4_120_4_120_8">NA()</definedName>
    <definedName name="SHARED_FORMULA_4_129_4_129_20">3.73+3.23*2+0.23</definedName>
    <definedName name="SHARED_FORMULA_4_130_4_130_30">NA()</definedName>
    <definedName name="SHARED_FORMULA_4_1313_4_1313_22">0.23</definedName>
    <definedName name="SHARED_FORMULA_4_132_4_132_20">3.23*2+0.23</definedName>
    <definedName name="SHARED_FORMULA_4_1324_4_1324_22">0.23</definedName>
    <definedName name="SHARED_FORMULA_4_133_4_133_18">0.23+0.075*2</definedName>
    <definedName name="SHARED_FORMULA_4_1333_4_1333_22">0.23</definedName>
    <definedName name="SHARED_FORMULA_4_134_4_134_20">3.47+4.26-0.23</definedName>
    <definedName name="SHARED_FORMULA_4_135_4_135_18">0.3+0.075*2</definedName>
    <definedName name="SHARED_FORMULA_4_135_4_135_30">+#REF!</definedName>
    <definedName name="SHARED_FORMULA_4_139_4_139_13">6.275+2.795+1.82+4.63+0.115*2</definedName>
    <definedName name="SHARED_FORMULA_4_1395_4_1395_22">3.53*2-0.23</definedName>
    <definedName name="SHARED_FORMULA_4_146_4_146_18">7.04+3.04+4.69-0.23*3</definedName>
    <definedName name="SHARED_FORMULA_4_146_4_146_8">NA()</definedName>
    <definedName name="SHARED_FORMULA_4_154_4_154_22">3.53*4-0.23</definedName>
    <definedName name="SHARED_FORMULA_4_155_4_155_13">6.275+2.795+1.82+4.63+0.115*2</definedName>
    <definedName name="SHARED_FORMULA_4_1586_4_1586_9">+SQRT(3.3^2+1.8^2+0.1*2)</definedName>
    <definedName name="SHARED_FORMULA_4_161_4_161_26">NA()</definedName>
    <definedName name="SHARED_FORMULA_4_164_4_164_26">+#REF!+0.075*2</definedName>
    <definedName name="SHARED_FORMULA_4_165_4_165_30">NA()</definedName>
    <definedName name="SHARED_FORMULA_4_166_4_166_11">4.23+2.23+2.23+2</definedName>
    <definedName name="SHARED_FORMULA_4_170_4_170_30">+#REF!</definedName>
    <definedName name="SHARED_FORMULA_4_174_4_174_22">+#REF!</definedName>
    <definedName name="SHARED_FORMULA_4_178_4_178_22">NA()</definedName>
    <definedName name="SHARED_FORMULA_4_178_4_178_9">1.65+5.5+5</definedName>
    <definedName name="SHARED_FORMULA_4_18_4_18_37">+#REF!+0.15*2</definedName>
    <definedName name="SHARED_FORMULA_4_183_4_183_20">3.73+3.23*2</definedName>
    <definedName name="SHARED_FORMULA_4_184_4_184_9">5.73+3.03+5.73</definedName>
    <definedName name="SHARED_FORMULA_4_189_4_189_22">+#REF!</definedName>
    <definedName name="SHARED_FORMULA_4_191_4_191_18">4.545+3.015+4.15+5.52+4.54+0.23</definedName>
    <definedName name="SHARED_FORMULA_4_193_4_193_22">NA()</definedName>
    <definedName name="SHARED_FORMULA_4_194_4_194_22">+#REF!</definedName>
    <definedName name="SHARED_FORMULA_4_196_4_196_18">7.04+3.04+4.69-5*0.23</definedName>
    <definedName name="SHARED_FORMULA_4_197_4_197_20">3.23*2</definedName>
    <definedName name="SHARED_FORMULA_4_198_4_198_22">NA()</definedName>
    <definedName name="SHARED_FORMULA_4_199_4_199_30">NA()</definedName>
    <definedName name="SHARED_FORMULA_4_204_4_204_30">+#REF!</definedName>
    <definedName name="SHARED_FORMULA_4_204_4_204_37">NA()</definedName>
    <definedName name="SHARED_FORMULA_4_204_4_204_9">3.63+3.015+0.625+1.905+1.905+2.235+4.76+5.73*2+5.58+5.465</definedName>
    <definedName name="SHARED_FORMULA_4_205_4_205_22">+#REF!</definedName>
    <definedName name="SHARED_FORMULA_4_209_4_209_22">NA()</definedName>
    <definedName name="SHARED_FORMULA_4_209_4_209_30">+#REF!</definedName>
    <definedName name="SHARED_FORMULA_4_210_4_210_26">NA()</definedName>
    <definedName name="SHARED_FORMULA_4_213_4_213_26">+#REF!</definedName>
    <definedName name="SHARED_FORMULA_4_216_4_216_26">+#REF!</definedName>
    <definedName name="SHARED_FORMULA_4_222_4_222_9">1.65+5.5+5</definedName>
    <definedName name="SHARED_FORMULA_4_228_4_228_26">NA()</definedName>
    <definedName name="SHARED_FORMULA_4_231_4_231_26">+#REF!</definedName>
    <definedName name="SHARED_FORMULA_4_240_4_240_20">2.8-0.15*2</definedName>
    <definedName name="SHARED_FORMULA_4_2440_4_2440_22">+SQRT(3.2^2+1.65^2)+0.225</definedName>
    <definedName name="SHARED_FORMULA_4_246_4_246_26">NA()</definedName>
    <definedName name="SHARED_FORMULA_4_265_4_265_9">1.65+5.5+5</definedName>
    <definedName name="SHARED_FORMULA_4_278_4_278_37">NA()</definedName>
    <definedName name="SHARED_FORMULA_4_291_4_291_17">SUM(#REF!)</definedName>
    <definedName name="SHARED_FORMULA_4_297_4_297_37">+#REF!+0.23*2</definedName>
    <definedName name="SHARED_FORMULA_4_310_4_310_9">1.65+5.5+5</definedName>
    <definedName name="SHARED_FORMULA_4_34_4_34_26">+#REF!+0.1*2</definedName>
    <definedName name="SHARED_FORMULA_4_360_4_360_20">0.23</definedName>
    <definedName name="SHARED_FORMULA_4_37_4_37_26">NA()</definedName>
    <definedName name="SHARED_FORMULA_4_392_4_392_22">14.12+1.355</definedName>
    <definedName name="SHARED_FORMULA_4_396_4_396_37">+#REF!</definedName>
    <definedName name="SHARED_FORMULA_4_398_4_398_22">NA()</definedName>
    <definedName name="SHARED_FORMULA_4_4_4_4_26">+#REF!+0.15*2</definedName>
    <definedName name="SHARED_FORMULA_4_40_4_40_16">3.45-2.83</definedName>
    <definedName name="SHARED_FORMULA_4_40_4_40_17">3.45-2.83</definedName>
    <definedName name="SHARED_FORMULA_4_410_4_410_22">12.51+3.23+1.355+3.23+1.355</definedName>
    <definedName name="SHARED_FORMULA_4_412_4_412_22">NA()</definedName>
    <definedName name="SHARED_FORMULA_4_429_4_429_22">12.31+1.81+1.355</definedName>
    <definedName name="SHARED_FORMULA_4_435_4_435_37">NA()</definedName>
    <definedName name="SHARED_FORMULA_4_453_4_453_22">14.12+1.355</definedName>
    <definedName name="SHARED_FORMULA_4_458_4_458_22">10.59+3.53</definedName>
    <definedName name="SHARED_FORMULA_4_469_4_469_22">12.51+3.23*2+1.355*2</definedName>
    <definedName name="SHARED_FORMULA_4_472_4_472_37">+#REF!</definedName>
    <definedName name="SHARED_FORMULA_4_488_4_488_22">12.31+1.81+1.355</definedName>
    <definedName name="SHARED_FORMULA_4_5_4_5_22">+#REF!+0.15*2</definedName>
    <definedName name="SHARED_FORMULA_4_5_4_5_37">+#REF!+0.15*2</definedName>
    <definedName name="SHARED_FORMULA_4_512_4_512_22">12.31+1.81+1.355</definedName>
    <definedName name="SHARED_FORMULA_4_517_4_517_22">3.53*4</definedName>
    <definedName name="SHARED_FORMULA_4_53_4_53_22">3.53+1.61+1.92</definedName>
    <definedName name="SHARED_FORMULA_4_538_4_538_22">NA()</definedName>
    <definedName name="SHARED_FORMULA_4_570_4_570_22">12.31+1.81+1.355</definedName>
    <definedName name="SHARED_FORMULA_4_575_4_575_22">3.53*4</definedName>
    <definedName name="SHARED_FORMULA_4_6_4_6_30">+#REF!+0.15*2</definedName>
    <definedName name="SHARED_FORMULA_4_611_4_611_22">NA()</definedName>
    <definedName name="SHARED_FORMULA_4_625_4_625_7">1.935+3.37+2.46+0.46+1.39+1.53+2.155</definedName>
    <definedName name="SHARED_FORMULA_4_649_4_649_11">+SQRT(2.9^2+1.8^2+0.1*2)</definedName>
    <definedName name="SHARED_FORMULA_4_66_4_66_18">7.04+3.04+4.69-0.23*3</definedName>
    <definedName name="SHARED_FORMULA_4_66_4_66_33">NA()</definedName>
    <definedName name="SHARED_FORMULA_4_68_4_68_8">NA()</definedName>
    <definedName name="SHARED_FORMULA_4_689_4_689_22">NA()</definedName>
    <definedName name="SHARED_FORMULA_4_70_4_70_33">+#REF!+0.075*2</definedName>
    <definedName name="SHARED_FORMULA_4_732_4_732_22">+#REF!</definedName>
    <definedName name="SHARED_FORMULA_4_77_4_77_18">7.04+3.04+4.69-0.23</definedName>
    <definedName name="SHARED_FORMULA_4_781_4_781_26">NA()</definedName>
    <definedName name="SHARED_FORMULA_4_792_4_792_26">NA()</definedName>
    <definedName name="SHARED_FORMULA_4_801_4_801_22">NA()</definedName>
    <definedName name="SHARED_FORMULA_4_803_4_803_26">NA()</definedName>
    <definedName name="SHARED_FORMULA_4_81_4_81_22">3.53+1.61+1.92</definedName>
    <definedName name="SHARED_FORMULA_4_814_4_814_26">NA()</definedName>
    <definedName name="SHARED_FORMULA_4_816_4_816_26">+#REF!</definedName>
    <definedName name="SHARED_FORMULA_4_82_4_82_33">NA()</definedName>
    <definedName name="SHARED_FORMULA_4_827_4_827_26">+#REF!</definedName>
    <definedName name="SHARED_FORMULA_4_837_4_837_26">+#REF!</definedName>
    <definedName name="SHARED_FORMULA_4_847_4_847_26">+#REF!</definedName>
    <definedName name="SHARED_FORMULA_4_86_4_86_33">+#REF!</definedName>
    <definedName name="SHARED_FORMULA_4_860_4_860_22">NA()</definedName>
    <definedName name="SHARED_FORMULA_4_89_4_89_18">7.04+3.04+4.69-0.23</definedName>
    <definedName name="SHARED_FORMULA_4_90_4_90_33">NA()</definedName>
    <definedName name="SHARED_FORMULA_4_93_4_93_8">NA()</definedName>
    <definedName name="SHARED_FORMULA_4_94_4_94_33">+#REF!</definedName>
    <definedName name="SHARED_FORMULA_4_98_4_98_13">6.275+2.795+1.82+4.63+0.23</definedName>
    <definedName name="SHARED_FORMULA_5_11_5_11_26">#REF!+0.1*2</definedName>
    <definedName name="SHARED_FORMULA_5_1137_5_1137_22">0.23</definedName>
    <definedName name="SHARED_FORMULA_5_116_5_116_26">+#REF!</definedName>
    <definedName name="SHARED_FORMULA_5_1201_5_1201_22">0.23</definedName>
    <definedName name="SHARED_FORMULA_5_124_5_124_13">1+1+0.23</definedName>
    <definedName name="SHARED_FORMULA_5_130_5_130_22">+#REF!</definedName>
    <definedName name="SHARED_FORMULA_5_1313_5_1313_22">0.23</definedName>
    <definedName name="SHARED_FORMULA_5_1324_5_1324_22">0.23</definedName>
    <definedName name="SHARED_FORMULA_5_133_5_133_18">0.45+0.075*2</definedName>
    <definedName name="SHARED_FORMULA_5_1333_5_1333_22">0.23</definedName>
    <definedName name="SHARED_FORMULA_5_134_5_134_22">NA()</definedName>
    <definedName name="SHARED_FORMULA_5_137_5_137_18">0.6+0.075*2</definedName>
    <definedName name="SHARED_FORMULA_5_137_5_137_30">NA()</definedName>
    <definedName name="SHARED_FORMULA_5_139_5_139_13">1+1+0.23</definedName>
    <definedName name="SHARED_FORMULA_5_1391_5_1391_22">2*(0.425-0.125)</definedName>
    <definedName name="SHARED_FORMULA_5_1395_5_1395_22">2*(0.575-0.125)</definedName>
    <definedName name="SHARED_FORMULA_5_140_5_140_18">0.23</definedName>
    <definedName name="SHARED_FORMULA_5_142_5_142_30">+#REF!</definedName>
    <definedName name="SHARED_FORMULA_5_1444_5_1444_22">2*0.3</definedName>
    <definedName name="SHARED_FORMULA_5_1448_5_1448_22">2*0.3</definedName>
    <definedName name="SHARED_FORMULA_5_1480_5_1480_22">2*0.3</definedName>
    <definedName name="SHARED_FORMULA_5_1507_5_1507_22">2*0.3</definedName>
    <definedName name="SHARED_FORMULA_5_153_5_153_26">NA()</definedName>
    <definedName name="SHARED_FORMULA_5_155_5_155_13">1+1+0.23</definedName>
    <definedName name="SHARED_FORMULA_5_156_5_156_26">+#REF!</definedName>
    <definedName name="SHARED_FORMULA_5_17_5_17_22">0.15+0.1*2</definedName>
    <definedName name="SHARED_FORMULA_5_179_5_179_30">NA()</definedName>
    <definedName name="SHARED_FORMULA_5_184_5_184_30">+#REF!</definedName>
    <definedName name="SHARED_FORMULA_5_187_5_187_18">0.23</definedName>
    <definedName name="SHARED_FORMULA_5_196_5_196_18">0.3</definedName>
    <definedName name="SHARED_FORMULA_5_199_5_199_16">+(0.355-0.125)*2</definedName>
    <definedName name="SHARED_FORMULA_5_200_5_200_18">0.23</definedName>
    <definedName name="SHARED_FORMULA_5_233_5_233_22">+#REF!</definedName>
    <definedName name="SHARED_FORMULA_5_24_5_24_37">0.15+0.1*2</definedName>
    <definedName name="SHARED_FORMULA_5_246_5_246_26">NA()</definedName>
    <definedName name="SHARED_FORMULA_5_259_5_259_26">+#REF!</definedName>
    <definedName name="SHARED_FORMULA_5_261_5_261_26">NA()</definedName>
    <definedName name="SHARED_FORMULA_5_273_5_273_30">NA()</definedName>
    <definedName name="SHARED_FORMULA_5_275_5_275_26">NA()</definedName>
    <definedName name="SHARED_FORMULA_5_278_5_278_26">+#REF!</definedName>
    <definedName name="SHARED_FORMULA_5_287_5_287_30">+#REF!</definedName>
    <definedName name="SHARED_FORMULA_5_289_5_289_26">NA()</definedName>
    <definedName name="SHARED_FORMULA_5_293_5_293_26">+#REF!</definedName>
    <definedName name="SHARED_FORMULA_5_308_5_308_26">+#REF!</definedName>
    <definedName name="SHARED_FORMULA_5_32_5_32_37">+#REF!+0.1*2</definedName>
    <definedName name="SHARED_FORMULA_5_35_5_35_14">0.45+0.1*2</definedName>
    <definedName name="SHARED_FORMULA_5_352_5_352_18">2*(0.425-0.125)</definedName>
    <definedName name="SHARED_FORMULA_5_360_5_360_20">0.23</definedName>
    <definedName name="SHARED_FORMULA_5_37_5_37_11">0.45+0.1*2</definedName>
    <definedName name="SHARED_FORMULA_5_38_5_38_30">0.15+0.1*2</definedName>
    <definedName name="SHARED_FORMULA_5_386_5_386_20">0.6*2+0.065</definedName>
    <definedName name="SHARED_FORMULA_5_388_5_388_22">0.23</definedName>
    <definedName name="SHARED_FORMULA_5_39_5_39_37">+#REF!+0.1*2</definedName>
    <definedName name="SHARED_FORMULA_5_397_5_397_30">1.2*2+0.15</definedName>
    <definedName name="SHARED_FORMULA_5_40_5_40_16">0.23+0.1*2</definedName>
    <definedName name="SHARED_FORMULA_5_405_5_405_22">0.23</definedName>
    <definedName name="SHARED_FORMULA_5_41_5_41_30">0.15+0.1*2</definedName>
    <definedName name="SHARED_FORMULA_5_418_5_418_30">1.2*2+0.15</definedName>
    <definedName name="SHARED_FORMULA_5_425_5_425_22">0.23</definedName>
    <definedName name="SHARED_FORMULA_5_432_5_432_22">+#REF!</definedName>
    <definedName name="SHARED_FORMULA_5_444_5_444_7">0.23</definedName>
    <definedName name="SHARED_FORMULA_5_449_5_449_22">0.23</definedName>
    <definedName name="SHARED_FORMULA_5_45_5_45_11">0.45</definedName>
    <definedName name="SHARED_FORMULA_5_46_5_46_22">0.15+0.1*2</definedName>
    <definedName name="SHARED_FORMULA_5_460_5_460_7">0.23</definedName>
    <definedName name="SHARED_FORMULA_5_465_5_465_22">0.23</definedName>
    <definedName name="SHARED_FORMULA_5_473_5_473_7">0.23</definedName>
    <definedName name="SHARED_FORMULA_5_484_5_484_22">0.23</definedName>
    <definedName name="SHARED_FORMULA_5_49_5_49_22">0.15+0.1*2</definedName>
    <definedName name="SHARED_FORMULA_5_492_5_492_7">0.23</definedName>
    <definedName name="SHARED_FORMULA_5_508_5_508_13">0.6*2+0.3</definedName>
    <definedName name="SHARED_FORMULA_5_508_5_508_22">0.23</definedName>
    <definedName name="SHARED_FORMULA_5_51_5_51_22">0.23+0.1*2</definedName>
    <definedName name="SHARED_FORMULA_5_515_5_515_7">0.23</definedName>
    <definedName name="SHARED_FORMULA_5_520_5_520_26">NA()</definedName>
    <definedName name="SHARED_FORMULA_5_524_5_524_22">0.23</definedName>
    <definedName name="SHARED_FORMULA_5_530_5_530_26">NA()</definedName>
    <definedName name="SHARED_FORMULA_5_531_5_531_7">0.23</definedName>
    <definedName name="SHARED_FORMULA_5_540_5_540_26">NA()</definedName>
    <definedName name="SHARED_FORMULA_5_542_5_542_13">0.6*2+0.3</definedName>
    <definedName name="SHARED_FORMULA_5_542_5_542_22">0.23</definedName>
    <definedName name="SHARED_FORMULA_5_545_5_545_7">0.23</definedName>
    <definedName name="SHARED_FORMULA_5_551_5_551_26">+#REF!</definedName>
    <definedName name="SHARED_FORMULA_5_558_5_558_7">0.23</definedName>
    <definedName name="SHARED_FORMULA_5_562_5_562_26">+#REF!</definedName>
    <definedName name="SHARED_FORMULA_5_566_5_566_13">0.6*2+0.3</definedName>
    <definedName name="SHARED_FORMULA_5_566_5_566_22">0.23</definedName>
    <definedName name="SHARED_FORMULA_5_566_5_566_7">0.23</definedName>
    <definedName name="SHARED_FORMULA_5_57_5_57_30">+#REF!+0.1*2</definedName>
    <definedName name="SHARED_FORMULA_5_572_5_572_26">+#REF!</definedName>
    <definedName name="SHARED_FORMULA_5_575_5_575_7">0.23</definedName>
    <definedName name="SHARED_FORMULA_5_582_5_582_22">0.23</definedName>
    <definedName name="SHARED_FORMULA_5_599_5_599_26">NA()</definedName>
    <definedName name="SHARED_FORMULA_5_60_5_60_18">0.23+0.1*2</definedName>
    <definedName name="SHARED_FORMULA_5_60_5_60_30">NA()</definedName>
    <definedName name="SHARED_FORMULA_5_600_5_600_22">0.23</definedName>
    <definedName name="SHARED_FORMULA_5_607_5_607_7">0.23</definedName>
    <definedName name="SHARED_FORMULA_5_610_5_610_26">+#REF!</definedName>
    <definedName name="SHARED_FORMULA_5_612_5_612_26">NA()</definedName>
    <definedName name="SHARED_FORMULA_5_637_5_637_26">+#REF!</definedName>
    <definedName name="SHARED_FORMULA_5_639_5_639_26">NA()</definedName>
    <definedName name="SHARED_FORMULA_5_650_5_650_26">+#REF!</definedName>
    <definedName name="SHARED_FORMULA_5_666_5_666_26">NA()</definedName>
    <definedName name="SHARED_FORMULA_5_675_5_675_26">+#REF!</definedName>
    <definedName name="SHARED_FORMULA_5_7_5_7_33">+#REF!+0.1*2</definedName>
    <definedName name="SHARED_FORMULA_5_700_5_700_26">+#REF!</definedName>
    <definedName name="SHARED_FORMULA_5_75_5_75_18">0.45</definedName>
    <definedName name="SHARED_FORMULA_5_792_5_792_26">NA()</definedName>
    <definedName name="SHARED_FORMULA_5_795_5_795_17">0.6*2+0.3</definedName>
    <definedName name="SHARED_FORMULA_5_80_5_80_18">0.45</definedName>
    <definedName name="SHARED_FORMULA_5_803_5_803_26">NA()</definedName>
    <definedName name="SHARED_FORMULA_5_814_5_814_26">NA()</definedName>
    <definedName name="SHARED_FORMULA_5_827_5_827_26">+#REF!</definedName>
    <definedName name="SHARED_FORMULA_5_833_5_833_17">0.6*2+0.3</definedName>
    <definedName name="SHARED_FORMULA_5_837_5_837_26">+#REF!</definedName>
    <definedName name="SHARED_FORMULA_5_84_5_84_26">0.23+0.1*2</definedName>
    <definedName name="SHARED_FORMULA_5_847_5_847_26">+#REF!</definedName>
    <definedName name="SHARED_FORMULA_5_85_5_85_30">+#REF!</definedName>
    <definedName name="SHARED_FORMULA_5_87_5_87_26">0.23+0.1*2</definedName>
    <definedName name="SHARED_FORMULA_5_9_5_9_37">+#REF!+0.15</definedName>
    <definedName name="SHARED_FORMULA_5_92_5_92_17">0.23</definedName>
    <definedName name="SHARED_FORMULA_5_99_5_99_17">0.23</definedName>
    <definedName name="SHARED_FORMULA_6_1029_6_1029_26">NA()</definedName>
    <definedName name="SHARED_FORMULA_6_1032_6_1032_22">NA()</definedName>
    <definedName name="SHARED_FORMULA_6_1034_6_1034_26">+#REF!-#REF!</definedName>
    <definedName name="SHARED_FORMULA_6_1038_6_1038_22">+#REF!</definedName>
    <definedName name="SHARED_FORMULA_6_1039_6_1039_26">NA()</definedName>
    <definedName name="SHARED_FORMULA_6_1044_6_1044_26">+#REF!-#REF!</definedName>
    <definedName name="SHARED_FORMULA_6_1052_6_1052_26">+#REF!-#REF!</definedName>
    <definedName name="SHARED_FORMULA_6_1056_6_1056_22">+#REF!</definedName>
    <definedName name="SHARED_FORMULA_6_1059_6_1059_9">1+1+0.115</definedName>
    <definedName name="SHARED_FORMULA_6_106_6_106_22">+#REF!</definedName>
    <definedName name="SHARED_FORMULA_6_1066_6_1066_22">NA()</definedName>
    <definedName name="SHARED_FORMULA_6_1071_6_1071_26">+#REF!-#REF!</definedName>
    <definedName name="SHARED_FORMULA_6_1075_6_1075_22">NA()</definedName>
    <definedName name="SHARED_FORMULA_6_1081_6_1081_26">+#REF!-#REF!</definedName>
    <definedName name="SHARED_FORMULA_6_1082_6_1082_26">NA()</definedName>
    <definedName name="SHARED_FORMULA_6_1092_6_1092_26">NA()</definedName>
    <definedName name="SHARED_FORMULA_6_11_6_11_26">+#REF!+#REF!</definedName>
    <definedName name="SHARED_FORMULA_6_11_6_11_30">+#REF!+#REF!</definedName>
    <definedName name="SHARED_FORMULA_6_110_6_110_22">NA()</definedName>
    <definedName name="SHARED_FORMULA_6_1106_6_1106_26">#REF!+0.6</definedName>
    <definedName name="SHARED_FORMULA_6_1118_6_1118_22">+#REF!</definedName>
    <definedName name="SHARED_FORMULA_6_1135_6_1135_26">NA()</definedName>
    <definedName name="SHARED_FORMULA_6_114_6_114_26">#REF!+#REF!-#REF!</definedName>
    <definedName name="SHARED_FORMULA_6_1152_6_1152_22">+#REF!</definedName>
    <definedName name="SHARED_FORMULA_6_1161_6_1161_22">+#REF!</definedName>
    <definedName name="SHARED_FORMULA_6_117_6_117_26">NA()</definedName>
    <definedName name="SHARED_FORMULA_6_117_6_117_37">NA()</definedName>
    <definedName name="SHARED_FORMULA_6_1183_6_1183_10">NA()</definedName>
    <definedName name="SHARED_FORMULA_6_123_6_123_37">+#REF!+0.6-0.3</definedName>
    <definedName name="SHARED_FORMULA_6_1258_6_1258_10">NA()</definedName>
    <definedName name="SHARED_FORMULA_6_126_6_126_37">NA()</definedName>
    <definedName name="SHARED_FORMULA_6_127_6_127_30">NA()</definedName>
    <definedName name="SHARED_FORMULA_6_1290_6_1290_10">NA()</definedName>
    <definedName name="SHARED_FORMULA_6_13_6_13_7">ROUND(#REF!*#REF!/#REF!,2)</definedName>
    <definedName name="SHARED_FORMULA_6_1313_6_1313_22">0.2</definedName>
    <definedName name="SHARED_FORMULA_6_132_6_132_30">+#REF!</definedName>
    <definedName name="SHARED_FORMULA_6_132_6_132_37">+#REF!-#REF!</definedName>
    <definedName name="SHARED_FORMULA_6_1324_6_1324_22">0.2</definedName>
    <definedName name="SHARED_FORMULA_6_133_6_133_18">1</definedName>
    <definedName name="SHARED_FORMULA_6_1333_6_1333_22">0.2</definedName>
    <definedName name="SHARED_FORMULA_6_135_6_135_37">NA()</definedName>
    <definedName name="SHARED_FORMULA_6_1355_6_1355_26">NA()</definedName>
    <definedName name="SHARED_FORMULA_6_1371_6_1371_26">+#REF!</definedName>
    <definedName name="SHARED_FORMULA_6_1382_6_1382_26">NA()</definedName>
    <definedName name="SHARED_FORMULA_6_1398_6_1398_26">+#REF!</definedName>
    <definedName name="SHARED_FORMULA_6_1402_6_1402_26">NA()</definedName>
    <definedName name="SHARED_FORMULA_6_141_6_141_37">+#REF!-#REF!</definedName>
    <definedName name="SHARED_FORMULA_6_1418_6_1418_26">+#REF!</definedName>
    <definedName name="SHARED_FORMULA_6_1422_6_1422_26">NA()</definedName>
    <definedName name="SHARED_FORMULA_6_1438_6_1438_10">NA()</definedName>
    <definedName name="SHARED_FORMULA_6_1438_6_1438_26">+#REF!</definedName>
    <definedName name="SHARED_FORMULA_6_144_6_144_37">NA()</definedName>
    <definedName name="SHARED_FORMULA_6_1476_6_1476_26">NA()</definedName>
    <definedName name="SHARED_FORMULA_6_148_6_148_33">NA()</definedName>
    <definedName name="SHARED_FORMULA_6_1485_6_1485_26">NA()</definedName>
    <definedName name="SHARED_FORMULA_6_1492_6_1492_26">+#REF!</definedName>
    <definedName name="SHARED_FORMULA_6_1493_6_1493_26">NA()</definedName>
    <definedName name="SHARED_FORMULA_6_150_6_150_37">+#REF!-#REF!</definedName>
    <definedName name="SHARED_FORMULA_6_1501_6_1501_26">+#REF!</definedName>
    <definedName name="SHARED_FORMULA_6_1507_6_1507_26">NA()</definedName>
    <definedName name="SHARED_FORMULA_6_1509_6_1509_26">+#REF!</definedName>
    <definedName name="SHARED_FORMULA_6_151_6_151_7">NA()</definedName>
    <definedName name="SHARED_FORMULA_6_1516_6_1516_26">NA()</definedName>
    <definedName name="SHARED_FORMULA_6_1523_6_1523_26">+#REF!</definedName>
    <definedName name="SHARED_FORMULA_6_1532_6_1532_26">+#REF!</definedName>
    <definedName name="SHARED_FORMULA_6_154_6_154_33">+#REF!-#REF!</definedName>
    <definedName name="SHARED_FORMULA_6_1541_6_1541_26">NA()</definedName>
    <definedName name="SHARED_FORMULA_6_1548_6_1548_26">+#REF!</definedName>
    <definedName name="SHARED_FORMULA_6_1557_6_1557_26">+#REF!</definedName>
    <definedName name="SHARED_FORMULA_6_1566_6_1566_26">NA()</definedName>
    <definedName name="SHARED_FORMULA_6_1573_6_1573_26">+#REF!</definedName>
    <definedName name="SHARED_FORMULA_6_1582_6_1582_26">+#REF!</definedName>
    <definedName name="SHARED_FORMULA_6_168_6_168_33">NA()</definedName>
    <definedName name="SHARED_FORMULA_6_174_6_174_33">+#REF!-0.125</definedName>
    <definedName name="SHARED_FORMULA_6_178_6_178_30">NA()</definedName>
    <definedName name="SHARED_FORMULA_6_178_6_178_7">NA()</definedName>
    <definedName name="SHARED_FORMULA_6_18_6_18_22">+#REF!</definedName>
    <definedName name="SHARED_FORMULA_6_183_6_183_30">#REF!-#REF!</definedName>
    <definedName name="SHARED_FORMULA_6_218_6_218_7">NA()</definedName>
    <definedName name="SHARED_FORMULA_6_220_6_220_26">NA()</definedName>
    <definedName name="SHARED_FORMULA_6_223_6_223_26">+#REF!-#REF!/1000</definedName>
    <definedName name="SHARED_FORMULA_6_229_6_229_33">NA()</definedName>
    <definedName name="SHARED_FORMULA_6_235_6_235_33">+#REF!-0.125</definedName>
    <definedName name="SHARED_FORMULA_6_241_6_241_22">NA()</definedName>
    <definedName name="SHARED_FORMULA_6_242_6_242_16">0.3*2+0.115</definedName>
    <definedName name="SHARED_FORMULA_6_245_6_245_22">+#REF!-0.15</definedName>
    <definedName name="SHARED_FORMULA_6_245_6_245_7">NA()</definedName>
    <definedName name="SHARED_FORMULA_6_246_6_246_26">NA()</definedName>
    <definedName name="SHARED_FORMULA_6_253_6_253_26">+#REF!</definedName>
    <definedName name="SHARED_FORMULA_6_256_6_256_22">NA()</definedName>
    <definedName name="SHARED_FORMULA_6_260_6_260_22">+#REF!-0.15</definedName>
    <definedName name="SHARED_FORMULA_6_261_6_261_26">NA()</definedName>
    <definedName name="SHARED_FORMULA_6_271_6_271_30">NA()</definedName>
    <definedName name="SHARED_FORMULA_6_272_6_272_22">NA()</definedName>
    <definedName name="SHARED_FORMULA_6_272_6_272_26">+#REF!</definedName>
    <definedName name="SHARED_FORMULA_6_273_6_273_7">NA()</definedName>
    <definedName name="SHARED_FORMULA_6_275_6_275_26">NA()</definedName>
    <definedName name="SHARED_FORMULA_6_276_6_276_22">+#REF!-0.15</definedName>
    <definedName name="SHARED_FORMULA_6_285_6_285_30">+#REF!-#REF!</definedName>
    <definedName name="SHARED_FORMULA_6_287_6_287_26">+#REF!</definedName>
    <definedName name="SHARED_FORMULA_6_289_6_289_26">NA()</definedName>
    <definedName name="SHARED_FORMULA_6_29_6_29_10">NA()</definedName>
    <definedName name="SHARED_FORMULA_6_291_6_291_22">NA()</definedName>
    <definedName name="SHARED_FORMULA_6_294_6_294_37">NA()</definedName>
    <definedName name="SHARED_FORMULA_6_295_6_295_22">+#REF!-0.15</definedName>
    <definedName name="SHARED_FORMULA_6_302_6_302_26">+#REF!</definedName>
    <definedName name="SHARED_FORMULA_6_306_6_306_22">NA()</definedName>
    <definedName name="SHARED_FORMULA_6_310_6_310_22">+#REF!-0.15</definedName>
    <definedName name="SHARED_FORMULA_6_32_6_32_22">+#REF!</definedName>
    <definedName name="SHARED_FORMULA_6_321_6_321_37">+#REF!-0.125</definedName>
    <definedName name="SHARED_FORMULA_6_325_6_325_22">NA()</definedName>
    <definedName name="SHARED_FORMULA_6_329_6_329_22">+#REF!-0.15</definedName>
    <definedName name="SHARED_FORMULA_6_329_6_329_26">NA()</definedName>
    <definedName name="SHARED_FORMULA_6_334_6_334_30">NA()</definedName>
    <definedName name="SHARED_FORMULA_6_337_6_337_26">NA()</definedName>
    <definedName name="SHARED_FORMULA_6_343_6_343_22">NA()</definedName>
    <definedName name="SHARED_FORMULA_6_347_6_347_22">+#REF!-0.15</definedName>
    <definedName name="SHARED_FORMULA_6_348_6_348_26">NA()</definedName>
    <definedName name="SHARED_FORMULA_6_348_6_348_30">#REF!</definedName>
    <definedName name="SHARED_FORMULA_6_349_6_349_26">+#REF!-#REF!</definedName>
    <definedName name="SHARED_FORMULA_6_35_6_35_22">NA()</definedName>
    <definedName name="SHARED_FORMULA_6_356_6_356_26">NA()</definedName>
    <definedName name="SHARED_FORMULA_6_357_6_357_26">+#REF!-#REF!</definedName>
    <definedName name="SHARED_FORMULA_6_358_6_358_22">NA()</definedName>
    <definedName name="SHARED_FORMULA_6_360_6_360_20">0.2</definedName>
    <definedName name="SHARED_FORMULA_6_362_6_362_22">+#REF!-0.15</definedName>
    <definedName name="SHARED_FORMULA_6_368_6_368_26">+#REF!-#REF!</definedName>
    <definedName name="SHARED_FORMULA_6_376_6_376_26">+#REF!-#REF!</definedName>
    <definedName name="SHARED_FORMULA_6_379_6_379_30">+#REF!-#REF!</definedName>
    <definedName name="SHARED_FORMULA_6_388_6_388_26">+#REF!-#REF!</definedName>
    <definedName name="SHARED_FORMULA_6_39_6_39_30">+#REF!</definedName>
    <definedName name="SHARED_FORMULA_6_39_6_39_37">+#REF!</definedName>
    <definedName name="SHARED_FORMULA_6_396_6_396_26">+#REF!-#REF!</definedName>
    <definedName name="SHARED_FORMULA_6_399_6_399_22">NA()</definedName>
    <definedName name="SHARED_FORMULA_6_408_6_408_26">+#REF!-#REF!</definedName>
    <definedName name="SHARED_FORMULA_6_412_6_412_22">NA()</definedName>
    <definedName name="SHARED_FORMULA_6_413_6_413_22">+#REF!</definedName>
    <definedName name="SHARED_FORMULA_6_414_6_414_37">NA()</definedName>
    <definedName name="SHARED_FORMULA_6_416_6_416_26">+#REF!-#REF!</definedName>
    <definedName name="SHARED_FORMULA_6_42_6_42_30">NA()</definedName>
    <definedName name="SHARED_FORMULA_6_43_6_43_26">+#REF!</definedName>
    <definedName name="SHARED_FORMULA_6_432_6_432_22">+#REF!</definedName>
    <definedName name="SHARED_FORMULA_6_435_6_435_37">NA()</definedName>
    <definedName name="SHARED_FORMULA_6_451_6_451_37">+#REF!-0.125</definedName>
    <definedName name="SHARED_FORMULA_6_453_6_453_37">NA()</definedName>
    <definedName name="SHARED_FORMULA_6_455_6_455_30">NA()</definedName>
    <definedName name="SHARED_FORMULA_6_46_6_46_26">NA()</definedName>
    <definedName name="SHARED_FORMULA_6_472_6_472_37">+#REF!</definedName>
    <definedName name="SHARED_FORMULA_6_473_6_473_22">NA()</definedName>
    <definedName name="SHARED_FORMULA_6_481_6_481_30">+#REF!</definedName>
    <definedName name="SHARED_FORMULA_6_484_6_484_20">3</definedName>
    <definedName name="SHARED_FORMULA_6_494_6_494_22">NA()</definedName>
    <definedName name="SHARED_FORMULA_6_494_6_494_37">+#REF!+0.45</definedName>
    <definedName name="SHARED_FORMULA_6_5_6_5_22">+#REF!</definedName>
    <definedName name="SHARED_FORMULA_6_500_6_500_22">+#REF!-#REF!</definedName>
    <definedName name="SHARED_FORMULA_6_503_6_503_22">NA()</definedName>
    <definedName name="SHARED_FORMULA_6_511_6_511_20">0.75+0.15</definedName>
    <definedName name="SHARED_FORMULA_6_521_6_521_22">+#REF!-#REF!</definedName>
    <definedName name="SHARED_FORMULA_6_522_6_522_22">NA()</definedName>
    <definedName name="SHARED_FORMULA_6_530_6_530_22">+#REF!-#REF!</definedName>
    <definedName name="SHARED_FORMULA_6_549_6_549_22">+#REF!-#REF!</definedName>
    <definedName name="SHARED_FORMULA_6_569_6_569_22">NA()</definedName>
    <definedName name="SHARED_FORMULA_6_571_6_571_26">NA()</definedName>
    <definedName name="SHARED_FORMULA_6_577_6_577_22">+#REF!-#REF!</definedName>
    <definedName name="SHARED_FORMULA_6_578_6_578_22">NA()</definedName>
    <definedName name="SHARED_FORMULA_6_58_6_58_22">+#REF!</definedName>
    <definedName name="SHARED_FORMULA_6_58_6_58_30">+#REF!</definedName>
    <definedName name="SHARED_FORMULA_6_586_6_586_20">0.125</definedName>
    <definedName name="SHARED_FORMULA_6_596_6_596_22">NA()</definedName>
    <definedName name="SHARED_FORMULA_6_597_6_597_22">+#REF!-#REF!</definedName>
    <definedName name="SHARED_FORMULA_6_60_6_60_18">0.1</definedName>
    <definedName name="SHARED_FORMULA_6_606_6_606_22">+#REF!-#REF!</definedName>
    <definedName name="SHARED_FORMULA_6_609_6_609_26">+#REF!-#REF!</definedName>
    <definedName name="SHARED_FORMULA_6_61_6_61_22">NA()</definedName>
    <definedName name="SHARED_FORMULA_6_61_6_61_30">NA()</definedName>
    <definedName name="SHARED_FORMULA_6_611_6_611_26">NA()</definedName>
    <definedName name="SHARED_FORMULA_6_624_6_624_22">+#REF!-#REF!</definedName>
    <definedName name="SHARED_FORMULA_6_638_6_638_26">NA()</definedName>
    <definedName name="SHARED_FORMULA_6_64_6_64_26">+#REF!</definedName>
    <definedName name="SHARED_FORMULA_6_648_6_648_22">+#REF!-#REF!</definedName>
    <definedName name="SHARED_FORMULA_6_649_6_649_26">+#REF!-#REF!</definedName>
    <definedName name="SHARED_FORMULA_6_655_6_655_10">NA()</definedName>
    <definedName name="SHARED_FORMULA_6_66_6_66_7">NA()</definedName>
    <definedName name="SHARED_FORMULA_6_665_6_665_26">NA()</definedName>
    <definedName name="SHARED_FORMULA_6_67_6_67_26">NA()</definedName>
    <definedName name="SHARED_FORMULA_6_674_6_674_26">+#REF!-#REF!</definedName>
    <definedName name="SHARED_FORMULA_6_68_6_68_30">+#REF!</definedName>
    <definedName name="SHARED_FORMULA_6_680_6_680_10">NA()</definedName>
    <definedName name="SHARED_FORMULA_6_697_6_697_26">NA()</definedName>
    <definedName name="SHARED_FORMULA_6_699_6_699_26">+#REF!-#REF!</definedName>
    <definedName name="SHARED_FORMULA_6_7_6_7_33">0.45+0.1</definedName>
    <definedName name="SHARED_FORMULA_6_71_6_71_30">NA()</definedName>
    <definedName name="SHARED_FORMULA_6_722_6_722_26">NA()</definedName>
    <definedName name="SHARED_FORMULA_6_732_6_732_26">+#REF!-#REF!</definedName>
    <definedName name="SHARED_FORMULA_6_741_6_741_26">NA()</definedName>
    <definedName name="SHARED_FORMULA_6_752_6_752_22">NA()</definedName>
    <definedName name="SHARED_FORMULA_6_757_6_757_26">+#REF!-#REF!</definedName>
    <definedName name="SHARED_FORMULA_6_760_6_760_26">NA()</definedName>
    <definedName name="SHARED_FORMULA_6_765_6_765_22">NA()</definedName>
    <definedName name="SHARED_FORMULA_6_776_6_776_26">+#REF!-#REF!</definedName>
    <definedName name="SHARED_FORMULA_6_781_6_781_26">NA()</definedName>
    <definedName name="SHARED_FORMULA_6_792_6_792_26">NA()</definedName>
    <definedName name="SHARED_FORMULA_6_795_6_795_26">+#REF!-#REF!</definedName>
    <definedName name="SHARED_FORMULA_6_801_6_801_22">NA()</definedName>
    <definedName name="SHARED_FORMULA_6_803_6_803_26">NA()</definedName>
    <definedName name="SHARED_FORMULA_6_805_6_805_22">+#REF!-0.125</definedName>
    <definedName name="SHARED_FORMULA_6_813_6_813_22">NA()</definedName>
    <definedName name="SHARED_FORMULA_6_814_6_814_26">NA()</definedName>
    <definedName name="SHARED_FORMULA_6_816_6_816_26">+#REF!</definedName>
    <definedName name="SHARED_FORMULA_6_824_6_824_22">NA()</definedName>
    <definedName name="SHARED_FORMULA_6_827_6_827_26">+#REF!</definedName>
    <definedName name="SHARED_FORMULA_6_83_6_83_30">+#REF!+#REF!-0.3-0.05</definedName>
    <definedName name="SHARED_FORMULA_6_837_6_837_26">+#REF!</definedName>
    <definedName name="SHARED_FORMULA_6_847_6_847_26">+#REF!</definedName>
    <definedName name="SHARED_FORMULA_6_85_6_85_26">+#REF!</definedName>
    <definedName name="SHARED_FORMULA_6_853_6_853_22">+#REF!-0.125</definedName>
    <definedName name="SHARED_FORMULA_6_86_6_86_30">NA()</definedName>
    <definedName name="SHARED_FORMULA_6_860_6_860_22">NA()</definedName>
    <definedName name="SHARED_FORMULA_6_870_6_870_22">NA()</definedName>
    <definedName name="SHARED_FORMULA_6_88_6_88_26">NA()</definedName>
    <definedName name="SHARED_FORMULA_6_900_6_900_22">NA()</definedName>
    <definedName name="SHARED_FORMULA_6_900_6_900_26">NA()</definedName>
    <definedName name="SHARED_FORMULA_6_910_6_910_26">NA()</definedName>
    <definedName name="SHARED_FORMULA_6_911_6_911_22">+#REF!-0.125</definedName>
    <definedName name="SHARED_FORMULA_6_93_6_93_30">+#REF!+#REF!-0.05</definedName>
    <definedName name="SHARED_FORMULA_6_93_6_93_7">NA()</definedName>
    <definedName name="SHARED_FORMULA_6_931_6_931_22">+#REF!-0.125</definedName>
    <definedName name="SHARED_FORMULA_6_934_6_934_26">NA()</definedName>
    <definedName name="SHARED_FORMULA_6_947_6_947_22">+#REF!+0.6</definedName>
    <definedName name="SHARED_FORMULA_6_952_6_952_22">NA()</definedName>
    <definedName name="SHARED_FORMULA_6_958_6_958_26">+#REF!-#REF!</definedName>
    <definedName name="SHARED_FORMULA_6_96_6_96_30">NA()</definedName>
    <definedName name="SHARED_FORMULA_6_970_6_970_22">NA()</definedName>
    <definedName name="SHARED_FORMULA_6_976_6_976_26">NA()</definedName>
    <definedName name="SHARED_FORMULA_6_977_6_977_22">+#REF!</definedName>
    <definedName name="SHARED_FORMULA_6_986_6_986_26">NA()</definedName>
    <definedName name="SHARED_FORMULA_7_100_7_100_33">+#REF!*#REF!*#REF!*#REF!</definedName>
    <definedName name="SHARED_FORMULA_7_1008_7_1008_22">NA()</definedName>
    <definedName name="SHARED_FORMULA_7_1016_7_1016_26">NA()</definedName>
    <definedName name="SHARED_FORMULA_7_1018_7_1018_22">#REF!*#REF!*#REF!</definedName>
    <definedName name="SHARED_FORMULA_7_1027_7_1027_22">#REF!*#REF!*#REF!</definedName>
    <definedName name="SHARED_FORMULA_7_1029_7_1029_26">NA()</definedName>
    <definedName name="SHARED_FORMULA_7_1031_7_1031_22">NA()</definedName>
    <definedName name="SHARED_FORMULA_7_1034_7_1034_26">#REF!*#REF!*#REF!*#REF!</definedName>
    <definedName name="SHARED_FORMULA_7_1037_7_1037_22">#REF!*#REF!*#REF!*#REF!</definedName>
    <definedName name="SHARED_FORMULA_7_105_7_105_22">+#REF!*#REF!*#REF!*#REF!</definedName>
    <definedName name="SHARED_FORMULA_7_1055_7_1055_22">#REF!*#REF!*#REF!*#REF!</definedName>
    <definedName name="SHARED_FORMULA_7_1060_7_1060_26">#REF!*#REF!*#REF!*#REF!</definedName>
    <definedName name="SHARED_FORMULA_7_1066_7_1066_22">NA()</definedName>
    <definedName name="SHARED_FORMULA_7_1069_7_1069_26">NA()</definedName>
    <definedName name="SHARED_FORMULA_7_1071_7_1071_26">#REF!*#REF!*#REF!*#REF!</definedName>
    <definedName name="SHARED_FORMULA_7_1074_7_1074_22">#REF!*#REF!*#REF!</definedName>
    <definedName name="SHARED_FORMULA_7_1082_7_1082_26">NA()</definedName>
    <definedName name="SHARED_FORMULA_7_1094_7_1094_22">#REF!*#REF!*#REF!</definedName>
    <definedName name="SHARED_FORMULA_7_11_7_11_26">+#REF!*#REF!*#REF!*#REF!</definedName>
    <definedName name="SHARED_FORMULA_7_11_7_11_30">+#REF!*#REF!*#REF!*#REF!</definedName>
    <definedName name="SHARED_FORMULA_7_110_7_110_22">NA()</definedName>
    <definedName name="SHARED_FORMULA_7_1106_7_1106_26">#REF!*#REF!*#REF!*#REF!</definedName>
    <definedName name="SHARED_FORMULA_7_1117_7_1117_22">+#REF!*#REF!*#REF!*#REF!</definedName>
    <definedName name="SHARED_FORMULA_7_1122_7_1122_26">NA()</definedName>
    <definedName name="SHARED_FORMULA_7_1135_7_1135_26">NA()</definedName>
    <definedName name="SHARED_FORMULA_7_1137_7_1137_26">#REF!*#REF!*#REF!*#REF!</definedName>
    <definedName name="SHARED_FORMULA_7_115_7_115_26">+#REF!*#REF!*#REF!*#REF!</definedName>
    <definedName name="SHARED_FORMULA_7_1152_7_1152_22">+#REF!*#REF!*#REF!*#REF!</definedName>
    <definedName name="SHARED_FORMULA_7_1160_7_1160_22">+#REF!*#REF!*#REF!*#REF!</definedName>
    <definedName name="SHARED_FORMULA_7_1161_7_1161_6">NA()</definedName>
    <definedName name="SHARED_FORMULA_7_1163_7_1163_26">#REF!*#REF!*#REF!*#REF!</definedName>
    <definedName name="SHARED_FORMULA_7_1166_7_1166_26">NA()</definedName>
    <definedName name="SHARED_FORMULA_7_117_7_117_26">NA()</definedName>
    <definedName name="SHARED_FORMULA_7_117_7_117_33">NA()</definedName>
    <definedName name="SHARED_FORMULA_7_117_7_117_37">NA()</definedName>
    <definedName name="SHARED_FORMULA_7_1189_7_1189_26">#REF!*#REF!*#REF!*#REF!</definedName>
    <definedName name="SHARED_FORMULA_7_1192_7_1192_26">NA()</definedName>
    <definedName name="SHARED_FORMULA_7_12_7_12_8">NA()</definedName>
    <definedName name="SHARED_FORMULA_7_121_7_121_33">#REF!*#REF!*#REF!*#REF!</definedName>
    <definedName name="SHARED_FORMULA_7_121_7_121_8">NA()</definedName>
    <definedName name="SHARED_FORMULA_7_1218_7_1218_26">NA()</definedName>
    <definedName name="SHARED_FORMULA_7_123_7_123_37">+#REF!*#REF!*#REF!*#REF!</definedName>
    <definedName name="SHARED_FORMULA_7_126_7_126_30">NA()</definedName>
    <definedName name="SHARED_FORMULA_7_126_7_126_37">NA()</definedName>
    <definedName name="SHARED_FORMULA_7_130_7_130_22">#REF!*#REF!*#REF!*#REF!</definedName>
    <definedName name="SHARED_FORMULA_7_1308_7_1308_5">NA()</definedName>
    <definedName name="SHARED_FORMULA_7_131_7_131_30">+#REF!*#REF!*#REF!*#REF!</definedName>
    <definedName name="SHARED_FORMULA_7_1310_7_1310_26">NA()</definedName>
    <definedName name="SHARED_FORMULA_7_132_7_132_37">#REF!*#REF!*#REF!*#REF!</definedName>
    <definedName name="SHARED_FORMULA_7_1325_7_1325_26">NA()</definedName>
    <definedName name="SHARED_FORMULA_7_1326_7_1326_26">+#REF!*#REF!*#REF!</definedName>
    <definedName name="SHARED_FORMULA_7_1334_7_1334_26">NA()</definedName>
    <definedName name="SHARED_FORMULA_7_134_7_134_22">NA()</definedName>
    <definedName name="SHARED_FORMULA_7_1341_7_1341_26">+#REF!*#REF!*#REF!</definedName>
    <definedName name="SHARED_FORMULA_7_1343_7_1343_26">NA()</definedName>
    <definedName name="SHARED_FORMULA_7_135_7_135_37">NA()</definedName>
    <definedName name="SHARED_FORMULA_7_1350_7_1350_26">+#REF!*#REF!*#REF!</definedName>
    <definedName name="SHARED_FORMULA_7_1354_7_1354_26">NA()</definedName>
    <definedName name="SHARED_FORMULA_7_1359_7_1359_26">+#REF!*#REF!*#REF!</definedName>
    <definedName name="SHARED_FORMULA_7_136_7_136_30">NA()</definedName>
    <definedName name="SHARED_FORMULA_7_1370_7_1370_26">+#REF!*#REF!*#REF!*#REF!</definedName>
    <definedName name="SHARED_FORMULA_7_1382_7_1382_26">NA()</definedName>
    <definedName name="SHARED_FORMULA_7_1398_7_1398_26">+#REF!*#REF!*#REF!*#REF!</definedName>
    <definedName name="SHARED_FORMULA_7_1402_7_1402_26">NA()</definedName>
    <definedName name="SHARED_FORMULA_7_141_7_141_30">#REF!*#REF!*#REF!*#REF!</definedName>
    <definedName name="SHARED_FORMULA_7_141_7_141_37">#REF!*#REF!*#REF!*#REF!</definedName>
    <definedName name="SHARED_FORMULA_7_1418_7_1418_26">+#REF!*#REF!*#REF!*#REF!</definedName>
    <definedName name="SHARED_FORMULA_7_1422_7_1422_26">NA()</definedName>
    <definedName name="SHARED_FORMULA_7_1438_7_1438_26">+#REF!*#REF!*#REF!*#REF!</definedName>
    <definedName name="SHARED_FORMULA_7_144_7_144_37">NA()</definedName>
    <definedName name="SHARED_FORMULA_7_1443_7_1443_26">NA()</definedName>
    <definedName name="SHARED_FORMULA_7_145_7_145_30">NA()</definedName>
    <definedName name="SHARED_FORMULA_7_1459_7_1459_26">+#REF!*#REF!*#REF!</definedName>
    <definedName name="SHARED_FORMULA_7_147_7_147_8">NA()</definedName>
    <definedName name="SHARED_FORMULA_7_1475_7_1475_26">NA()</definedName>
    <definedName name="SHARED_FORMULA_7_148_7_148_33">NA()</definedName>
    <definedName name="SHARED_FORMULA_7_1491_7_1491_26">#REF!*#REF!*#REF!*#REF!</definedName>
    <definedName name="SHARED_FORMULA_7_150_7_150_30">#REF!*#REF!*#REF!*#REF!</definedName>
    <definedName name="SHARED_FORMULA_7_150_7_150_37">#REF!*#REF!*#REF!*#REF!</definedName>
    <definedName name="SHARED_FORMULA_7_1506_7_1506_26">NA()</definedName>
    <definedName name="SHARED_FORMULA_7_1522_7_1522_26">#REF!*#REF!*#REF!*#REF!</definedName>
    <definedName name="SHARED_FORMULA_7_153_7_153_22">#REF!*#REF!*#REF!*#REF!</definedName>
    <definedName name="SHARED_FORMULA_7_153_7_153_26">NA()</definedName>
    <definedName name="SHARED_FORMULA_7_1531_7_1531_26">NA()</definedName>
    <definedName name="SHARED_FORMULA_7_154_7_154_33">#REF!*#REF!*#REF!*#REF!</definedName>
    <definedName name="SHARED_FORMULA_7_1547_7_1547_26">#REF!*#REF!*#REF!*#REF!</definedName>
    <definedName name="SHARED_FORMULA_7_1556_7_1556_26">NA()</definedName>
    <definedName name="SHARED_FORMULA_7_156_7_156_26">#REF!*#REF!*#REF!*#REF!</definedName>
    <definedName name="SHARED_FORMULA_7_157_7_157_22">NA()</definedName>
    <definedName name="SHARED_FORMULA_7_1572_7_1572_26">#REF!*#REF!*#REF!*#REF!</definedName>
    <definedName name="SHARED_FORMULA_7_159_7_159_37">NA()</definedName>
    <definedName name="SHARED_FORMULA_7_161_7_161_26">NA()</definedName>
    <definedName name="SHARED_FORMULA_7_161_7_161_30">NA()</definedName>
    <definedName name="SHARED_FORMULA_7_164_7_164_26">+#REF!*#REF!*#REF!*#REF!</definedName>
    <definedName name="SHARED_FORMULA_7_165_7_165_37">#REF!*#REF!*#REF!</definedName>
    <definedName name="SHARED_FORMULA_7_166_7_166_30">+#REF!*#REF!*#REF!*#REF!</definedName>
    <definedName name="SHARED_FORMULA_7_168_7_168_33">NA()</definedName>
    <definedName name="SHARED_FORMULA_7_169_7_169_26">NA()</definedName>
    <definedName name="SHARED_FORMULA_7_17_7_17_22">#REF!*#REF!*#REF!*#REF!</definedName>
    <definedName name="SHARED_FORMULA_7_172_7_172_22">#REF!*#REF!*#REF!*#REF!</definedName>
    <definedName name="SHARED_FORMULA_7_172_7_172_26">#REF!*#REF!*#REF!*#REF!</definedName>
    <definedName name="SHARED_FORMULA_7_172_7_172_37">NA()</definedName>
    <definedName name="SHARED_FORMULA_7_174_7_174_33">#REF!*#REF!*#REF!</definedName>
    <definedName name="SHARED_FORMULA_7_175_7_175_1">NA()</definedName>
    <definedName name="SHARED_FORMULA_7_176_7_176_22">NA()</definedName>
    <definedName name="SHARED_FORMULA_7_178_7_178_30">NA()</definedName>
    <definedName name="SHARED_FORMULA_7_178_7_178_37">#REF!*#REF!*#REF!</definedName>
    <definedName name="SHARED_FORMULA_7_181_7_181_26">NA()</definedName>
    <definedName name="SHARED_FORMULA_7_183_7_183_30">#REF!*#REF!*#REF!*#REF!</definedName>
    <definedName name="SHARED_FORMULA_7_184_7_184_26">#REF!*#REF!*#REF!*#REF!</definedName>
    <definedName name="SHARED_FORMULA_7_185_7_185_37">NA()</definedName>
    <definedName name="SHARED_FORMULA_7_190_7_190_33">NA()</definedName>
    <definedName name="SHARED_FORMULA_7_191_7_191_37">#REF!*#REF!*#REF!</definedName>
    <definedName name="SHARED_FORMULA_7_193_7_193_30">NA()</definedName>
    <definedName name="SHARED_FORMULA_7_196_7_196_33">#REF!*#REF!*#REF!*#REF!*#REF!</definedName>
    <definedName name="SHARED_FORMULA_7_198_7_198_30">#REF!*#REF!*#REF!*#REF!*#REF!</definedName>
    <definedName name="SHARED_FORMULA_7_198_7_198_33">NA()</definedName>
    <definedName name="SHARED_FORMULA_7_200_7_200_26">NA()</definedName>
    <definedName name="SHARED_FORMULA_7_203_7_203_26">#REF!*#REF!*#REF!*#REF!</definedName>
    <definedName name="SHARED_FORMULA_7_204_7_204_33">#REF!*#REF!*#REF!*#REF!*#REF!</definedName>
    <definedName name="SHARED_FORMULA_7_204_7_204_37">NA()</definedName>
    <definedName name="SHARED_FORMULA_7_207_7_207_26">NA()</definedName>
    <definedName name="SHARED_FORMULA_7_21_7_21_33">#REF!*#REF!*#REF!*#REF!</definedName>
    <definedName name="SHARED_FORMULA_7_210_7_210_26">#REF!*#REF!*#REF!*#REF!</definedName>
    <definedName name="SHARED_FORMULA_7_217_7_217_37">#REF!*#REF!*#REF!*#REF!</definedName>
    <definedName name="SHARED_FORMULA_7_220_7_220_26">NA()</definedName>
    <definedName name="SHARED_FORMULA_7_2209_7_2209_9">12*2</definedName>
    <definedName name="SHARED_FORMULA_7_223_7_223_26">+#REF!*#REF!*#REF!*#REF!</definedName>
    <definedName name="SHARED_FORMULA_7_225_7_225_30">+#REF!*#REF!*#REF!*#REF!</definedName>
    <definedName name="SHARED_FORMULA_7_227_7_227_22">NA()</definedName>
    <definedName name="SHARED_FORMULA_7_228_7_228_26">NA()</definedName>
    <definedName name="SHARED_FORMULA_7_229_7_229_33">NA()</definedName>
    <definedName name="SHARED_FORMULA_7_230_7_230_30">NA()</definedName>
    <definedName name="SHARED_FORMULA_7_231_7_231_26">+#REF!*#REF!*#REF!*#REF!</definedName>
    <definedName name="SHARED_FORMULA_7_232_7_232_22">#REF!*#REF!*#REF!*#REF!</definedName>
    <definedName name="SHARED_FORMULA_7_235_7_235_33">#REF!*#REF!*#REF!</definedName>
    <definedName name="SHARED_FORMULA_7_236_7_236_26">NA()</definedName>
    <definedName name="SHARED_FORMULA_7_239_7_239_26">+#REF!*#REF!*#REF!*#REF!</definedName>
    <definedName name="SHARED_FORMULA_7_24_7_24_37">#REF!*#REF!*#REF!*#REF!</definedName>
    <definedName name="SHARED_FORMULA_7_241_7_241_22">NA()</definedName>
    <definedName name="SHARED_FORMULA_7_245_7_245_22">#REF!*#REF!*#REF!*#REF!</definedName>
    <definedName name="SHARED_FORMULA_7_245_7_245_26">NA()</definedName>
    <definedName name="SHARED_FORMULA_7_245_7_245_30">+#REF!*#REF!*#REF!</definedName>
    <definedName name="SHARED_FORMULA_7_252_7_252_26">#REF!*#REF!*#REF!*#REF!</definedName>
    <definedName name="SHARED_FORMULA_7_256_7_256_22">NA()</definedName>
    <definedName name="SHARED_FORMULA_7_260_7_260_22">#REF!*#REF!*#REF!*#REF!*#REF!</definedName>
    <definedName name="SHARED_FORMULA_7_261_7_261_26">NA()</definedName>
    <definedName name="SHARED_FORMULA_7_265_7_265_33">NA()</definedName>
    <definedName name="SHARED_FORMULA_7_271_7_271_33">#REF!*#REF!*#REF!*#REF!</definedName>
    <definedName name="SHARED_FORMULA_7_271_7_271_37">NA()</definedName>
    <definedName name="SHARED_FORMULA_7_272_7_272_22">NA()</definedName>
    <definedName name="SHARED_FORMULA_7_272_7_272_26">#REF!*#REF!*#REF!*#REF!</definedName>
    <definedName name="SHARED_FORMULA_7_273_7_273_33">NA()</definedName>
    <definedName name="SHARED_FORMULA_7_275_7_275_26">NA()</definedName>
    <definedName name="SHARED_FORMULA_7_276_7_276_22">#REF!*#REF!*#REF!*#REF!</definedName>
    <definedName name="SHARED_FORMULA_7_278_7_278_37">NA()</definedName>
    <definedName name="SHARED_FORMULA_7_279_7_279_33">#REF!*#REF!*#REF!*#REF!</definedName>
    <definedName name="SHARED_FORMULA_7_285_7_285_30">#REF!*#REF!*#REF!*#REF!</definedName>
    <definedName name="SHARED_FORMULA_7_287_7_287_26">#REF!*#REF!*#REF!*#REF!</definedName>
    <definedName name="SHARED_FORMULA_7_289_7_289_26">NA()</definedName>
    <definedName name="SHARED_FORMULA_7_290_7_290_37">#REF!*#REF!*#REF!*#REF!</definedName>
    <definedName name="SHARED_FORMULA_7_291_7_291_22">NA()</definedName>
    <definedName name="SHARED_FORMULA_7_292_7_292_30">NA()</definedName>
    <definedName name="SHARED_FORMULA_7_294_7_294_37">NA()</definedName>
    <definedName name="SHARED_FORMULA_7_295_7_295_22">#REF!*#REF!*#REF!*#REF!</definedName>
    <definedName name="SHARED_FORMULA_7_297_7_297_37">#REF!*#REF!*#REF!*#REF!</definedName>
    <definedName name="SHARED_FORMULA_7_3_7_3_25">NA()</definedName>
    <definedName name="SHARED_FORMULA_7_302_7_302_26">#REF!*#REF!*#REF!*#REF!</definedName>
    <definedName name="SHARED_FORMULA_7_302_7_302_33">NA()</definedName>
    <definedName name="SHARED_FORMULA_7_306_7_306_22">NA()</definedName>
    <definedName name="SHARED_FORMULA_7_306_7_306_30">#REF!*#REF!*#REF!*#REF!</definedName>
    <definedName name="SHARED_FORMULA_7_308_7_308_33">#REF!*#REF!*#REF!</definedName>
    <definedName name="SHARED_FORMULA_7_31_7_31_22">#REF!*#REF!*#REF!*#REF!</definedName>
    <definedName name="SHARED_FORMULA_7_310_7_310_22">#REF!*#REF!*#REF!*#REF!*#REF!</definedName>
    <definedName name="SHARED_FORMULA_7_312_7_312_37">+#REF!*#REF!*#REF!*#REF!</definedName>
    <definedName name="SHARED_FORMULA_7_316_7_316_30">NA()</definedName>
    <definedName name="SHARED_FORMULA_7_32_7_32_37">#REF!*#REF!*#REF!*#REF!</definedName>
    <definedName name="SHARED_FORMULA_7_320_7_320_33">NA()</definedName>
    <definedName name="SHARED_FORMULA_7_321_7_321_37">#REF!*#REF!*#REF!</definedName>
    <definedName name="SHARED_FORMULA_7_322_7_322_30">+#REF!*#REF!*#REF!*#REF!*#REF!</definedName>
    <definedName name="SHARED_FORMULA_7_325_7_325_22">NA()</definedName>
    <definedName name="SHARED_FORMULA_7_326_7_326_33">#REF!*#REF!</definedName>
    <definedName name="SHARED_FORMULA_7_329_7_329_22">#REF!*#REF!*#REF!*#REF!</definedName>
    <definedName name="SHARED_FORMULA_7_329_7_329_26">NA()</definedName>
    <definedName name="SHARED_FORMULA_7_330_7_330_30">+#REF!*#REF!*#REF!</definedName>
    <definedName name="SHARED_FORMULA_7_333_7_333_30">NA()</definedName>
    <definedName name="SHARED_FORMULA_7_335_7_335_37">NA()</definedName>
    <definedName name="SHARED_FORMULA_7_337_7_337_26">NA()</definedName>
    <definedName name="SHARED_FORMULA_7_34_7_34_22">NA()</definedName>
    <definedName name="SHARED_FORMULA_7_34_7_34_26">+#REF!*#REF!*#REF!*#REF!</definedName>
    <definedName name="SHARED_FORMULA_7_343_7_343_22">NA()</definedName>
    <definedName name="SHARED_FORMULA_7_344_7_344_37">NA()</definedName>
    <definedName name="SHARED_FORMULA_7_347_7_347_22">#REF!*#REF!*#REF!*#REF!</definedName>
    <definedName name="SHARED_FORMULA_7_347_7_347_30">#REF!*#REF!*#REF!</definedName>
    <definedName name="SHARED_FORMULA_7_348_7_348_26">NA()</definedName>
    <definedName name="SHARED_FORMULA_7_349_7_349_26">+#REF!*#REF!*#REF!*#REF!</definedName>
    <definedName name="SHARED_FORMULA_7_352_7_352_33">NA()</definedName>
    <definedName name="SHARED_FORMULA_7_356_7_356_26">NA()</definedName>
    <definedName name="SHARED_FORMULA_7_357_7_357_26">+#REF!*#REF!*#REF!*#REF!</definedName>
    <definedName name="SHARED_FORMULA_7_358_7_358_22">NA()</definedName>
    <definedName name="SHARED_FORMULA_7_358_7_358_33">#REF!*#REF!*#REF!</definedName>
    <definedName name="SHARED_FORMULA_7_362_7_362_22">#REF!*#REF!*#REF!*#REF!*#REF!</definedName>
    <definedName name="SHARED_FORMULA_7_362_7_362_37">#REF!*#REF!*#REF!*#REF!*#REF!</definedName>
    <definedName name="SHARED_FORMULA_7_366_7_366_30">NA()</definedName>
    <definedName name="SHARED_FORMULA_7_368_7_368_26">+#REF!*#REF!*#REF!*#REF!</definedName>
    <definedName name="SHARED_FORMULA_7_37_7_37_26">NA()</definedName>
    <definedName name="SHARED_FORMULA_7_370_7_370_30">#REF!*#REF!*#REF!*#REF!</definedName>
    <definedName name="SHARED_FORMULA_7_376_7_376_26">+#REF!*#REF!*#REF!*#REF!</definedName>
    <definedName name="SHARED_FORMULA_7_378_7_378_30">NA()</definedName>
    <definedName name="SHARED_FORMULA_7_379_7_379_30">#REF!*#REF!*#REF!</definedName>
    <definedName name="SHARED_FORMULA_7_38_7_38_30">+#REF!*#REF!*#REF!*#REF!</definedName>
    <definedName name="SHARED_FORMULA_7_388_7_388_26">+#REF!*#REF!*#REF!*#REF!</definedName>
    <definedName name="SHARED_FORMULA_7_39_7_39_37">#REF!*#REF!*#REF!*#REF!</definedName>
    <definedName name="SHARED_FORMULA_7_39_7_39_8">NA()</definedName>
    <definedName name="SHARED_FORMULA_7_396_7_396_26">+#REF!*#REF!*#REF!*#REF!</definedName>
    <definedName name="SHARED_FORMULA_7_397_7_397_30">NA()</definedName>
    <definedName name="SHARED_FORMULA_7_398_7_398_22">NA()</definedName>
    <definedName name="SHARED_FORMULA_7_399_7_399_30">#REF!*#REF!*#REF!</definedName>
    <definedName name="SHARED_FORMULA_7_4_7_4_26">+#REF!*#REF!*#REF!*#REF!</definedName>
    <definedName name="SHARED_FORMULA_7_408_7_408_26">+#REF!*#REF!*#REF!*#REF!</definedName>
    <definedName name="SHARED_FORMULA_7_41_7_41_30">NA()</definedName>
    <definedName name="SHARED_FORMULA_7_411_7_411_22">NA()</definedName>
    <definedName name="SHARED_FORMULA_7_412_7_412_22">#REF!*#REF!*#REF!*#REF!</definedName>
    <definedName name="SHARED_FORMULA_7_414_7_414_37">NA()</definedName>
    <definedName name="SHARED_FORMULA_7_416_7_416_26">+#REF!*#REF!*#REF!*#REF!</definedName>
    <definedName name="SHARED_FORMULA_7_418_7_418_30">+#REF!*#REF!*#REF!</definedName>
    <definedName name="SHARED_FORMULA_7_42_7_42_26">+#REF!*#REF!*#REF!*#REF!</definedName>
    <definedName name="SHARED_FORMULA_7_431_7_431_22">#REF!*#REF!*#REF!*#REF!</definedName>
    <definedName name="SHARED_FORMULA_7_431_7_431_30">NA()</definedName>
    <definedName name="SHARED_FORMULA_7_435_7_435_37">NA()</definedName>
    <definedName name="SHARED_FORMULA_7_45_7_45_26">NA()</definedName>
    <definedName name="SHARED_FORMULA_7_451_7_451_37">+#REF!*#REF!*#REF!*#REF!</definedName>
    <definedName name="SHARED_FORMULA_7_453_7_453_30">NA()</definedName>
    <definedName name="SHARED_FORMULA_7_453_7_453_37">NA()</definedName>
    <definedName name="SHARED_FORMULA_7_457_7_457_30">+#REF!*#REF!*#REF!</definedName>
    <definedName name="SHARED_FORMULA_7_46_7_46_22">#REF!*#REF!*#REF!*#REF!</definedName>
    <definedName name="SHARED_FORMULA_7_472_7_472_37">+#REF!*#REF!*#REF!*#REF!</definedName>
    <definedName name="SHARED_FORMULA_7_473_7_473_22">NA()</definedName>
    <definedName name="SHARED_FORMULA_7_479_7_479_30">+#REF!*#REF!*#REF!</definedName>
    <definedName name="SHARED_FORMULA_7_49_7_49_22">NA()</definedName>
    <definedName name="SHARED_FORMULA_7_494_7_494_37">+#REF!*#REF!*#REF!*#REF!</definedName>
    <definedName name="SHARED_FORMULA_7_5_7_5_22">#REF!*#REF!*#REF!*#REF!</definedName>
    <definedName name="SHARED_FORMULA_7_500_7_500_22">#REF!*#REF!*#REF!*#REF!</definedName>
    <definedName name="SHARED_FORMULA_7_505_7_505_22">NA()</definedName>
    <definedName name="SHARED_FORMULA_7_509_7_509_26">NA()</definedName>
    <definedName name="SHARED_FORMULA_7_520_7_520_37">NA()</definedName>
    <definedName name="SHARED_FORMULA_7_532_7_532_22">#REF!*#REF!*#REF!*#REF!</definedName>
    <definedName name="SHARED_FORMULA_7_538_7_538_22">NA()</definedName>
    <definedName name="SHARED_FORMULA_7_539_7_539_37">#REF!*#REF!*#REF!</definedName>
    <definedName name="SHARED_FORMULA_7_541_7_541_26">#REF!*#REF!</definedName>
    <definedName name="SHARED_FORMULA_7_544_7_544_37">NA()</definedName>
    <definedName name="SHARED_FORMULA_7_549_7_549_22">NA()</definedName>
    <definedName name="SHARED_FORMULA_7_565_7_565_22">#REF!*#REF!*#REF!*#REF!</definedName>
    <definedName name="SHARED_FORMULA_7_565_7_565_37">+#REF!*#REF!*#REF!</definedName>
    <definedName name="SHARED_FORMULA_7_57_7_57_22">#REF!*#REF!*#REF!*#REF!</definedName>
    <definedName name="SHARED_FORMULA_7_57_7_57_30">#REF!*#REF!*#REF!*#REF!</definedName>
    <definedName name="SHARED_FORMULA_7_571_7_571_26">NA()</definedName>
    <definedName name="SHARED_FORMULA_7_577_7_577_22">#REF!*#REF!*#REF!*#REF!</definedName>
    <definedName name="SHARED_FORMULA_7_581_7_581_22">NA()</definedName>
    <definedName name="SHARED_FORMULA_7_589_7_589_37">+#REF!*#REF!*#REF!*#REF!</definedName>
    <definedName name="SHARED_FORMULA_7_599_7_599_26">NA()</definedName>
    <definedName name="SHARED_FORMULA_7_60_7_60_22">NA()</definedName>
    <definedName name="SHARED_FORMULA_7_60_7_60_30">NA()</definedName>
    <definedName name="SHARED_FORMULA_7_609_7_609_22">#REF!*#REF!*#REF!*#REF!</definedName>
    <definedName name="SHARED_FORMULA_7_609_7_609_26">#REF!*#REF!*#REF!*#REF!*#REF!</definedName>
    <definedName name="SHARED_FORMULA_7_610_7_610_22">NA()</definedName>
    <definedName name="SHARED_FORMULA_7_611_7_611_26">NA()</definedName>
    <definedName name="SHARED_FORMULA_7_620_7_620_22">NA()</definedName>
    <definedName name="SHARED_FORMULA_7_628_7_628_26">NA()</definedName>
    <definedName name="SHARED_FORMULA_7_63_7_63_26">+#REF!*#REF!*#REF!*#REF!</definedName>
    <definedName name="SHARED_FORMULA_7_637_7_637_26">#REF!*#REF!*#REF!*#REF!</definedName>
    <definedName name="SHARED_FORMULA_7_638_7_638_22">#REF!*#REF!*#REF!*#REF!</definedName>
    <definedName name="SHARED_FORMULA_7_638_7_638_26">NA()</definedName>
    <definedName name="SHARED_FORMULA_7_640_7_640_22">NA()</definedName>
    <definedName name="SHARED_FORMULA_7_648_7_648_22">#REF!*#REF!*#REF!*#REF!</definedName>
    <definedName name="SHARED_FORMULA_7_649_7_649_26">#REF!*#REF!*#REF!*#REF!*#REF!</definedName>
    <definedName name="SHARED_FORMULA_7_65_7_65_8">NA()</definedName>
    <definedName name="SHARED_FORMULA_7_655_7_655_26">NA()</definedName>
    <definedName name="SHARED_FORMULA_7_66_7_66_26">NA()</definedName>
    <definedName name="SHARED_FORMULA_7_660_7_660_22">#REF!*#REF!*#REF!</definedName>
    <definedName name="SHARED_FORMULA_7_664_7_664_22">NA()</definedName>
    <definedName name="SHARED_FORMULA_7_665_7_665_26">NA()</definedName>
    <definedName name="SHARED_FORMULA_7_666_7_666_26">+#REF!*#REF!*#REF!*#REF!</definedName>
    <definedName name="SHARED_FORMULA_7_67_7_67_30">+#REF!*#REF!*#REF!*#REF!</definedName>
    <definedName name="SHARED_FORMULA_7_674_7_674_26">#REF!*#REF!*#REF!*#REF!*#REF!</definedName>
    <definedName name="SHARED_FORMULA_7_677_7_677_22">NA()</definedName>
    <definedName name="SHARED_FORMULA_7_680_7_680_22">#REF!*#REF!*#REF!</definedName>
    <definedName name="SHARED_FORMULA_7_682_7_682_26">NA()</definedName>
    <definedName name="SHARED_FORMULA_7_691_7_691_26">+#REF!*#REF!*#REF!*#REF!</definedName>
    <definedName name="SHARED_FORMULA_7_697_7_697_26">NA()</definedName>
    <definedName name="SHARED_FORMULA_7_699_7_699_26">#REF!*#REF!*#REF!*#REF!*#REF!</definedName>
    <definedName name="SHARED_FORMULA_7_7_7_7_33">#REF!*#REF!*#REF!*#REF!</definedName>
    <definedName name="SHARED_FORMULA_7_70_7_70_30">NA()</definedName>
    <definedName name="SHARED_FORMULA_7_707_7_707_22">#REF!*#REF!*#REF!*#REF!*#REF!</definedName>
    <definedName name="SHARED_FORMULA_7_716_7_716_26">#REF!*#REF!*#REF!*#REF!</definedName>
    <definedName name="SHARED_FORMULA_7_72_7_72_22">#REF!*#REF!*#REF!*#REF!</definedName>
    <definedName name="SHARED_FORMULA_7_720_7_720_22">#REF!*#REF!*#REF!*#REF!*#REF!</definedName>
    <definedName name="SHARED_FORMULA_7_722_7_722_26">NA()</definedName>
    <definedName name="SHARED_FORMULA_7_732_7_732_26">#REF!*#REF!*#REF!*#REF!</definedName>
    <definedName name="SHARED_FORMULA_7_741_7_741_26">NA()</definedName>
    <definedName name="SHARED_FORMULA_7_75_7_75_22">NA()</definedName>
    <definedName name="SHARED_FORMULA_7_752_7_752_22">NA()</definedName>
    <definedName name="SHARED_FORMULA_7_757_7_757_26">#REF!*#REF!*#REF!*#REF!</definedName>
    <definedName name="SHARED_FORMULA_7_760_7_760_26">NA()</definedName>
    <definedName name="SHARED_FORMULA_7_769_7_769_22">NA()</definedName>
    <definedName name="SHARED_FORMULA_7_776_7_776_26">#REF!*#REF!*#REF!*#REF!</definedName>
    <definedName name="SHARED_FORMULA_7_780_7_780_26">NA()</definedName>
    <definedName name="SHARED_FORMULA_7_792_7_792_26">NA()</definedName>
    <definedName name="SHARED_FORMULA_7_795_7_795_26">#REF!*#REF!*#REF!*#REF!</definedName>
    <definedName name="SHARED_FORMULA_7_801_7_801_22">NA()</definedName>
    <definedName name="SHARED_FORMULA_7_803_7_803_26">NA()</definedName>
    <definedName name="SHARED_FORMULA_7_805_7_805_22">#REF!*#REF!*#REF!*#REF!</definedName>
    <definedName name="SHARED_FORMULA_7_813_7_813_22">NA()</definedName>
    <definedName name="SHARED_FORMULA_7_814_7_814_26">NA()</definedName>
    <definedName name="SHARED_FORMULA_7_815_7_815_26">+#REF!*#REF!*#REF!*#REF!*#REF!</definedName>
    <definedName name="SHARED_FORMULA_7_826_7_826_26">NA()</definedName>
    <definedName name="SHARED_FORMULA_7_827_7_827_26">+#REF!*#REF!*#REF!*#REF!*#REF!</definedName>
    <definedName name="SHARED_FORMULA_7_828_7_828_22">NA()</definedName>
    <definedName name="SHARED_FORMULA_7_837_7_837_26">+#REF!*#REF!*#REF!*#REF!*#REF!</definedName>
    <definedName name="SHARED_FORMULA_7_84_7_84_26">#REF!*#REF!*#REF!*#REF!</definedName>
    <definedName name="SHARED_FORMULA_7_84_7_84_30">+#REF!*#REF!*#REF!*#REF!</definedName>
    <definedName name="SHARED_FORMULA_7_84_7_84_37">NA()</definedName>
    <definedName name="SHARED_FORMULA_7_843_7_843_22">#REF!*#REF!*#REF!*#REF!</definedName>
    <definedName name="SHARED_FORMULA_7_847_7_847_26">+#REF!*#REF!*#REF!*#REF!*#REF!</definedName>
    <definedName name="SHARED_FORMULA_7_850_7_850_26">NA()</definedName>
    <definedName name="SHARED_FORMULA_7_853_7_853_22">#REF!*#REF!*#REF!*#REF!</definedName>
    <definedName name="SHARED_FORMULA_7_859_7_859_22">NA()</definedName>
    <definedName name="SHARED_FORMULA_7_86_7_86_30">NA()</definedName>
    <definedName name="SHARED_FORMULA_7_866_7_866_26">NA()</definedName>
    <definedName name="SHARED_FORMULA_7_869_7_869_26">+#REF!*#REF!*#REF!</definedName>
    <definedName name="SHARED_FORMULA_7_87_7_87_26">NA()</definedName>
    <definedName name="SHARED_FORMULA_7_87_7_87_37">#REF!*#REF!*#REF!*#REF!</definedName>
    <definedName name="SHARED_FORMULA_7_870_7_870_22">NA()</definedName>
    <definedName name="SHARED_FORMULA_7_882_7_882_26">NA()</definedName>
    <definedName name="SHARED_FORMULA_7_893_7_893_26">+#REF!*#REF!*#REF!</definedName>
    <definedName name="SHARED_FORMULA_7_895_7_895_22">#REF!*#REF!*#REF!*#REF!</definedName>
    <definedName name="SHARED_FORMULA_7_9_7_9_37">#REF!*#REF!*#REF!*#REF!</definedName>
    <definedName name="SHARED_FORMULA_7_900_7_900_22">NA()</definedName>
    <definedName name="SHARED_FORMULA_7_900_7_900_26">NA()</definedName>
    <definedName name="SHARED_FORMULA_7_906_7_906_22">#REF!*#REF!*#REF!*#REF!</definedName>
    <definedName name="SHARED_FORMULA_7_909_7_909_26">+#REF!*#REF!*#REF!</definedName>
    <definedName name="SHARED_FORMULA_7_91_7_91_37">NA()</definedName>
    <definedName name="SHARED_FORMULA_7_925_7_925_26">+#REF!*#REF!*#REF!</definedName>
    <definedName name="SHARED_FORMULA_7_926_7_926_22">#REF!*#REF!*#REF!*#REF!</definedName>
    <definedName name="SHARED_FORMULA_7_932_7_932_22">NA()</definedName>
    <definedName name="SHARED_FORMULA_7_932_7_932_26">NA()</definedName>
    <definedName name="SHARED_FORMULA_7_94_7_94_37">#REF!*#REF!*#REF!*#REF!</definedName>
    <definedName name="SHARED_FORMULA_7_941_7_941_22">NA()</definedName>
    <definedName name="SHARED_FORMULA_7_945_7_945_26">#REF!*#REF!*#REF!*#REF!</definedName>
    <definedName name="SHARED_FORMULA_7_947_7_947_22">#REF!*#REF!*#REF!*#REF!</definedName>
    <definedName name="SHARED_FORMULA_7_951_7_951_22">NA()</definedName>
    <definedName name="SHARED_FORMULA_7_96_7_96_33">NA()</definedName>
    <definedName name="SHARED_FORMULA_7_962_7_962_26">NA()</definedName>
    <definedName name="SHARED_FORMULA_7_969_7_969_22">NA()</definedName>
    <definedName name="SHARED_FORMULA_7_976_7_976_26">NA()</definedName>
    <definedName name="SHARED_FORMULA_7_977_7_977_22">#REF!*#REF!*#REF!*#REF!</definedName>
    <definedName name="SHARED_FORMULA_7_982_7_982_26">#REF!*#REF!*#REF!*#REF!</definedName>
    <definedName name="SHARED_FORMULA_7_988_7_988_22">NA()</definedName>
    <definedName name="SHARED_FORMULA_7_992_7_992_26">#REF!*#REF!*#REF!*#REF!</definedName>
    <definedName name="SHARED_FORMULA_8_1161_8_1161_6">NA()</definedName>
    <definedName name="SHARED_FORMULA_8_1242_8_1242_6">NA()</definedName>
    <definedName name="SHARED_FORMULA_8_1255_8_1255_6">NA()</definedName>
    <definedName name="SHARED_FORMULA_8_1272_8_1272_6">NA()</definedName>
    <definedName name="SHARED_FORMULA_8_1308_8_1308_5">NA()</definedName>
    <definedName name="SHARED_FORMULA_8_1418_8_1418_6">NA()</definedName>
    <definedName name="SHARED_FORMULA_8_1426_8_1426_6">NA()</definedName>
    <definedName name="SHARED_FORMULA_8_1434_8_1434_6">NA()</definedName>
    <definedName name="SHARED_FORMULA_8_1709_8_1709_6">NA()</definedName>
    <definedName name="SHARED_FORMULA_8_1754_8_1754_6">NA()</definedName>
    <definedName name="SHARED_FORMULA_8_1777_8_1777_6">NA()</definedName>
    <definedName name="SHARED_FORMULA_8_1801_8_1801_6">NA()</definedName>
    <definedName name="SHARED_FORMULA_8_3_8_3_25">NA()</definedName>
    <definedName name="SHARED_FORMULA_8_46_8_46_5">NA()</definedName>
    <definedName name="SHARED_FORMULA_8_51_8_51_5">NA()</definedName>
    <definedName name="SHARED_FORMULA_8_54_8_54_5">NA()</definedName>
    <definedName name="SHARED_FORMULA_9_617_9_617_9">NA()</definedName>
    <definedName name="SHASHI">NA()</definedName>
    <definedName name="sheet1">NA()</definedName>
    <definedName name="Sheet2">"[93]data!#ref!"</definedName>
    <definedName name="shi">NA()</definedName>
    <definedName name="shiva">NA()</definedName>
    <definedName name="SHOULDERS">NA()</definedName>
    <definedName name="shru">"[412]footings!#ref!"</definedName>
    <definedName name="Shyam">NA()</definedName>
    <definedName name="si">NA()</definedName>
    <definedName name="SIDEWALL">NA()</definedName>
    <definedName name="SIDEWALLSONETOSIX">NA()</definedName>
    <definedName name="SIDEWALLSSEVENTOTHIRTEEN">#REF!</definedName>
    <definedName name="signage">"'[141]14'!$a$1:$u$65536"</definedName>
    <definedName name="single">NA()</definedName>
    <definedName name="sir">NA()</definedName>
    <definedName name="Siri">Scheduled_Payment+Extra_Payment</definedName>
    <definedName name="SITE">#REF!</definedName>
    <definedName name="SIXTOTHIRTEEN">#REF!</definedName>
    <definedName name="size">NA()</definedName>
    <definedName name="SKDIRD">{"'ridftotal'!$A$4:$S$27"}</definedName>
    <definedName name="skirting_shahbad">NA()</definedName>
    <definedName name="sla">NA()</definedName>
    <definedName name="SLAB">#REF!</definedName>
    <definedName name="slab_8">NA()</definedName>
    <definedName name="SLAB1">NA()</definedName>
    <definedName name="SLOAD">#REF!</definedName>
    <definedName name="sluicevalve">NA()</definedName>
    <definedName name="SLUICEVALVES">NA()</definedName>
    <definedName name="Slushy_soil_and_silt_clearance_upto_0_60_metres_depth_SS_20_B">NA()</definedName>
    <definedName name="sm">#REF!</definedName>
    <definedName name="sma">NA()</definedName>
    <definedName name="SMAZDOOR">#REF!</definedName>
    <definedName name="smc">#REF!</definedName>
    <definedName name="smetal">NA()</definedName>
    <definedName name="sn">#REF!</definedName>
    <definedName name="sngsd">#REF!</definedName>
    <definedName name="sngst">#REF!</definedName>
    <definedName name="so_desgn">#REF!</definedName>
    <definedName name="Soft_disentigrated_rock___removable_by_pick_axes_and_crow_bars">NA()</definedName>
    <definedName name="soil_types">#REF!</definedName>
    <definedName name="Soling">NA()</definedName>
    <definedName name="Soling_stone_of_150_mm_size_of_granite__trap_and_Dolamite_varieties_">NA()</definedName>
    <definedName name="SortOrder">NA()</definedName>
    <definedName name="sp">NA()</definedName>
    <definedName name="SP_136_BCCP">NA()</definedName>
    <definedName name="SP_136_BODY">NA()</definedName>
    <definedName name="SP_136_FLY_BCCP">NA()</definedName>
    <definedName name="Sp_136_Found">#REF!</definedName>
    <definedName name="SP_148_BCCP">NA()</definedName>
    <definedName name="SP_BACKFILL">NA()</definedName>
    <definedName name="SP_BED_HP">NA()</definedName>
    <definedName name="Sp_BetweenBodywalls">#REF!</definedName>
    <definedName name="SP_BM">#REF!</definedName>
    <definedName name="SP_BM_50">NA()</definedName>
    <definedName name="SP_BT_PATCH_40">NA()</definedName>
    <definedName name="SP_Diversion_Road">#REF!</definedName>
    <definedName name="sp_eew">#REF!</definedName>
    <definedName name="SP_EW_C">NA()</definedName>
    <definedName name="SP_EW_Car">#REF!</definedName>
    <definedName name="SP_EW_FMC_Side">#REF!</definedName>
    <definedName name="SP_EW_Form_OMC">#REF!</definedName>
    <definedName name="SP_EW_FOUND">NA()</definedName>
    <definedName name="SP_EW_Man">#REF!</definedName>
    <definedName name="SP_EW_OMC_Car">#REF!</definedName>
    <definedName name="SP_EW_OMC_Side">#REF!</definedName>
    <definedName name="SP_EW_S">NA()</definedName>
    <definedName name="SP_EW_SIDE">NA()</definedName>
    <definedName name="sp_EW_side_OMC">#REF!</definedName>
    <definedName name="SP_EW_T">NA()</definedName>
    <definedName name="SP_EW_USS">NA()</definedName>
    <definedName name="SP_FILL_INB_BODY">NA()</definedName>
    <definedName name="SP_FILTER_ABUT">NA()</definedName>
    <definedName name="SP_FILTER_BPITCH">NA()</definedName>
    <definedName name="SP_G2_22B_AS_PR">NA()</definedName>
    <definedName name="SP_G2_22B_AS_VR">NA()</definedName>
    <definedName name="SP_G2_45B_AS_PR">NA()</definedName>
    <definedName name="SP_G2_45B_AS_VR">NA()</definedName>
    <definedName name="SP_G3_22B_BS_PR">NA()</definedName>
    <definedName name="SP_G3_22B_BS_VR">NA()</definedName>
    <definedName name="SP_G3_45B_BS_PR">NA()</definedName>
    <definedName name="SP_G3_45B_BS_VR">NA()</definedName>
    <definedName name="SP_Gravel_Bedding">#REF!</definedName>
    <definedName name="SP_Gravel_Quardrent">#REF!</definedName>
    <definedName name="SP_GROUT_REV">NA()</definedName>
    <definedName name="SP_GS">NA()</definedName>
    <definedName name="Sp_GSB">#REF!</definedName>
    <definedName name="SP_HP_600">#REF!</definedName>
    <definedName name="Sp_HPC">#REF!</definedName>
    <definedName name="SP_HPL_600">#REF!</definedName>
    <definedName name="SP_HYSD_FOUND">NA()</definedName>
    <definedName name="SP_HYSD_SUB">NA()</definedName>
    <definedName name="SP_HYSD_Super">#REF!</definedName>
    <definedName name="SP_M10_base">#REF!</definedName>
    <definedName name="sp_M10_bCC">#REF!</definedName>
    <definedName name="SP_M10_drainS">#REF!</definedName>
    <definedName name="SP_M15_deviders">#REF!</definedName>
    <definedName name="SP_M15_DIVIDERS">NA()</definedName>
    <definedName name="SP_M15_footing">#REF!</definedName>
    <definedName name="SP_M15_FOUND">NA()</definedName>
    <definedName name="SP_M15_LEVEL">NA()</definedName>
    <definedName name="SP_M15_SUB">#REF!</definedName>
    <definedName name="Sp_M20_Bed">#REF!</definedName>
    <definedName name="SP_M20_BedBack">#REF!</definedName>
    <definedName name="SP_M20_COVER">#REF!</definedName>
    <definedName name="SP_M20_Slab">#REF!</definedName>
    <definedName name="SP_M20R_BEDBLOCKS">NA()</definedName>
    <definedName name="SP_M20R_COVER_SLAB">NA()</definedName>
    <definedName name="SP_M20R_DECK">NA()</definedName>
    <definedName name="SP_M20R_RAIL">NA()</definedName>
    <definedName name="SP_M25_ApproachSlab">#REF!</definedName>
    <definedName name="SP_M25R_APP">NA()</definedName>
    <definedName name="SP_M30_WC">#REF!</definedName>
    <definedName name="SP_M30R_WC">NA()</definedName>
    <definedName name="SP_M35_CC">#REF!</definedName>
    <definedName name="SP_M35_CCP">NA()</definedName>
    <definedName name="SP_M35_fLY_CCP">NA()</definedName>
    <definedName name="SP_M35_FlyAsh">#REF!</definedName>
    <definedName name="SP_Mild">#REF!</definedName>
    <definedName name="Sp_MSS">#REF!</definedName>
    <definedName name="SP_PAINT">NA()</definedName>
    <definedName name="SP_Painting">#REF!</definedName>
    <definedName name="SP_Pick">#REF!</definedName>
    <definedName name="SP_PLAST">NA()</definedName>
    <definedName name="SP_Plastering">#REF!</definedName>
    <definedName name="SP_Rev_A300">#REF!</definedName>
    <definedName name="SP_Rev_Q300">#REF!</definedName>
    <definedName name="SP_REV300">NA()</definedName>
    <definedName name="SP_SANDFILL">NA()</definedName>
    <definedName name="SP_Sandfilling">#REF!</definedName>
    <definedName name="SP_Scar_BT">#REF!</definedName>
    <definedName name="SP_SCAR_GRA">NA()</definedName>
    <definedName name="SP_Scar_GSB">#REF!</definedName>
    <definedName name="Sp_Scarf">#REF!</definedName>
    <definedName name="SP_SCSD">#REF!</definedName>
    <definedName name="SP_SCSD_6070">NA()</definedName>
    <definedName name="SP_SCSD_80100">#REF!</definedName>
    <definedName name="SP_SDBC">NA()</definedName>
    <definedName name="Sp_Shoulders">#REF!</definedName>
    <definedName name="SP_Tack">#REF!</definedName>
    <definedName name="Sp_WBM_G2">#REF!</definedName>
    <definedName name="SP_WBM_G3">#REF!</definedName>
    <definedName name="SP_WBM2">#REF!</definedName>
    <definedName name="SP_WBM2_HVR">#REF!</definedName>
    <definedName name="SP_WBM2_MCS">#REF!</definedName>
    <definedName name="SP_WBM2_MVR">#REF!</definedName>
    <definedName name="SP_WBM3">#REF!</definedName>
    <definedName name="SP_WBM3_HVR">#REF!</definedName>
    <definedName name="SP_WBM3_MCS">#REF!</definedName>
    <definedName name="SP_Weepholes">#REF!</definedName>
    <definedName name="SP_WMM">#REF!</definedName>
    <definedName name="sp002a">NA()</definedName>
    <definedName name="sp004a">NA()</definedName>
    <definedName name="SP005A">NA()</definedName>
    <definedName name="SP022a">NA()</definedName>
    <definedName name="sp023a">NA()</definedName>
    <definedName name="sp025a">NA()</definedName>
    <definedName name="SP034a">NA()</definedName>
    <definedName name="spaint">NA()</definedName>
    <definedName name="Spare">"[284]iocount!#ref!"</definedName>
    <definedName name="spas">NA()</definedName>
    <definedName name="spds">NA()</definedName>
    <definedName name="SpecialPrice" hidden="1">#REF!</definedName>
    <definedName name="Spreading__watering_gravel_for_150mm_compacted">NA()</definedName>
    <definedName name="SPREADING_40MM">NA()</definedName>
    <definedName name="SPREADING_65MM">NA()</definedName>
    <definedName name="Spreading_gravel_or_sand_including_watering_and_rolling_with_hand_roller_irrespective_of_thickness_in_layer">#REF!</definedName>
    <definedName name="sprev">NA()</definedName>
    <definedName name="spryer">NA()</definedName>
    <definedName name="Spülfreqenz_Filter">"[148]balan1!#ref!"</definedName>
    <definedName name="sri">#REF!</definedName>
    <definedName name="srinu">#REF!</definedName>
    <definedName name="ss">NA()</definedName>
    <definedName name="ss_pipes">NA()</definedName>
    <definedName name="ss_railing">NA()</definedName>
    <definedName name="SS_Reinigung_in_BiopurC">"[148]balan1!#ref!"</definedName>
    <definedName name="SS_reinigung_in_BiopurN">"[148]balan1!#ref!"</definedName>
    <definedName name="SS_Reinigung_in_Filter">"[148]balan1!#ref!"</definedName>
    <definedName name="ssand">NA()</definedName>
    <definedName name="Ssec1">NA()</definedName>
    <definedName name="Ssec2">NA()</definedName>
    <definedName name="Ssec3">NA()</definedName>
    <definedName name="Ssec4">NA()</definedName>
    <definedName name="Ssec5">NA()</definedName>
    <definedName name="Ssec6">NA()</definedName>
    <definedName name="SSF">NA()</definedName>
    <definedName name="SSR_Year">#REF!</definedName>
    <definedName name="sss">#REF!</definedName>
    <definedName name="sssaaa">NA()</definedName>
    <definedName name="ssss">NA()</definedName>
    <definedName name="SSSSS">"[113]data.f8.btr!#ref!"</definedName>
    <definedName name="ssssss">#REF!</definedName>
    <definedName name="ssssssa">"[71]material!#ref!"</definedName>
    <definedName name="ssssssssssssssss">"[71]material!#ref!"</definedName>
    <definedName name="sst">NA()</definedName>
    <definedName name="SSTACK">#REF!</definedName>
    <definedName name="sstype3drop">NA()</definedName>
    <definedName name="SSTYPE3DROP1">NA()</definedName>
    <definedName name="sstype3slab">NA()</definedName>
    <definedName name="SSTYPESLAB1">NA()</definedName>
    <definedName name="st">#REF!</definedName>
    <definedName name="st_100">NA()</definedName>
    <definedName name="st_150">NA()</definedName>
    <definedName name="st_200">NA()</definedName>
    <definedName name="st_25">NA()</definedName>
    <definedName name="st_250">NA()</definedName>
    <definedName name="st_300">NA()</definedName>
    <definedName name="st_32">NA()</definedName>
    <definedName name="st_40">NA()</definedName>
    <definedName name="st_400">NA()</definedName>
    <definedName name="st_50">NA()</definedName>
    <definedName name="st_500">NA()</definedName>
    <definedName name="st_65">NA()</definedName>
    <definedName name="st_80">NA()</definedName>
    <definedName name="stack">#REF!</definedName>
    <definedName name="stack1">#REF!</definedName>
    <definedName name="stack4">#REF!</definedName>
    <definedName name="stack5">NA()</definedName>
    <definedName name="stacking">NA()</definedName>
    <definedName name="stacking_gravel">NA()</definedName>
    <definedName name="stacking_metal">NA()</definedName>
    <definedName name="staf">#REF!</definedName>
    <definedName name="staff">#REF!</definedName>
    <definedName name="Staff1">"[130]v!#ref!"</definedName>
    <definedName name="Stagging">"[428]boq!#ref!"</definedName>
    <definedName name="Staircase">NA()</definedName>
    <definedName name="Staircase_8">NA()</definedName>
    <definedName name="Staircase2">NA()</definedName>
    <definedName name="STANDARD_SPECIFICATION_FOR_HOSPITAL_STRUCTURES">NA()</definedName>
    <definedName name="standrad">NA()</definedName>
    <definedName name="State">#REF!</definedName>
    <definedName name="STE">NA()</definedName>
    <definedName name="steel">NA()</definedName>
    <definedName name="steel_hysd">NA()</definedName>
    <definedName name="steel_mildbar">NA()</definedName>
    <definedName name="STEEL_WOODEN_SCAFFOLDING">#REF!</definedName>
    <definedName name="steelcenA">NA()</definedName>
    <definedName name="steelcenB">NA()</definedName>
    <definedName name="steelcenpb">NA()</definedName>
    <definedName name="sth">NA()</definedName>
    <definedName name="stock">NA()</definedName>
    <definedName name="stone">#REF!</definedName>
    <definedName name="stone_dust">NA()</definedName>
    <definedName name="Stone_matrix">NA()</definedName>
    <definedName name="STONEDUST">NA()</definedName>
    <definedName name="stoneld">"[222]leads!#ref!"</definedName>
    <definedName name="STONES_UPTO_25MM">#REF!</definedName>
    <definedName name="STONEWARE_SP1">#REF!</definedName>
    <definedName name="STONEWARE_SP2">#REF!</definedName>
    <definedName name="STONEWARE_SP3">#REF!</definedName>
    <definedName name="stp">NA()</definedName>
    <definedName name="str_steel">NA()</definedName>
    <definedName name="str_steel_plates">NA()</definedName>
    <definedName name="Streitwert">NA()</definedName>
    <definedName name="StrID">NA()</definedName>
    <definedName name="structure">NA()</definedName>
    <definedName name="stth">NA()</definedName>
    <definedName name="studext">NA()</definedName>
    <definedName name="STUDEXT1">NA()</definedName>
    <definedName name="stype2drop">NA()</definedName>
    <definedName name="STYPE2DROP1">NA()</definedName>
    <definedName name="stype2slab">NA()</definedName>
    <definedName name="STYPE2SLAB1">NA()</definedName>
    <definedName name="stype3drop">NA()</definedName>
    <definedName name="STYPE3DROP2">NA()</definedName>
    <definedName name="stype3slab">NA()</definedName>
    <definedName name="STYPE3SLAB1">NA()</definedName>
    <definedName name="SU">NA()</definedName>
    <definedName name="subbu">NA()</definedName>
    <definedName name="Subject">NA()</definedName>
    <definedName name="sudheer">NA()</definedName>
    <definedName name="suhas">NA()</definedName>
    <definedName name="sujin">NA()</definedName>
    <definedName name="Sum">NA()</definedName>
    <definedName name="suman">#REF!</definedName>
    <definedName name="SUMFINAL">NA()</definedName>
    <definedName name="summar">#REF!</definedName>
    <definedName name="summary">#REF!</definedName>
    <definedName name="SUMP">NA()</definedName>
    <definedName name="sumrisk">NA()</definedName>
    <definedName name="sun">#REF!</definedName>
    <definedName name="SUNLOAD">#REF!</definedName>
    <definedName name="Sunshade_0_6_m_wide">NA()</definedName>
    <definedName name="Sunshade_0_8_m_wide">NA()</definedName>
    <definedName name="Sunshade_1_0_m_wide">NA()</definedName>
    <definedName name="sunshade_width">#REF!</definedName>
    <definedName name="supervisor">NA()</definedName>
    <definedName name="Supply_and_Fixing_of_Frame_made_With_25_x_25_x_3mm_L_angle__AND__middle_patty_1_No__1_80mt__and_using_4mm_round_bars_75mm_C_C_in_vertical_and_using__3mm_round_bars_100mm_C_C_including_c_c_of_all_materials_and_labour_charges_etc__complete__Of_size_1_80_X_1">NA()</definedName>
    <definedName name="suresh">NA()</definedName>
    <definedName name="suri">NA()</definedName>
    <definedName name="SURYA">NA()</definedName>
    <definedName name="suryacem_paint">NA()</definedName>
    <definedName name="SV">NA()</definedName>
    <definedName name="SVA">NA()</definedName>
    <definedName name="sw">NA()</definedName>
    <definedName name="SWARE">#REF!</definedName>
    <definedName name="sware2">#REF!</definedName>
    <definedName name="swc">NA()</definedName>
    <definedName name="swci">NA()</definedName>
    <definedName name="SWFR">NA()</definedName>
    <definedName name="SWG">NA()</definedName>
    <definedName name="Sy">NA()</definedName>
    <definedName name="t">NA()</definedName>
    <definedName name="t_beam">#REF!</definedName>
    <definedName name="T_beams">"[71]works!#ref!"</definedName>
    <definedName name="T0">NA()</definedName>
    <definedName name="T0_10">NA()</definedName>
    <definedName name="T0_6">"'smb://Kumaresan/sathya/Documents%20and%20Settings/RQM/Desktop/Cost%20code.xls'#$''.$AH$34:$BF$58"</definedName>
    <definedName name="Table">NA()</definedName>
    <definedName name="Table1">NA()</definedName>
    <definedName name="Table2">NA()</definedName>
    <definedName name="Table3">NA()</definedName>
    <definedName name="Table4">NA()</definedName>
    <definedName name="TableRange">NA()</definedName>
    <definedName name="TAEW">#REF!</definedName>
    <definedName name="tailpiece">#REF!</definedName>
    <definedName name="taj">"[129]v!#ref!"</definedName>
    <definedName name="tanda">"[113]data.f8.btr!#ref!"</definedName>
    <definedName name="Tandam_Road_Roller">NA()</definedName>
    <definedName name="TapSpecials">NA()</definedName>
    <definedName name="tas">NA()</definedName>
    <definedName name="TAWBM">NA()</definedName>
    <definedName name="TaxTV">10%</definedName>
    <definedName name="TaxXL">5%</definedName>
    <definedName name="tbiiv0">NA()</definedName>
    <definedName name="tbiv0">NA()</definedName>
    <definedName name="tbl_ProdInfo" hidden="1">#REF!</definedName>
    <definedName name="td">NA()</definedName>
    <definedName name="TECV">NA()</definedName>
    <definedName name="TEI">NA()</definedName>
    <definedName name="TEI_8">NA()</definedName>
    <definedName name="tekmal">#REF!</definedName>
    <definedName name="temp">#REF!</definedName>
    <definedName name="temp1">NA()</definedName>
    <definedName name="ten">NA()</definedName>
    <definedName name="terrace">NA()</definedName>
    <definedName name="th">NA()</definedName>
    <definedName name="Timber">"[71]material!#ref!"</definedName>
    <definedName name="TIME">NA()</definedName>
    <definedName name="Tipper__Dumper_1_hour">NA()</definedName>
    <definedName name="Tipper_10_T">NA()</definedName>
    <definedName name="tit">NA()</definedName>
    <definedName name="Title1">NA()</definedName>
    <definedName name="Title2">NA()</definedName>
    <definedName name="tm">NA()</definedName>
    <definedName name="toilet">NA()</definedName>
    <definedName name="tol">NA()</definedName>
    <definedName name="top">"[130]boq!#ref!"</definedName>
    <definedName name="top_8">NA()</definedName>
    <definedName name="TOPDOME">#REF!</definedName>
    <definedName name="TOPDOMEONETOSIX">#REF!</definedName>
    <definedName name="TOPDOMESEVENTOTHIRTEEN">#REF!</definedName>
    <definedName name="topl">NA()</definedName>
    <definedName name="topn">NA()</definedName>
    <definedName name="TOPRINGGIRDERONETOSIX">#REF!</definedName>
    <definedName name="TOPRINGGIRDERSEVENTOTHIRTEEN">#REF!</definedName>
    <definedName name="tot">NA()</definedName>
    <definedName name="Total">NA()</definedName>
    <definedName name="Total_Interest">NA()</definedName>
    <definedName name="Total_Pay">NA()</definedName>
    <definedName name="Total_Payment">"scheduled_payment"+"extra_payment"</definedName>
    <definedName name="totalpop">NA()</definedName>
    <definedName name="TOWER_BOLTS">#REF!</definedName>
    <definedName name="TPR">NA()</definedName>
    <definedName name="TQBM">NA()</definedName>
    <definedName name="TQEW">"[384]r_det!#ref!"</definedName>
    <definedName name="TQGSB">NA()</definedName>
    <definedName name="TQVCC">NA()</definedName>
    <definedName name="TQVRCC">NA()</definedName>
    <definedName name="TQWBM">#REF!</definedName>
    <definedName name="tr">NA()</definedName>
    <definedName name="Tractor">NA()</definedName>
    <definedName name="tractor_frm">NA()</definedName>
    <definedName name="TRAFFIC">NA()</definedName>
    <definedName name="TransInsu">NA()</definedName>
    <definedName name="treads_shahbad">NA()</definedName>
    <definedName name="TREE">NA()</definedName>
    <definedName name="trgregerg">"[71]material!#ref!"</definedName>
    <definedName name="trrwqq">NA()</definedName>
    <definedName name="Ts">NA()</definedName>
    <definedName name="tsfb">"[122]process!#ref!"</definedName>
    <definedName name="tsl">"[122]process!#ref!"</definedName>
    <definedName name="tsswd">"[122]process!#ref!"</definedName>
    <definedName name="tsw">"[122]process!#ref!"</definedName>
    <definedName name="tt">NA()</definedName>
    <definedName name="ttt">NA()</definedName>
    <definedName name="ttttt">NA()</definedName>
    <definedName name="tttttttttt">"[71]works!#ref!"</definedName>
    <definedName name="TW_lipping_to_flush_door">NA()</definedName>
    <definedName name="TW_planks_1st_class">"[71]material!#ref!"</definedName>
    <definedName name="TW_planks_2nd_class">"[71]material!#ref!"</definedName>
    <definedName name="TW_scantling_sabove_2m_1st_class">"[71]material!#ref!"</definedName>
    <definedName name="TW_scantlings_above_2m_2nd_class">"[71]material!#ref!"</definedName>
    <definedName name="TW_scantlings_below_2m_1st_class">"[71]material!#ref!"</definedName>
    <definedName name="TW_scantlings_below_2m_2nd_class">"[71]material!#ref!"</definedName>
    <definedName name="twbm">NA()</definedName>
    <definedName name="twtttt">NA()</definedName>
    <definedName name="ty">NA()</definedName>
    <definedName name="Type1">NA()</definedName>
    <definedName name="Type1_8">NA()</definedName>
    <definedName name="type11">NA()</definedName>
    <definedName name="type1drop">NA()</definedName>
    <definedName name="type1slab">NA()</definedName>
    <definedName name="Type2">NA()</definedName>
    <definedName name="Type2_8">NA()</definedName>
    <definedName name="type2drop">NA()</definedName>
    <definedName name="type2slab">NA()</definedName>
    <definedName name="Type3">NA()</definedName>
    <definedName name="type3drop">NA()</definedName>
    <definedName name="type3slab">NA()</definedName>
    <definedName name="type4">NA()</definedName>
    <definedName name="type44">NA()</definedName>
    <definedName name="type4drop">NA()</definedName>
    <definedName name="type4slab">NA()</definedName>
    <definedName name="UCN">NA()</definedName>
    <definedName name="uetyyuwefgyusdhj">#REF!</definedName>
    <definedName name="uil">#REF!</definedName>
    <definedName name="ULTI_LPM">#REF!</definedName>
    <definedName name="ULTI_MLD">#REF!</definedName>
    <definedName name="ULTI_PERIOD">#REF!</definedName>
    <definedName name="ULTI_POP">#REF!</definedName>
    <definedName name="ULTI_YEAR">#REF!</definedName>
    <definedName name="UNICOD">NA()</definedName>
    <definedName name="UNICOD_10">NA()</definedName>
    <definedName name="unloading">NA()</definedName>
    <definedName name="unsecured">NA()</definedName>
    <definedName name="UP">NA()</definedName>
    <definedName name="Uprooting_and_clearing_prickly_pear_jungle">NA()</definedName>
    <definedName name="Uprooting_and_removing_Palmyrah_stumps_including_stacking_of_girth_30_to_100_cm_">NA()</definedName>
    <definedName name="Uprooting_and_removing_stumps_of__date_trees_including_stacking_of_girth_30_to_100_cm_">NA()</definedName>
    <definedName name="Uprooting_and_removing_stumps_of_other_kind_of_trees_including_stacking_of_girth_30_to_100_cm_">NA()</definedName>
    <definedName name="US">#REF!</definedName>
    <definedName name="usd">#REF!</definedName>
    <definedName name="utgg.jk.b.">Scheduled_Payment+Extra_Payment</definedName>
    <definedName name="utgg_jk_b_">"scheduled_payment"+"extra_payment"</definedName>
    <definedName name="utgyuj">NA()</definedName>
    <definedName name="v">NA()</definedName>
    <definedName name="vaibrating">NA()</definedName>
    <definedName name="Values_Entered">#N/A</definedName>
    <definedName name="valve">#REF!</definedName>
    <definedName name="VALVES">NA()</definedName>
    <definedName name="vandy">"[442]footings!#ref!"</definedName>
    <definedName name="var">#REF!</definedName>
    <definedName name="vara">NA()</definedName>
    <definedName name="vark">NA()</definedName>
    <definedName name="VAT">#REF!</definedName>
    <definedName name="vat_name">NA()</definedName>
    <definedName name="vat_rate">NA()</definedName>
    <definedName name="VATCESS">NA()</definedName>
    <definedName name="vatname">NA()</definedName>
    <definedName name="VB">{"'ridftotal'!$A$4:$S$27"}</definedName>
    <definedName name="vc">NA()</definedName>
    <definedName name="vcc">NA()</definedName>
    <definedName name="vcdfe">NA()</definedName>
    <definedName name="ver">#REF!</definedName>
    <definedName name="ver.con">#REF!</definedName>
    <definedName name="vertical">#REF!</definedName>
    <definedName name="VGFSS">#REF!</definedName>
    <definedName name="vh">NA()</definedName>
    <definedName name="Vibchr">NA()</definedName>
    <definedName name="vibrater">#REF!</definedName>
    <definedName name="vibrating_concrete">NA()</definedName>
    <definedName name="Vibrating_Roller">NA()</definedName>
    <definedName name="Vibratory_Roller">NA()</definedName>
    <definedName name="vil">#REF!</definedName>
    <definedName name="vitrified">NA()</definedName>
    <definedName name="VITRIFIED_TILES">#REF!</definedName>
    <definedName name="Vname">NA()</definedName>
    <definedName name="vrcc">NA()</definedName>
    <definedName name="vrcc_col">NA()</definedName>
    <definedName name="vrcc_footing">NA()</definedName>
    <definedName name="vrcc_lintel">NA()</definedName>
    <definedName name="vrcc_pb">NA()</definedName>
    <definedName name="vrcc_platform">NA()</definedName>
    <definedName name="vrcc_roof_IIv">NA()</definedName>
    <definedName name="vrcc_roofbeam">NA()</definedName>
    <definedName name="vrcc_sunshade">NA()</definedName>
    <definedName name="vsi">NA()</definedName>
    <definedName name="vso">NA()</definedName>
    <definedName name="vsp">NA()</definedName>
    <definedName name="vt">NA()</definedName>
    <definedName name="vvvvv">NA()</definedName>
    <definedName name="vvvvvvvvvvv">"[71]material!#ref!"</definedName>
    <definedName name="vvx">#REF!</definedName>
    <definedName name="vwf">#REF!</definedName>
    <definedName name="Vz">NA()</definedName>
    <definedName name="w">#REF!</definedName>
    <definedName name="w3e">NA()</definedName>
    <definedName name="Was">NA()</definedName>
    <definedName name="wasi">NA()</definedName>
    <definedName name="water">#REF!</definedName>
    <definedName name="Water_Tanker">NA()</definedName>
    <definedName name="waterproof_paint">NA()</definedName>
    <definedName name="wbag">NA()</definedName>
    <definedName name="wbs">NA()</definedName>
    <definedName name="wbsi">NA()</definedName>
    <definedName name="wc">#REF!</definedName>
    <definedName name="wcc">"[447]leads!$j$8"</definedName>
    <definedName name="wd">NA()</definedName>
    <definedName name="wdd">"[449]rateanalysis!$a$1:$ay$65536"</definedName>
    <definedName name="wdtd">NA()</definedName>
    <definedName name="we">#REF!</definedName>
    <definedName name="wei">NA()</definedName>
    <definedName name="Wet_Mix_Plant">NA()</definedName>
    <definedName name="wgl">{"'ridftotal'!$A$4:$S$27"}</definedName>
    <definedName name="WHC">NA()</definedName>
    <definedName name="Wheeled_Dozer___D_30_BEML">NA()</definedName>
    <definedName name="White_cement">NA()</definedName>
    <definedName name="window">NA()</definedName>
    <definedName name="window_sizes">NA()</definedName>
    <definedName name="wip">NA()</definedName>
    <definedName name="wl">NA()</definedName>
    <definedName name="wltd">NA()</definedName>
    <definedName name="wm">NA()</definedName>
    <definedName name="wmm">NA()</definedName>
    <definedName name="wn">NA()</definedName>
    <definedName name="Woman_Mazdoor">NA()</definedName>
    <definedName name="WOOD_TYPE">#REF!</definedName>
    <definedName name="word">NA()</definedName>
    <definedName name="work">NA()</definedName>
    <definedName name="wp">NA()</definedName>
    <definedName name="wr">NA()</definedName>
    <definedName name="wrb">NA()</definedName>
    <definedName name="wrbi">NA()</definedName>
    <definedName name="wrn.detailed." hidden="1">{#N/A,#N/A,FALSE,"no"}</definedName>
    <definedName name="wrn_detailed_">NA()</definedName>
    <definedName name="wrn_pl_">NA()</definedName>
    <definedName name="wrn_pl_td_">NA()</definedName>
    <definedName name="ws">#REF!</definedName>
    <definedName name="wsss">#REF!</definedName>
    <definedName name="wsw">NA()</definedName>
    <definedName name="wtd">NA()</definedName>
    <definedName name="ww">#REF!</definedName>
    <definedName name="WWEEW">#REF!</definedName>
    <definedName name="wwi">NA()</definedName>
    <definedName name="wwknr">#REF!</definedName>
    <definedName name="www">NA()</definedName>
    <definedName name="wwwwwwwwwwwwwwwww">"[71]material!#ref!"</definedName>
    <definedName name="wwwwwwwwwwwwwwwwwwww">"[71]material!#ref!"</definedName>
    <definedName name="wz">NA()</definedName>
    <definedName name="x" hidden="1">#REF!</definedName>
    <definedName name="xbb">NA()</definedName>
    <definedName name="xbm">NA()</definedName>
    <definedName name="xcc11534020">NA()</definedName>
    <definedName name="xcc136c">NA()</definedName>
    <definedName name="xcf">NA()</definedName>
    <definedName name="xcgi">NA()</definedName>
    <definedName name="xcrs">NA()</definedName>
    <definedName name="xe">NA()</definedName>
    <definedName name="xew">NA()</definedName>
    <definedName name="xew20b">NA()</definedName>
    <definedName name="xfb">NA()</definedName>
    <definedName name="xfp">NA()</definedName>
    <definedName name="xfpolish">NA()</definedName>
    <definedName name="xfprr">NA()</definedName>
    <definedName name="xfpss">NA()</definedName>
    <definedName name="xfscc">NA()</definedName>
    <definedName name="xfss">NA()</definedName>
    <definedName name="xfsscc">NA()</definedName>
    <definedName name="xhb11010">NA()</definedName>
    <definedName name="xhb1104">NA()</definedName>
    <definedName name="xhb1106">NA()</definedName>
    <definedName name="xhb1108">NA()</definedName>
    <definedName name="xhb12510">NA()</definedName>
    <definedName name="xhb1254">NA()</definedName>
    <definedName name="xhb1256">NA()</definedName>
    <definedName name="xhb1258">NA()</definedName>
    <definedName name="xhb14010">NA()</definedName>
    <definedName name="xhb1404">NA()</definedName>
    <definedName name="xhb1406">NA()</definedName>
    <definedName name="xhb1408">NA()</definedName>
    <definedName name="xhb16010">NA()</definedName>
    <definedName name="xhb1604">NA()</definedName>
    <definedName name="xhb1606">NA()</definedName>
    <definedName name="xhb1608">NA()</definedName>
    <definedName name="xhb18010">NA()</definedName>
    <definedName name="xhb1804">NA()</definedName>
    <definedName name="xhb1806">NA()</definedName>
    <definedName name="xhb1808">NA()</definedName>
    <definedName name="xhb20010">NA()</definedName>
    <definedName name="xhb2004">NA()</definedName>
    <definedName name="xhb2006">NA()</definedName>
    <definedName name="xhb2008">NA()</definedName>
    <definedName name="xhb22510">NA()</definedName>
    <definedName name="xhb2254">NA()</definedName>
    <definedName name="xhb2256">#REF!</definedName>
    <definedName name="xhb2258">NA()</definedName>
    <definedName name="xhb25010">NA()</definedName>
    <definedName name="xhb2504">NA()</definedName>
    <definedName name="xhb2506">#REF!</definedName>
    <definedName name="xhb2508">NA()</definedName>
    <definedName name="xhb28010">NA()</definedName>
    <definedName name="xhb2804">NA()</definedName>
    <definedName name="xhb2806">#REF!</definedName>
    <definedName name="xhb2808">NA()</definedName>
    <definedName name="xhb31510">NA()</definedName>
    <definedName name="xhb3154">NA()</definedName>
    <definedName name="xhb3156">#REF!</definedName>
    <definedName name="xhb3158">NA()</definedName>
    <definedName name="xhb6310">NA()</definedName>
    <definedName name="xhb634">#REF!</definedName>
    <definedName name="xhb636">NA()</definedName>
    <definedName name="xhb638">NA()</definedName>
    <definedName name="xhb7510">NA()</definedName>
    <definedName name="xhb754">NA()</definedName>
    <definedName name="xhb756">NA()</definedName>
    <definedName name="xhb758">NA()</definedName>
    <definedName name="xhb9010">NA()</definedName>
    <definedName name="xhb904">NA()</definedName>
    <definedName name="xhb906">NA()</definedName>
    <definedName name="xhb908">NA()</definedName>
    <definedName name="ximp">NA()</definedName>
    <definedName name="ximp20">NA()</definedName>
    <definedName name="xlin">NA()</definedName>
    <definedName name="XOTOXSIX">#REF!</definedName>
    <definedName name="xpb11010">#REF!</definedName>
    <definedName name="xpb1104">#REF!</definedName>
    <definedName name="xpb1106">#REF!</definedName>
    <definedName name="xpb12510">#REF!</definedName>
    <definedName name="xpb1254">#REF!</definedName>
    <definedName name="xpb1256">#REF!</definedName>
    <definedName name="xpb14010">#REF!</definedName>
    <definedName name="xpb1404">#REF!</definedName>
    <definedName name="xpb1406">#REF!</definedName>
    <definedName name="xpb16010">NA()</definedName>
    <definedName name="xpb1604">#REF!</definedName>
    <definedName name="xpb1606">#REF!</definedName>
    <definedName name="xpb18010">NA()</definedName>
    <definedName name="xpb1804">#REF!</definedName>
    <definedName name="xpb1806">#REF!</definedName>
    <definedName name="xpb20010">NA()</definedName>
    <definedName name="xpb2004">NA()</definedName>
    <definedName name="xpb2006">#REF!</definedName>
    <definedName name="xpb22510">NA()</definedName>
    <definedName name="xpb2254">NA()</definedName>
    <definedName name="xpb2256">NA()</definedName>
    <definedName name="xpb25010">NA()</definedName>
    <definedName name="xpb2504">NA()</definedName>
    <definedName name="xpb2506">NA()</definedName>
    <definedName name="xpb28010">NA()</definedName>
    <definedName name="xpb2804">NA()</definedName>
    <definedName name="xpb2806">NA()</definedName>
    <definedName name="xpb31510">NA()</definedName>
    <definedName name="xpb3154">NA()</definedName>
    <definedName name="xpb3156">NA()</definedName>
    <definedName name="xpb6310">#REF!</definedName>
    <definedName name="xpb6311">#REF!</definedName>
    <definedName name="xpb634">NA()</definedName>
    <definedName name="xpb636">#REF!</definedName>
    <definedName name="xpb7510">#REF!</definedName>
    <definedName name="xpb754">#REF!</definedName>
    <definedName name="xpb756">#REF!</definedName>
    <definedName name="xpb9010">NA()</definedName>
    <definedName name="xpb904">#REF!</definedName>
    <definedName name="xpb906">#REF!</definedName>
    <definedName name="xpl121513">NA()</definedName>
    <definedName name="xpl1312">NA()</definedName>
    <definedName name="xpl1320">NA()</definedName>
    <definedName name="xpl1412">NA()</definedName>
    <definedName name="xpl1420">NA()</definedName>
    <definedName name="xpl201513">NA()</definedName>
    <definedName name="xrf">NA()</definedName>
    <definedName name="xrr">NA()</definedName>
    <definedName name="xrs">NA()</definedName>
    <definedName name="xrs112">NA()</definedName>
    <definedName name="xrs120">NA()</definedName>
    <definedName name="xrsd225">NA()</definedName>
    <definedName name="xsc">NA()</definedName>
    <definedName name="xscp">NA()</definedName>
    <definedName name="xsep">NA()</definedName>
    <definedName name="xsfb">NA()</definedName>
    <definedName name="XSIXTOXTHIRTEEN">#REF!</definedName>
    <definedName name="xspread">NA()</definedName>
    <definedName name="xss">NA()</definedName>
    <definedName name="xtb">NA()</definedName>
    <definedName name="xvrcc1153">NA()</definedName>
    <definedName name="xvrcc124">NA()</definedName>
    <definedName name="xww">NA()</definedName>
    <definedName name="xx">#REF!</definedName>
    <definedName name="xxx">#REF!</definedName>
    <definedName name="xxx_8">NA()</definedName>
    <definedName name="xxxbxb">NA()</definedName>
    <definedName name="xxxx">#REF!</definedName>
    <definedName name="XXXXX">"[453]data!#ref!"</definedName>
    <definedName name="xxxxxx">"[454]data!#ref!"</definedName>
    <definedName name="xxxxxxx">"[455]data!#ref!"</definedName>
    <definedName name="y">NA()</definedName>
    <definedName name="ycode">#REF!</definedName>
    <definedName name="year">NA()</definedName>
    <definedName name="yearssr">#REF!</definedName>
    <definedName name="YEN">NA()</definedName>
    <definedName name="ypr">"[459]data!#ref!"</definedName>
    <definedName name="ys">NA()</definedName>
    <definedName name="YTR">#REF!</definedName>
    <definedName name="yturtyhfh">#REF!</definedName>
    <definedName name="yu">NA()</definedName>
    <definedName name="YY">#REF!</definedName>
    <definedName name="YYYY">#REF!</definedName>
    <definedName name="yyyyy">NA()</definedName>
    <definedName name="yyyyyyyyyyyyy">"[71]material!#ref!"</definedName>
    <definedName name="z" hidden="1">#REF!</definedName>
    <definedName name="zam">NA()</definedName>
    <definedName name="zcr">NA()</definedName>
    <definedName name="ZEROTOSIX">NA()</definedName>
    <definedName name="Zins_Garantee">NA()</definedName>
    <definedName name="Zins_Monat">NA()</definedName>
    <definedName name="Zinz_ÖKB">NA()</definedName>
    <definedName name="Zip">#REF!</definedName>
    <definedName name="ZSW">#REF!</definedName>
    <definedName name="zxy">NA()</definedName>
    <definedName name="zz">NA()</definedName>
    <definedName name="전체">NA()</definedName>
    <definedName name="工場内部壁１">#REF!</definedName>
    <definedName name="工場内部壁２">#REF!</definedName>
    <definedName name="工場内部天井１">#REF!</definedName>
    <definedName name="工場内部天井２">#REF!</definedName>
    <definedName name="工場内部天井ドル">#REF!</definedName>
    <definedName name="工場内部床１">#REF!</definedName>
    <definedName name="工場内部床２">#REF!</definedName>
    <definedName name="工場内部建具１">#REF!</definedName>
    <definedName name="工場内部建具２">#REF!</definedName>
    <definedName name="工場内部建具ドル">#REF!</definedName>
    <definedName name="工場内部雑１">#REF!</definedName>
    <definedName name="工場内部雑2">#REF!</definedName>
    <definedName name="工場土工事１">#REF!</definedName>
    <definedName name="工場土工事２">#REF!</definedName>
    <definedName name="工場外壁１">#REF!</definedName>
    <definedName name="工場外壁２">#REF!</definedName>
    <definedName name="工場外部建具１">#REF!</definedName>
    <definedName name="工場外部建具２">#REF!</definedName>
    <definedName name="工場外部建具ドル">#REF!</definedName>
    <definedName name="工場外部雑１">#REF!</definedName>
    <definedName name="工場外部雑２">#REF!</definedName>
    <definedName name="工場屋根１">#REF!</definedName>
    <definedName name="工場屋根２">#REF!</definedName>
    <definedName name="工場屋根ドル">#REF!</definedName>
    <definedName name="工場躯体１">#REF!</definedName>
    <definedName name="工場躯体２">#REF!</definedName>
    <definedName name="掛率">NA()</definedName>
    <definedName name="管理内部天井１">#REF!</definedName>
    <definedName name="管理内部天井２">#REF!</definedName>
    <definedName name="管理内部床１">#REF!</definedName>
    <definedName name="管理内部床２">#REF!</definedName>
    <definedName name="管理内部建具１">#REF!</definedName>
    <definedName name="管理内部建具２">#REF!</definedName>
    <definedName name="管理内部建具ドル">#REF!</definedName>
    <definedName name="管理内部雑１">#REF!</definedName>
    <definedName name="管理内部雑２">#REF!</definedName>
    <definedName name="管理土工事１">#REF!</definedName>
    <definedName name="管理土工事２">#REF!</definedName>
    <definedName name="管理外壁１">#REF!</definedName>
    <definedName name="管理外壁２">#REF!</definedName>
    <definedName name="管理外部建具１">#REF!</definedName>
    <definedName name="管理外部建具２">#REF!</definedName>
    <definedName name="管理外部建具ドル">#REF!</definedName>
    <definedName name="管理外部雑１">#REF!</definedName>
    <definedName name="管理外部雑２">#REF!</definedName>
    <definedName name="管理屋根１">#REF!</definedName>
    <definedName name="管理屋根２">#REF!</definedName>
    <definedName name="管理躯体１">#REF!</definedName>
    <definedName name="管理躯体２">#REF!</definedName>
  </definedNames>
  <calcPr calcId="145621"/>
  <fileRecoveryPr repairLoad="1"/>
</workbook>
</file>

<file path=xl/calcChain.xml><?xml version="1.0" encoding="utf-8"?>
<calcChain xmlns="http://schemas.openxmlformats.org/spreadsheetml/2006/main">
  <c r="K102" i="1" l="1"/>
  <c r="M102" i="1" s="1"/>
  <c r="J102" i="1"/>
  <c r="G102" i="1"/>
  <c r="B102" i="1"/>
  <c r="L102" i="1" l="1"/>
  <c r="G12" i="1" l="1"/>
  <c r="B187" i="1"/>
  <c r="B168" i="1"/>
  <c r="B148" i="1" l="1"/>
  <c r="B132" i="1"/>
  <c r="B48" i="8" l="1"/>
  <c r="B47" i="8"/>
  <c r="B46" i="8"/>
  <c r="B45" i="8"/>
  <c r="B44" i="8"/>
  <c r="B43" i="8"/>
  <c r="B42" i="8"/>
  <c r="B41" i="8"/>
  <c r="B40" i="8"/>
  <c r="B39" i="8"/>
  <c r="B38" i="8"/>
  <c r="B37" i="8"/>
  <c r="B36" i="8"/>
  <c r="B35" i="8"/>
  <c r="B34" i="8"/>
  <c r="B33" i="8"/>
  <c r="B32" i="8"/>
  <c r="B31" i="8"/>
  <c r="B30" i="8"/>
  <c r="B29" i="8"/>
  <c r="B28" i="8"/>
  <c r="B27" i="8"/>
  <c r="B26" i="8"/>
  <c r="B25" i="8"/>
  <c r="B24" i="8"/>
  <c r="B23" i="8"/>
  <c r="B22" i="8"/>
  <c r="B21" i="8"/>
  <c r="B20" i="8"/>
  <c r="B19" i="8"/>
  <c r="B18" i="8"/>
  <c r="B17" i="8"/>
  <c r="B16" i="8"/>
  <c r="B15" i="8"/>
  <c r="B14" i="8"/>
  <c r="B13" i="8"/>
  <c r="B12" i="8"/>
  <c r="B11" i="8"/>
  <c r="B10" i="8"/>
  <c r="B9" i="8"/>
  <c r="B8" i="8"/>
  <c r="B7" i="8"/>
  <c r="B6" i="8"/>
  <c r="B5" i="8"/>
  <c r="B4" i="8"/>
  <c r="B3" i="8"/>
  <c r="B2" i="8"/>
  <c r="G32" i="3" l="1"/>
  <c r="E17" i="3" l="1"/>
  <c r="E14" i="3"/>
  <c r="E13" i="3"/>
  <c r="H32" i="3"/>
  <c r="E15" i="3"/>
  <c r="E16" i="3"/>
  <c r="E18" i="3"/>
  <c r="G20" i="6" l="1"/>
  <c r="G24" i="6"/>
  <c r="G14" i="6"/>
  <c r="H54" i="6" l="1"/>
  <c r="F39" i="6" s="1"/>
  <c r="G32" i="6"/>
  <c r="H32" i="6"/>
  <c r="J94" i="1" l="1"/>
  <c r="I112" i="5" l="1"/>
  <c r="I113" i="5" s="1"/>
  <c r="I114" i="5" l="1"/>
  <c r="J49" i="1" l="1"/>
  <c r="C21" i="5"/>
  <c r="D19" i="5"/>
  <c r="C19" i="5"/>
  <c r="I19" i="5"/>
  <c r="H19" i="5"/>
  <c r="G19" i="5"/>
  <c r="F19" i="5"/>
  <c r="E19" i="5"/>
  <c r="D13" i="5"/>
  <c r="C13" i="5"/>
  <c r="H12" i="5"/>
  <c r="F12" i="5"/>
  <c r="I12" i="5" s="1"/>
  <c r="H11" i="5"/>
  <c r="F11" i="5"/>
  <c r="I11" i="5" s="1"/>
  <c r="H10" i="5"/>
  <c r="F10" i="5"/>
  <c r="I10" i="5" s="1"/>
  <c r="H8" i="5"/>
  <c r="F8" i="5"/>
  <c r="I8" i="5" s="1"/>
  <c r="H7" i="5"/>
  <c r="F7" i="5"/>
  <c r="I7" i="5" s="1"/>
  <c r="D44" i="5"/>
  <c r="C44" i="5"/>
  <c r="D41" i="5"/>
  <c r="C41" i="5"/>
  <c r="F40" i="5"/>
  <c r="F39" i="5"/>
  <c r="F38" i="5"/>
  <c r="I38" i="5" s="1"/>
  <c r="F37" i="5"/>
  <c r="F36" i="5"/>
  <c r="F32" i="5"/>
  <c r="F31" i="5"/>
  <c r="F33" i="5" s="1"/>
  <c r="H33" i="5" s="1"/>
  <c r="D36" i="5" s="1"/>
  <c r="I36" i="5" s="1"/>
  <c r="H29" i="5"/>
  <c r="D37" i="5" s="1"/>
  <c r="I37" i="5" s="1"/>
  <c r="H28" i="5"/>
  <c r="D26" i="5"/>
  <c r="C104" i="5"/>
  <c r="E102" i="5"/>
  <c r="D102" i="5"/>
  <c r="C102" i="5"/>
  <c r="I101" i="5"/>
  <c r="I102" i="5" s="1"/>
  <c r="H101" i="5"/>
  <c r="H102" i="5" s="1"/>
  <c r="G101" i="5"/>
  <c r="G102" i="5" s="1"/>
  <c r="F101" i="5"/>
  <c r="F102" i="5" s="1"/>
  <c r="D95" i="5"/>
  <c r="C95" i="5"/>
  <c r="F94" i="5"/>
  <c r="I94" i="5" s="1"/>
  <c r="F93" i="5"/>
  <c r="I93" i="5" s="1"/>
  <c r="F92" i="5"/>
  <c r="I92" i="5" s="1"/>
  <c r="F90" i="5"/>
  <c r="I90" i="5" s="1"/>
  <c r="F89" i="5"/>
  <c r="I89" i="5" s="1"/>
  <c r="F88" i="5"/>
  <c r="I88" i="5" s="1"/>
  <c r="F87" i="5"/>
  <c r="I87" i="5" s="1"/>
  <c r="F86" i="5"/>
  <c r="I86" i="5" s="1"/>
  <c r="F13" i="5" l="1"/>
  <c r="I13" i="5" s="1"/>
  <c r="I14" i="5" s="1"/>
  <c r="F95" i="5"/>
  <c r="I95" i="5" s="1"/>
  <c r="F96" i="5" s="1"/>
  <c r="I96" i="5" s="1"/>
  <c r="I97" i="5" s="1"/>
  <c r="H34" i="5"/>
  <c r="H17" i="5" l="1"/>
  <c r="H20" i="5" s="1"/>
  <c r="F17" i="5"/>
  <c r="F20" i="5" s="1"/>
  <c r="D17" i="5"/>
  <c r="D20" i="5" s="1"/>
  <c r="I17" i="5"/>
  <c r="I20" i="5" s="1"/>
  <c r="G17" i="5"/>
  <c r="G20" i="5" s="1"/>
  <c r="E17" i="5"/>
  <c r="E20" i="5" s="1"/>
  <c r="F100" i="5"/>
  <c r="D100" i="5"/>
  <c r="D103" i="5" s="1"/>
  <c r="E100" i="5"/>
  <c r="E103" i="5" s="1"/>
  <c r="D39" i="5"/>
  <c r="I39" i="5" s="1"/>
  <c r="D40" i="5"/>
  <c r="I40" i="5" s="1"/>
  <c r="F41" i="5" l="1"/>
  <c r="I41" i="5" s="1"/>
  <c r="I42" i="5" s="1"/>
  <c r="I43" i="5" s="1"/>
  <c r="D104" i="5"/>
  <c r="D105" i="5" s="1"/>
  <c r="D106" i="5" s="1"/>
  <c r="D107" i="5" s="1"/>
  <c r="E21" i="5"/>
  <c r="E22" i="5" s="1"/>
  <c r="E23" i="5" s="1"/>
  <c r="I21" i="5"/>
  <c r="I22" i="5" s="1"/>
  <c r="I23" i="5" s="1"/>
  <c r="F21" i="5"/>
  <c r="F22" i="5" s="1"/>
  <c r="F23" i="5" s="1"/>
  <c r="E104" i="5"/>
  <c r="E105" i="5" s="1"/>
  <c r="E106" i="5" s="1"/>
  <c r="E107" i="5" s="1"/>
  <c r="F103" i="5"/>
  <c r="G100" i="5"/>
  <c r="G21" i="5"/>
  <c r="G22" i="5" s="1"/>
  <c r="G23" i="5" s="1"/>
  <c r="J47" i="1" s="1"/>
  <c r="D21" i="5"/>
  <c r="D22" i="5" s="1"/>
  <c r="D23" i="5" s="1"/>
  <c r="H21" i="5"/>
  <c r="H22" i="5" s="1"/>
  <c r="H23" i="5" s="1"/>
  <c r="F44" i="5" l="1"/>
  <c r="I44" i="5" s="1"/>
  <c r="I45" i="5" s="1"/>
  <c r="I46" i="5" s="1"/>
  <c r="J48" i="1" s="1"/>
  <c r="G103" i="5"/>
  <c r="H100" i="5"/>
  <c r="F104" i="5"/>
  <c r="F105" i="5" s="1"/>
  <c r="F106" i="5" s="1"/>
  <c r="F107" i="5" s="1"/>
  <c r="H103" i="5" l="1"/>
  <c r="I100" i="5"/>
  <c r="I103" i="5" s="1"/>
  <c r="G104" i="5"/>
  <c r="G105" i="5" s="1"/>
  <c r="G106" i="5" s="1"/>
  <c r="G107" i="5" s="1"/>
  <c r="J50" i="1" s="1"/>
  <c r="I104" i="5" l="1"/>
  <c r="I105" i="5" s="1"/>
  <c r="I106" i="5" s="1"/>
  <c r="I107" i="5" s="1"/>
  <c r="H104" i="5"/>
  <c r="H105" i="5" s="1"/>
  <c r="H106" i="5" s="1"/>
  <c r="H107" i="5" s="1"/>
  <c r="A40" i="1" l="1"/>
  <c r="A41" i="1" s="1"/>
  <c r="A42" i="1" s="1"/>
  <c r="A43" i="1" s="1"/>
  <c r="A44" i="1" s="1"/>
  <c r="A46" i="1" s="1"/>
  <c r="A45" i="1" s="1"/>
  <c r="K108" i="1" l="1"/>
  <c r="L108" i="1" s="1"/>
  <c r="C196" i="1" l="1"/>
  <c r="A121" i="1" l="1"/>
  <c r="A122" i="1" s="1"/>
  <c r="A123" i="1" s="1"/>
  <c r="A124" i="1" s="1"/>
  <c r="A125" i="1" s="1"/>
  <c r="A126" i="1" s="1"/>
  <c r="A127" i="1" s="1"/>
  <c r="A128" i="1" s="1"/>
  <c r="K93" i="1" l="1"/>
  <c r="M93" i="1" s="1"/>
  <c r="L93" i="1" l="1"/>
  <c r="K7" i="1" l="1"/>
  <c r="K8" i="1"/>
  <c r="K9" i="1"/>
  <c r="K10" i="1"/>
  <c r="K11" i="1"/>
  <c r="K92" i="1"/>
  <c r="L92" i="1" s="1"/>
  <c r="M92" i="1" l="1"/>
  <c r="K41" i="1" l="1"/>
  <c r="L41" i="1" s="1"/>
  <c r="K42" i="1"/>
  <c r="L42" i="1" s="1"/>
  <c r="K43" i="1"/>
  <c r="L43" i="1" s="1"/>
  <c r="K44" i="1"/>
  <c r="L44" i="1" s="1"/>
  <c r="K46" i="1"/>
  <c r="L46" i="1" s="1"/>
  <c r="K40" i="1"/>
  <c r="L40" i="1" s="1"/>
  <c r="B12" i="1"/>
  <c r="B13" i="1"/>
  <c r="B133" i="1"/>
  <c r="B14" i="1"/>
  <c r="B15" i="1"/>
  <c r="B134" i="1"/>
  <c r="B16" i="1"/>
  <c r="B17" i="1"/>
  <c r="B18" i="1"/>
  <c r="B135" i="1"/>
  <c r="B136" i="1"/>
  <c r="B19" i="1"/>
  <c r="B137" i="1"/>
  <c r="B138" i="1"/>
  <c r="B20" i="1"/>
  <c r="B139" i="1"/>
  <c r="B140" i="1"/>
  <c r="B141" i="1"/>
  <c r="B142" i="1"/>
  <c r="B21" i="1"/>
  <c r="B22" i="1"/>
  <c r="B23" i="1"/>
  <c r="B24" i="1"/>
  <c r="B143" i="1"/>
  <c r="B25" i="1"/>
  <c r="B144" i="1"/>
  <c r="B145" i="1"/>
  <c r="B26" i="1"/>
  <c r="B27" i="1"/>
  <c r="B28" i="1"/>
  <c r="B29" i="1"/>
  <c r="B30" i="1"/>
  <c r="B146" i="1"/>
  <c r="B51" i="1"/>
  <c r="B52" i="1"/>
  <c r="B149" i="1"/>
  <c r="B53" i="1"/>
  <c r="B150" i="1"/>
  <c r="B151" i="1"/>
  <c r="B152" i="1"/>
  <c r="B153" i="1"/>
  <c r="B154" i="1"/>
  <c r="B56" i="1"/>
  <c r="B58" i="1"/>
  <c r="B59" i="1"/>
  <c r="B60" i="1"/>
  <c r="B61" i="1"/>
  <c r="B157" i="1"/>
  <c r="B62" i="1"/>
  <c r="B158" i="1"/>
  <c r="B63" i="1"/>
  <c r="B64" i="1"/>
  <c r="B65" i="1"/>
  <c r="B66" i="1"/>
  <c r="B67" i="1"/>
  <c r="B159" i="1"/>
  <c r="B68" i="1"/>
  <c r="B160" i="1"/>
  <c r="B161" i="1"/>
  <c r="B69" i="1"/>
  <c r="B70" i="1"/>
  <c r="B162" i="1"/>
  <c r="B163" i="1"/>
  <c r="B164" i="1"/>
  <c r="B71" i="1"/>
  <c r="B72" i="1"/>
  <c r="B73" i="1"/>
  <c r="B74" i="1"/>
  <c r="B75" i="1"/>
  <c r="B76" i="1"/>
  <c r="B77" i="1"/>
  <c r="B165" i="1"/>
  <c r="B78" i="1"/>
  <c r="B79" i="1"/>
  <c r="B80" i="1"/>
  <c r="B81" i="1"/>
  <c r="B82" i="1"/>
  <c r="B166" i="1"/>
  <c r="B95" i="1"/>
  <c r="B96" i="1"/>
  <c r="B97" i="1"/>
  <c r="B169" i="1"/>
  <c r="B170" i="1"/>
  <c r="B171" i="1"/>
  <c r="B172" i="1"/>
  <c r="B173" i="1"/>
  <c r="B174" i="1"/>
  <c r="B175" i="1"/>
  <c r="B176" i="1"/>
  <c r="B177" i="1"/>
  <c r="B178" i="1"/>
  <c r="B179" i="1"/>
  <c r="B180" i="1"/>
  <c r="B181" i="1"/>
  <c r="B98" i="1"/>
  <c r="B99" i="1"/>
  <c r="B182" i="1"/>
  <c r="B183" i="1"/>
  <c r="B100" i="1"/>
  <c r="B101" i="1"/>
  <c r="B184" i="1"/>
  <c r="B103" i="1"/>
  <c r="B185" i="1"/>
  <c r="B104" i="1"/>
  <c r="B113" i="1"/>
  <c r="B114" i="1"/>
  <c r="B115" i="1"/>
  <c r="B189" i="1"/>
  <c r="B116" i="1"/>
  <c r="B117" i="1"/>
  <c r="B188" i="1"/>
  <c r="K107" i="1" l="1"/>
  <c r="L107" i="1" s="1"/>
  <c r="K106" i="1"/>
  <c r="L106" i="1" l="1"/>
  <c r="M107" i="1"/>
  <c r="M106" i="1"/>
  <c r="K45" i="1" l="1"/>
  <c r="L45" i="1" s="1"/>
  <c r="M5" i="2" l="1"/>
  <c r="N5" i="2"/>
  <c r="Q5" i="2" s="1"/>
  <c r="O5" i="2"/>
  <c r="P5" i="2"/>
  <c r="M6" i="2"/>
  <c r="N6" i="2"/>
  <c r="Q6" i="2" s="1"/>
  <c r="O6" i="2"/>
  <c r="P6" i="2"/>
  <c r="M7" i="2"/>
  <c r="P7" i="2" s="1"/>
  <c r="N7" i="2"/>
  <c r="Q7" i="2" s="1"/>
  <c r="O7" i="2"/>
  <c r="M8" i="2"/>
  <c r="P8" i="2" s="1"/>
  <c r="N8" i="2"/>
  <c r="Q8" i="2" s="1"/>
  <c r="O8" i="2"/>
  <c r="M9" i="2"/>
  <c r="N9" i="2"/>
  <c r="Q9" i="2" s="1"/>
  <c r="O9" i="2"/>
  <c r="P9" i="2"/>
  <c r="O4" i="2"/>
  <c r="N4" i="2"/>
  <c r="Q4" i="2" s="1"/>
  <c r="M4" i="2"/>
  <c r="P4" i="2" s="1"/>
  <c r="Q10" i="2" l="1"/>
  <c r="F26" i="3" s="1"/>
  <c r="G26" i="3" l="1"/>
  <c r="H26" i="3"/>
  <c r="M20" i="2"/>
  <c r="M21" i="2" s="1"/>
  <c r="M22" i="2" s="1"/>
  <c r="K20" i="2"/>
  <c r="K21" i="2" s="1"/>
  <c r="K23" i="2" s="1"/>
  <c r="I18" i="2"/>
  <c r="G17" i="2"/>
  <c r="I16" i="2"/>
  <c r="G15" i="2"/>
  <c r="G16" i="2" s="1"/>
  <c r="M14" i="2"/>
  <c r="M15" i="2" s="1"/>
  <c r="K14" i="2"/>
  <c r="K15" i="2" s="1"/>
  <c r="I14" i="2"/>
  <c r="G18" i="2" l="1"/>
  <c r="G19" i="2" s="1"/>
  <c r="G20" i="2" s="1"/>
  <c r="G21" i="2" s="1"/>
  <c r="M18" i="2"/>
  <c r="M17" i="2"/>
  <c r="K17" i="2"/>
  <c r="K18" i="2"/>
  <c r="K24" i="2" s="1"/>
  <c r="G22" i="2"/>
  <c r="K22" i="2"/>
  <c r="M23" i="2"/>
  <c r="M24" i="2" s="1"/>
  <c r="I17" i="2"/>
  <c r="I19" i="2" s="1"/>
  <c r="I20" i="2" s="1"/>
  <c r="I21" i="2" s="1"/>
  <c r="I23" i="2" l="1"/>
  <c r="I22" i="2"/>
  <c r="K120" i="1" l="1"/>
  <c r="L120" i="1" s="1"/>
  <c r="K121" i="1"/>
  <c r="L121" i="1" s="1"/>
  <c r="K122" i="1"/>
  <c r="L122" i="1" s="1"/>
  <c r="K123" i="1"/>
  <c r="L123" i="1" s="1"/>
  <c r="K124" i="1"/>
  <c r="M124" i="1" s="1"/>
  <c r="K125" i="1"/>
  <c r="L125" i="1" s="1"/>
  <c r="K126" i="1"/>
  <c r="L126" i="1" s="1"/>
  <c r="K127" i="1"/>
  <c r="L127" i="1" s="1"/>
  <c r="K128" i="1"/>
  <c r="L128" i="1" s="1"/>
  <c r="K119" i="1"/>
  <c r="K110" i="1"/>
  <c r="L110" i="1" s="1"/>
  <c r="K111" i="1"/>
  <c r="L111" i="1" s="1"/>
  <c r="K112" i="1"/>
  <c r="L112" i="1" s="1"/>
  <c r="K109" i="1"/>
  <c r="K85" i="1"/>
  <c r="L85" i="1" s="1"/>
  <c r="K86" i="1"/>
  <c r="L86" i="1" s="1"/>
  <c r="K87" i="1"/>
  <c r="L87" i="1" s="1"/>
  <c r="K88" i="1"/>
  <c r="L88" i="1" s="1"/>
  <c r="K89" i="1"/>
  <c r="L89" i="1" s="1"/>
  <c r="K90" i="1"/>
  <c r="L90" i="1" s="1"/>
  <c r="K91" i="1"/>
  <c r="L91" i="1" s="1"/>
  <c r="K94" i="1"/>
  <c r="L94" i="1" s="1"/>
  <c r="K84" i="1"/>
  <c r="K55" i="1"/>
  <c r="K33" i="1"/>
  <c r="L33" i="1" s="1"/>
  <c r="K47" i="1"/>
  <c r="L47" i="1" s="1"/>
  <c r="K49" i="1"/>
  <c r="L49" i="1" s="1"/>
  <c r="K50" i="1"/>
  <c r="L50" i="1" s="1"/>
  <c r="K34" i="1"/>
  <c r="L34" i="1" s="1"/>
  <c r="K35" i="1"/>
  <c r="L35" i="1" s="1"/>
  <c r="K36" i="1"/>
  <c r="K37" i="1"/>
  <c r="L37" i="1" s="1"/>
  <c r="K38" i="1"/>
  <c r="L38" i="1" s="1"/>
  <c r="K48" i="1"/>
  <c r="K39" i="1"/>
  <c r="M39" i="1" s="1"/>
  <c r="L7" i="1"/>
  <c r="L8" i="1"/>
  <c r="L9" i="1"/>
  <c r="M10" i="1"/>
  <c r="L11" i="1"/>
  <c r="K6" i="1"/>
  <c r="K12" i="1" s="1"/>
  <c r="G115" i="1"/>
  <c r="G189" i="1"/>
  <c r="G116" i="1"/>
  <c r="G117" i="1"/>
  <c r="G188" i="1"/>
  <c r="G169" i="1"/>
  <c r="G170" i="1"/>
  <c r="G171" i="1"/>
  <c r="G172" i="1"/>
  <c r="G173" i="1"/>
  <c r="G174" i="1"/>
  <c r="G175" i="1"/>
  <c r="G176" i="1"/>
  <c r="G177" i="1"/>
  <c r="G178" i="1"/>
  <c r="G179" i="1"/>
  <c r="G180" i="1"/>
  <c r="G181" i="1"/>
  <c r="G98" i="1"/>
  <c r="G99" i="1"/>
  <c r="G182" i="1"/>
  <c r="G183" i="1"/>
  <c r="G100" i="1"/>
  <c r="G101" i="1"/>
  <c r="G184" i="1"/>
  <c r="G103" i="1"/>
  <c r="G185" i="1"/>
  <c r="G104" i="1"/>
  <c r="G97" i="1"/>
  <c r="G59" i="1"/>
  <c r="G60" i="1"/>
  <c r="G61" i="1"/>
  <c r="G157" i="1"/>
  <c r="G62" i="1"/>
  <c r="G158" i="1"/>
  <c r="G63" i="1"/>
  <c r="G64" i="1"/>
  <c r="G65" i="1"/>
  <c r="G66" i="1"/>
  <c r="G67" i="1"/>
  <c r="G159" i="1"/>
  <c r="G68" i="1"/>
  <c r="G160" i="1"/>
  <c r="G161" i="1"/>
  <c r="G69" i="1"/>
  <c r="G70" i="1"/>
  <c r="G162" i="1"/>
  <c r="G163" i="1"/>
  <c r="G164" i="1"/>
  <c r="G71" i="1"/>
  <c r="G72" i="1"/>
  <c r="G73" i="1"/>
  <c r="G74" i="1"/>
  <c r="G75" i="1"/>
  <c r="G76" i="1"/>
  <c r="G77" i="1"/>
  <c r="G165" i="1"/>
  <c r="G78" i="1"/>
  <c r="G79" i="1"/>
  <c r="G80" i="1"/>
  <c r="G81" i="1"/>
  <c r="G82" i="1"/>
  <c r="G166" i="1"/>
  <c r="G58" i="1"/>
  <c r="G53" i="1"/>
  <c r="G56" i="1" s="1"/>
  <c r="G150" i="1"/>
  <c r="G151" i="1"/>
  <c r="G152" i="1"/>
  <c r="G153" i="1"/>
  <c r="G154" i="1"/>
  <c r="G149" i="1"/>
  <c r="G155" i="1" s="1"/>
  <c r="G14" i="1"/>
  <c r="G15" i="1"/>
  <c r="G134" i="1"/>
  <c r="G16" i="1"/>
  <c r="G17" i="1"/>
  <c r="G18" i="1"/>
  <c r="G135" i="1"/>
  <c r="G136" i="1"/>
  <c r="G19" i="1"/>
  <c r="G137" i="1"/>
  <c r="G138" i="1"/>
  <c r="G20" i="1"/>
  <c r="G139" i="1"/>
  <c r="G140" i="1"/>
  <c r="G141" i="1"/>
  <c r="G142" i="1"/>
  <c r="G21" i="1"/>
  <c r="G22" i="1"/>
  <c r="G23" i="1"/>
  <c r="G24" i="1"/>
  <c r="G143" i="1"/>
  <c r="G25" i="1"/>
  <c r="G144" i="1"/>
  <c r="G145" i="1"/>
  <c r="G26" i="1"/>
  <c r="G27" i="1"/>
  <c r="G28" i="1"/>
  <c r="G29" i="1"/>
  <c r="G30" i="1"/>
  <c r="G146" i="1"/>
  <c r="G133" i="1"/>
  <c r="F27" i="3"/>
  <c r="F28" i="3"/>
  <c r="K32" i="1"/>
  <c r="G190" i="1" l="1"/>
  <c r="G167" i="1"/>
  <c r="G113" i="1"/>
  <c r="G147" i="1"/>
  <c r="G186" i="1"/>
  <c r="G129" i="1"/>
  <c r="G51" i="1"/>
  <c r="G95" i="1"/>
  <c r="F15" i="3"/>
  <c r="E5" i="3"/>
  <c r="E9" i="3"/>
  <c r="E10" i="3"/>
  <c r="F17" i="3"/>
  <c r="F14" i="3"/>
  <c r="M119" i="1"/>
  <c r="F18" i="3"/>
  <c r="E4" i="3"/>
  <c r="E6" i="3"/>
  <c r="E7" i="3"/>
  <c r="E8" i="3"/>
  <c r="E11" i="3"/>
  <c r="F13" i="3"/>
  <c r="F16" i="3"/>
  <c r="H28" i="3"/>
  <c r="G28" i="3"/>
  <c r="H27" i="3"/>
  <c r="G27" i="3"/>
  <c r="M55" i="1"/>
  <c r="L48" i="1"/>
  <c r="M6" i="1"/>
  <c r="M84" i="1"/>
  <c r="L36" i="1"/>
  <c r="M32" i="1"/>
  <c r="L109" i="1"/>
  <c r="M109" i="1"/>
  <c r="L10" i="1"/>
  <c r="L124" i="1"/>
  <c r="L39" i="1"/>
  <c r="M9" i="1"/>
  <c r="M50" i="1"/>
  <c r="M33" i="1"/>
  <c r="M91" i="1"/>
  <c r="M88" i="1"/>
  <c r="M86" i="1"/>
  <c r="M112" i="1"/>
  <c r="L119" i="1"/>
  <c r="M123" i="1"/>
  <c r="M8" i="1"/>
  <c r="M48" i="1"/>
  <c r="M36" i="1"/>
  <c r="M128" i="1"/>
  <c r="L6" i="1"/>
  <c r="M49" i="1"/>
  <c r="L55" i="1"/>
  <c r="M90" i="1"/>
  <c r="M87" i="1"/>
  <c r="M85" i="1"/>
  <c r="M111" i="1"/>
  <c r="M127" i="1"/>
  <c r="M122" i="1"/>
  <c r="M7" i="1"/>
  <c r="M38" i="1"/>
  <c r="L84" i="1"/>
  <c r="M126" i="1"/>
  <c r="M121" i="1"/>
  <c r="M11" i="1"/>
  <c r="L32" i="1"/>
  <c r="M37" i="1"/>
  <c r="M35" i="1"/>
  <c r="M34" i="1"/>
  <c r="M47" i="1"/>
  <c r="M94" i="1"/>
  <c r="M89" i="1"/>
  <c r="M110" i="1"/>
  <c r="M125" i="1"/>
  <c r="M120" i="1"/>
  <c r="E19" i="3"/>
  <c r="G191" i="1" l="1"/>
  <c r="G130" i="1"/>
  <c r="G192" i="1" s="1"/>
  <c r="L12" i="1"/>
  <c r="M12" i="1"/>
  <c r="G13" i="3"/>
  <c r="G18" i="3"/>
  <c r="G15" i="3"/>
  <c r="H15" i="3"/>
  <c r="H13" i="3"/>
  <c r="G14" i="3"/>
  <c r="G16" i="3"/>
  <c r="G17" i="3"/>
  <c r="H16" i="3"/>
  <c r="H17" i="3"/>
  <c r="H14" i="3"/>
  <c r="H18" i="3"/>
  <c r="I124" i="1"/>
  <c r="I123" i="1"/>
  <c r="I122" i="1"/>
  <c r="I121" i="1"/>
  <c r="I120" i="1"/>
  <c r="I119" i="1"/>
  <c r="J133" i="1" l="1"/>
  <c r="K133" i="1" s="1"/>
  <c r="J14" i="1"/>
  <c r="J15" i="1"/>
  <c r="J134" i="1"/>
  <c r="K134" i="1" s="1"/>
  <c r="J16" i="1"/>
  <c r="J17" i="1"/>
  <c r="J18" i="1"/>
  <c r="J135" i="1"/>
  <c r="K135" i="1" s="1"/>
  <c r="J136" i="1"/>
  <c r="K136" i="1" s="1"/>
  <c r="J19" i="1"/>
  <c r="J137" i="1"/>
  <c r="K137" i="1" s="1"/>
  <c r="J138" i="1"/>
  <c r="K138" i="1" s="1"/>
  <c r="J20" i="1"/>
  <c r="K20" i="1" s="1"/>
  <c r="J139" i="1"/>
  <c r="K139" i="1" s="1"/>
  <c r="J140" i="1"/>
  <c r="K140" i="1" s="1"/>
  <c r="J141" i="1"/>
  <c r="K141" i="1" s="1"/>
  <c r="J142" i="1"/>
  <c r="K142" i="1" s="1"/>
  <c r="J21" i="1"/>
  <c r="K21" i="1" s="1"/>
  <c r="J22" i="1"/>
  <c r="K22" i="1" s="1"/>
  <c r="J23" i="1"/>
  <c r="J24" i="1"/>
  <c r="J143" i="1"/>
  <c r="K143" i="1" s="1"/>
  <c r="J25" i="1"/>
  <c r="J144" i="1"/>
  <c r="K144" i="1" s="1"/>
  <c r="J149" i="1"/>
  <c r="K149" i="1" s="1"/>
  <c r="J53" i="1"/>
  <c r="J150" i="1"/>
  <c r="K150" i="1" s="1"/>
  <c r="J151" i="1"/>
  <c r="K151" i="1" s="1"/>
  <c r="J152" i="1"/>
  <c r="K152" i="1" s="1"/>
  <c r="J153" i="1"/>
  <c r="K153" i="1" s="1"/>
  <c r="J154" i="1"/>
  <c r="K154" i="1" s="1"/>
  <c r="J145" i="1"/>
  <c r="K145" i="1" s="1"/>
  <c r="J26" i="1"/>
  <c r="K26" i="1" s="1"/>
  <c r="J27" i="1"/>
  <c r="K27" i="1" s="1"/>
  <c r="J28" i="1"/>
  <c r="J29" i="1"/>
  <c r="J30" i="1"/>
  <c r="K30" i="1" s="1"/>
  <c r="J146" i="1"/>
  <c r="K146" i="1" s="1"/>
  <c r="J58" i="1"/>
  <c r="J59" i="1"/>
  <c r="J60" i="1"/>
  <c r="J61" i="1"/>
  <c r="J157" i="1"/>
  <c r="K157" i="1" s="1"/>
  <c r="J62" i="1"/>
  <c r="J158" i="1"/>
  <c r="K158" i="1" s="1"/>
  <c r="J63" i="1"/>
  <c r="J64" i="1"/>
  <c r="J65" i="1"/>
  <c r="J66" i="1"/>
  <c r="J67" i="1"/>
  <c r="J159" i="1"/>
  <c r="K159" i="1" s="1"/>
  <c r="J68" i="1"/>
  <c r="J160" i="1"/>
  <c r="K160" i="1" s="1"/>
  <c r="J161" i="1"/>
  <c r="K161" i="1" s="1"/>
  <c r="J69" i="1"/>
  <c r="J70" i="1"/>
  <c r="J162" i="1"/>
  <c r="K162" i="1" s="1"/>
  <c r="J163" i="1"/>
  <c r="K163" i="1" s="1"/>
  <c r="J164" i="1"/>
  <c r="K164" i="1" s="1"/>
  <c r="J71" i="1"/>
  <c r="J72" i="1"/>
  <c r="J73" i="1"/>
  <c r="K73" i="1" s="1"/>
  <c r="J74" i="1"/>
  <c r="J75" i="1"/>
  <c r="J76" i="1"/>
  <c r="J77" i="1"/>
  <c r="J165" i="1"/>
  <c r="K165" i="1" s="1"/>
  <c r="J78" i="1"/>
  <c r="J79" i="1"/>
  <c r="J80" i="1"/>
  <c r="J81" i="1"/>
  <c r="J82" i="1"/>
  <c r="J166" i="1"/>
  <c r="J97" i="1"/>
  <c r="J169" i="1"/>
  <c r="K169" i="1" s="1"/>
  <c r="J170" i="1"/>
  <c r="K170" i="1" s="1"/>
  <c r="J171" i="1"/>
  <c r="K171" i="1" s="1"/>
  <c r="J172" i="1"/>
  <c r="K172" i="1" s="1"/>
  <c r="J173" i="1"/>
  <c r="K173" i="1" s="1"/>
  <c r="J174" i="1"/>
  <c r="K174" i="1" s="1"/>
  <c r="J175" i="1"/>
  <c r="K175" i="1" s="1"/>
  <c r="J176" i="1"/>
  <c r="K176" i="1" s="1"/>
  <c r="J177" i="1"/>
  <c r="K177" i="1" s="1"/>
  <c r="J178" i="1"/>
  <c r="K178" i="1" s="1"/>
  <c r="J179" i="1"/>
  <c r="K179" i="1" s="1"/>
  <c r="J180" i="1"/>
  <c r="K180" i="1" s="1"/>
  <c r="J181" i="1"/>
  <c r="K181" i="1" s="1"/>
  <c r="J98" i="1"/>
  <c r="J99" i="1"/>
  <c r="J182" i="1"/>
  <c r="K182" i="1" s="1"/>
  <c r="J183" i="1"/>
  <c r="K183" i="1" s="1"/>
  <c r="J100" i="1"/>
  <c r="J101" i="1"/>
  <c r="J184" i="1"/>
  <c r="K184" i="1" s="1"/>
  <c r="J103" i="1"/>
  <c r="J185" i="1"/>
  <c r="K185" i="1" s="1"/>
  <c r="J104" i="1"/>
  <c r="J115" i="1"/>
  <c r="J189" i="1"/>
  <c r="K189" i="1" s="1"/>
  <c r="J116" i="1"/>
  <c r="J117" i="1"/>
  <c r="J188" i="1"/>
  <c r="K188" i="1" s="1"/>
  <c r="K190" i="1" l="1"/>
  <c r="L188" i="1"/>
  <c r="M188" i="1"/>
  <c r="L185" i="1"/>
  <c r="M185" i="1"/>
  <c r="M184" i="1"/>
  <c r="L184" i="1"/>
  <c r="L174" i="1"/>
  <c r="M174" i="1"/>
  <c r="L170" i="1"/>
  <c r="M170" i="1"/>
  <c r="L171" i="1"/>
  <c r="M171" i="1"/>
  <c r="K186" i="1"/>
  <c r="L169" i="1"/>
  <c r="M169" i="1"/>
  <c r="K167" i="1"/>
  <c r="M163" i="1"/>
  <c r="L163" i="1"/>
  <c r="L161" i="1"/>
  <c r="M161" i="1"/>
  <c r="M166" i="1"/>
  <c r="L166" i="1"/>
  <c r="L165" i="1"/>
  <c r="M165" i="1"/>
  <c r="M164" i="1"/>
  <c r="L164" i="1"/>
  <c r="M162" i="1"/>
  <c r="L162" i="1"/>
  <c r="L160" i="1"/>
  <c r="M160" i="1"/>
  <c r="L159" i="1"/>
  <c r="M159" i="1"/>
  <c r="L158" i="1"/>
  <c r="M158" i="1"/>
  <c r="M153" i="1"/>
  <c r="L153" i="1"/>
  <c r="L151" i="1"/>
  <c r="M151" i="1"/>
  <c r="M150" i="1"/>
  <c r="L150" i="1"/>
  <c r="K155" i="1"/>
  <c r="L149" i="1"/>
  <c r="M149" i="1"/>
  <c r="L143" i="1"/>
  <c r="M143" i="1"/>
  <c r="M141" i="1"/>
  <c r="L141" i="1"/>
  <c r="L138" i="1"/>
  <c r="M138" i="1"/>
  <c r="L135" i="1"/>
  <c r="M135" i="1"/>
  <c r="M134" i="1"/>
  <c r="L134" i="1"/>
  <c r="L140" i="1"/>
  <c r="M140" i="1"/>
  <c r="L137" i="1"/>
  <c r="M137" i="1"/>
  <c r="K147" i="1"/>
  <c r="F9" i="3"/>
  <c r="F4" i="3"/>
  <c r="M144" i="1"/>
  <c r="L144" i="1"/>
  <c r="K16" i="1"/>
  <c r="K115" i="1"/>
  <c r="M133" i="1"/>
  <c r="L133" i="1"/>
  <c r="M20" i="1"/>
  <c r="L20" i="1"/>
  <c r="M175" i="1"/>
  <c r="L175" i="1"/>
  <c r="M22" i="1"/>
  <c r="L22" i="1"/>
  <c r="M73" i="1"/>
  <c r="L73" i="1"/>
  <c r="L30" i="1"/>
  <c r="M30" i="1"/>
  <c r="L21" i="1"/>
  <c r="M21" i="1"/>
  <c r="L146" i="1"/>
  <c r="M146" i="1"/>
  <c r="L136" i="1"/>
  <c r="M136" i="1"/>
  <c r="L154" i="1"/>
  <c r="M154" i="1"/>
  <c r="L27" i="1"/>
  <c r="M27" i="1"/>
  <c r="L152" i="1"/>
  <c r="M152" i="1"/>
  <c r="M155" i="1" s="1"/>
  <c r="L142" i="1"/>
  <c r="M142" i="1"/>
  <c r="L182" i="1"/>
  <c r="M182" i="1"/>
  <c r="L189" i="1"/>
  <c r="M189" i="1"/>
  <c r="L179" i="1"/>
  <c r="M179" i="1"/>
  <c r="M178" i="1"/>
  <c r="L178" i="1"/>
  <c r="L26" i="1"/>
  <c r="M26" i="1"/>
  <c r="M183" i="1"/>
  <c r="L183" i="1"/>
  <c r="M172" i="1"/>
  <c r="L172" i="1"/>
  <c r="L177" i="1"/>
  <c r="M177" i="1"/>
  <c r="M157" i="1"/>
  <c r="L157" i="1"/>
  <c r="L167" i="1" s="1"/>
  <c r="M145" i="1"/>
  <c r="L145" i="1"/>
  <c r="L173" i="1"/>
  <c r="M173" i="1"/>
  <c r="L176" i="1"/>
  <c r="M176" i="1"/>
  <c r="L139" i="1"/>
  <c r="M139" i="1"/>
  <c r="K98" i="1"/>
  <c r="K66" i="1"/>
  <c r="K65" i="1"/>
  <c r="K82" i="1"/>
  <c r="K74" i="1"/>
  <c r="K71" i="1"/>
  <c r="K81" i="1"/>
  <c r="K68" i="1"/>
  <c r="K70" i="1"/>
  <c r="K53" i="1"/>
  <c r="K56" i="1" s="1"/>
  <c r="K14" i="1"/>
  <c r="K72" i="1"/>
  <c r="K80" i="1"/>
  <c r="K25" i="1"/>
  <c r="K67" i="1"/>
  <c r="K79" i="1"/>
  <c r="K116" i="1"/>
  <c r="K103" i="1"/>
  <c r="K97" i="1"/>
  <c r="K64" i="1"/>
  <c r="K61" i="1"/>
  <c r="K23" i="1"/>
  <c r="K77" i="1"/>
  <c r="K29" i="1"/>
  <c r="K18" i="1"/>
  <c r="K63" i="1"/>
  <c r="K24" i="1"/>
  <c r="K76" i="1"/>
  <c r="K28" i="1"/>
  <c r="K17" i="1"/>
  <c r="K60" i="1"/>
  <c r="K104" i="1"/>
  <c r="K69" i="1"/>
  <c r="K100" i="1"/>
  <c r="K59" i="1"/>
  <c r="K62" i="1"/>
  <c r="K99" i="1"/>
  <c r="K58" i="1"/>
  <c r="K117" i="1"/>
  <c r="K19" i="1"/>
  <c r="K78" i="1"/>
  <c r="K101" i="1"/>
  <c r="K75" i="1"/>
  <c r="L190" i="1" l="1"/>
  <c r="M190" i="1"/>
  <c r="K191" i="1"/>
  <c r="L115" i="1"/>
  <c r="K129" i="1"/>
  <c r="M167" i="1"/>
  <c r="K113" i="1"/>
  <c r="L155" i="1"/>
  <c r="K95" i="1"/>
  <c r="M147" i="1"/>
  <c r="L147" i="1"/>
  <c r="F8" i="3"/>
  <c r="H9" i="3"/>
  <c r="H4" i="3"/>
  <c r="G9" i="3"/>
  <c r="G4" i="3"/>
  <c r="M115" i="1"/>
  <c r="M16" i="1"/>
  <c r="L16" i="1"/>
  <c r="M58" i="1"/>
  <c r="L58" i="1"/>
  <c r="L77" i="1"/>
  <c r="M77" i="1"/>
  <c r="L79" i="1"/>
  <c r="M79" i="1"/>
  <c r="M66" i="1"/>
  <c r="L66" i="1"/>
  <c r="L71" i="1"/>
  <c r="M71" i="1"/>
  <c r="L181" i="1"/>
  <c r="M181" i="1"/>
  <c r="L14" i="1"/>
  <c r="M14" i="1"/>
  <c r="L60" i="1"/>
  <c r="M60" i="1"/>
  <c r="L23" i="1"/>
  <c r="M23" i="1"/>
  <c r="L62" i="1"/>
  <c r="M62" i="1"/>
  <c r="L98" i="1"/>
  <c r="M98" i="1"/>
  <c r="M104" i="1"/>
  <c r="L104" i="1"/>
  <c r="L99" i="1"/>
  <c r="M99" i="1"/>
  <c r="L67" i="1"/>
  <c r="M67" i="1"/>
  <c r="M63" i="1"/>
  <c r="L63" i="1"/>
  <c r="L17" i="1"/>
  <c r="M17" i="1"/>
  <c r="L61" i="1"/>
  <c r="M61" i="1"/>
  <c r="L25" i="1"/>
  <c r="M25" i="1"/>
  <c r="M70" i="1"/>
  <c r="L70" i="1"/>
  <c r="L74" i="1"/>
  <c r="M74" i="1"/>
  <c r="L24" i="1"/>
  <c r="M24" i="1"/>
  <c r="L53" i="1"/>
  <c r="L56" i="1" s="1"/>
  <c r="M53" i="1"/>
  <c r="M56" i="1" s="1"/>
  <c r="M28" i="1"/>
  <c r="L28" i="1"/>
  <c r="M18" i="1"/>
  <c r="L18" i="1"/>
  <c r="L64" i="1"/>
  <c r="M64" i="1"/>
  <c r="M19" i="1"/>
  <c r="L19" i="1"/>
  <c r="L100" i="1"/>
  <c r="M100" i="1"/>
  <c r="M97" i="1"/>
  <c r="L97" i="1"/>
  <c r="L80" i="1"/>
  <c r="M80" i="1"/>
  <c r="L82" i="1"/>
  <c r="M82" i="1"/>
  <c r="L180" i="1"/>
  <c r="L186" i="1" s="1"/>
  <c r="M180" i="1"/>
  <c r="M186" i="1" s="1"/>
  <c r="L101" i="1"/>
  <c r="M101" i="1"/>
  <c r="M78" i="1"/>
  <c r="L78" i="1"/>
  <c r="M59" i="1"/>
  <c r="L59" i="1"/>
  <c r="L29" i="1"/>
  <c r="M29" i="1"/>
  <c r="M103" i="1"/>
  <c r="L103" i="1"/>
  <c r="M68" i="1"/>
  <c r="L68" i="1"/>
  <c r="L65" i="1"/>
  <c r="M65" i="1"/>
  <c r="L117" i="1"/>
  <c r="M117" i="1"/>
  <c r="L69" i="1"/>
  <c r="M69" i="1"/>
  <c r="M76" i="1"/>
  <c r="L76" i="1"/>
  <c r="L116" i="1"/>
  <c r="M116" i="1"/>
  <c r="M75" i="1"/>
  <c r="L75" i="1"/>
  <c r="L72" i="1"/>
  <c r="M72" i="1"/>
  <c r="M81" i="1"/>
  <c r="L81" i="1"/>
  <c r="F10" i="3"/>
  <c r="F11" i="3"/>
  <c r="F6" i="3"/>
  <c r="E12" i="3"/>
  <c r="E20" i="3" s="1"/>
  <c r="E21" i="3" s="1"/>
  <c r="M191" i="1" l="1"/>
  <c r="L191" i="1"/>
  <c r="M129" i="1"/>
  <c r="L129" i="1"/>
  <c r="M113" i="1"/>
  <c r="L113" i="1"/>
  <c r="M95" i="1"/>
  <c r="L95" i="1"/>
  <c r="G8" i="3"/>
  <c r="H8" i="3"/>
  <c r="F7" i="3"/>
  <c r="E22" i="3"/>
  <c r="G7" i="3" l="1"/>
  <c r="H7" i="3"/>
  <c r="G6" i="3"/>
  <c r="H11" i="3"/>
  <c r="G11" i="3"/>
  <c r="H10" i="3"/>
  <c r="H6" i="3"/>
  <c r="G10" i="3"/>
  <c r="E23" i="3"/>
  <c r="E34" i="3" s="1"/>
  <c r="H19" i="3" l="1"/>
  <c r="F19" i="3" l="1"/>
  <c r="G19" i="3"/>
  <c r="K15" i="1"/>
  <c r="K51" i="1" s="1"/>
  <c r="K130" i="1" s="1"/>
  <c r="M15" i="1" l="1"/>
  <c r="M51" i="1" s="1"/>
  <c r="M130" i="1" s="1"/>
  <c r="M192" i="1" s="1"/>
  <c r="F5" i="3"/>
  <c r="F12" i="3" s="1"/>
  <c r="F20" i="3" s="1"/>
  <c r="L15" i="1"/>
  <c r="L51" i="1" s="1"/>
  <c r="L130" i="1" s="1"/>
  <c r="L192" i="1" s="1"/>
  <c r="H5" i="3" l="1"/>
  <c r="H12" i="3" s="1"/>
  <c r="H20" i="3" s="1"/>
  <c r="G5" i="3"/>
  <c r="G12" i="3" s="1"/>
  <c r="G20" i="3" s="1"/>
  <c r="F22" i="3"/>
  <c r="F25" i="3"/>
  <c r="F24" i="3"/>
  <c r="F29" i="3"/>
  <c r="F21" i="3"/>
  <c r="F23" i="3" s="1"/>
  <c r="I20" i="3" l="1"/>
  <c r="H29" i="3"/>
  <c r="G29" i="3"/>
  <c r="H25" i="3"/>
  <c r="G25" i="3"/>
  <c r="G21" i="3"/>
  <c r="H21" i="3"/>
  <c r="H24" i="3"/>
  <c r="F30" i="3"/>
  <c r="G24" i="3"/>
  <c r="G22" i="3"/>
  <c r="H22" i="3"/>
  <c r="G23" i="3" l="1"/>
  <c r="F31" i="3"/>
  <c r="H30" i="3"/>
  <c r="F33" i="3"/>
  <c r="F34" i="3" s="1"/>
  <c r="F37" i="3" s="1"/>
  <c r="F38" i="3" s="1"/>
  <c r="G30" i="3"/>
  <c r="H23" i="3"/>
  <c r="G31" i="3" l="1"/>
  <c r="G33" i="3" s="1"/>
  <c r="G34" i="3" s="1"/>
  <c r="H31" i="3"/>
  <c r="H33" i="3" s="1"/>
  <c r="H34" i="3" s="1"/>
  <c r="H37" i="3" s="1"/>
  <c r="I34" i="3" l="1"/>
  <c r="H36" i="3"/>
  <c r="H38" i="3" s="1"/>
  <c r="K192" i="1"/>
  <c r="K196" i="1" l="1"/>
  <c r="K193" i="1" l="1"/>
</calcChain>
</file>

<file path=xl/sharedStrings.xml><?xml version="1.0" encoding="utf-8"?>
<sst xmlns="http://schemas.openxmlformats.org/spreadsheetml/2006/main" count="1275" uniqueCount="530">
  <si>
    <t>QTY</t>
  </si>
  <si>
    <t xml:space="preserve">REVISED ESTIMATE </t>
  </si>
  <si>
    <t>DESCRIPTION</t>
  </si>
  <si>
    <t>EXCESS</t>
  </si>
  <si>
    <t>LESS</t>
  </si>
  <si>
    <t>REMARKS</t>
  </si>
  <si>
    <t>UNIT</t>
  </si>
  <si>
    <t>Providing and laying screed plain cement concrete as per site condition for floor  bedding  using  high  quality  aggregates  including  base  preparation, compaction,  levelling,  all  lead  and  lifts,  rough  finishing  at  the  top  surface, curing,  shuttering  if  necessary  etc.,  complete   as  directed  .  at  MGMH Petlaburj</t>
  </si>
  <si>
    <t>Supply and fixing powder coated aluminium fully glazed swing door as per the approved drawing with fixed fan light of 500mm height at top door using aluminium sections of 101.60 mm x44.45mm , 3.18 mm thick for frame and door shutter made  of styles , top  and middle  rail of 47.62mm  x  44.45mm, 3.18  mm  thick  and  bottom  rail  of  96.00mm  x  44.45  mm,3.18mm  thick, powder  coating  of  aluminium  sections  25mm  microns  thick,  5  mm  thick plain glass fitted with suitable aluminium glazing clips and rubber beading in fan light portion, double shutters fitted with 5mm thick frosted glass in the top half and 12mm thick prelaminated particle board One side choice colour and  other  side  balancing  white  lamination  in  the  bottom  half  fitted  with suitable   aluminium   glazing   clips   and   rubber   beading,   as   approved   by Engineer-in-Charge including supply and fixing ISI marked powder coated aluminium fixtures of 2 Nos. tower bolts 10mm bolt IS:204 300mm long, 4 Nos.  aluminium  handles  IS:208  150mm  dia  and  1  Nos.  aldrops  IS:2681 250mm,  1  No.  door  closure,  Al.  Butt  hinges  125mm  long  6Nos  including labour charges for manufacturing door , fixing the door with required No. of screws etc., complete for finished item of work. The Aluminium section used shall  be standard make confirming to IS 1948-1961 and as approved by the Engineer 1200mmx2100mm at MGMH Petlaburj</t>
  </si>
  <si>
    <t>No</t>
  </si>
  <si>
    <t>Cum</t>
  </si>
  <si>
    <t>Sqm</t>
  </si>
  <si>
    <t>MT</t>
  </si>
  <si>
    <t>Rmt</t>
  </si>
  <si>
    <t>sqm</t>
  </si>
  <si>
    <t>Pts</t>
  </si>
  <si>
    <t>Job</t>
  </si>
  <si>
    <t>Set</t>
  </si>
  <si>
    <t>Dismantling  doors,  windows  and  clear  storey  windows,  Ventilators  etc., wood or steel shutters including Chowkhats, architraves, hold fasts and other attachments  etc.,  and  stacking  them  within  100m  lead  including  labour charge etc., and complete for finished item of work. Exceeding 3 sqm in area: Doors1.50x2.60M at MGMH Petlaburj</t>
  </si>
  <si>
    <t>Reinforced  Masonry  for  partition  walls  100  mm  thick  in  CM  1:4  prop. Aerated Cellular Autoclaved Concrete Blocks conforming to IS:2185 Part-3- 1984 and IS:6441-1972 of Compressive strength 3 N/mm2 600 x 200 x 100 mm and placing 2Nos. of 6mm M.S plain rods in every third layer with free ends  of  the  reinforcement  pegged  into  mortar  joints  of  main  brick  walls where applicable including cost and conveyance of all materials like cement, steel, sans, brick, water etc., to site, including sales and other taxes excluding GST   on   all   materials,   all   operational,   incidents   charges,   constructing masonry, lift charges, curing, complete for finished item of work. TSSS No. of 509. 3rd Floor at MGMH Petlaburj</t>
  </si>
  <si>
    <t>SITC  of  Magnehelic  gauges  across  pre  and  fine  filter  at  AHUs  including mounting arrangement, SS nozzles, food grade PVC tubing, etc. at MGMH Petlaburj</t>
  </si>
  <si>
    <t>Modular  Double  skin  floor  mounted  EUROVENT  Certified  Air  Handling Unit 3000CFM / 8.5 TR / 150mm SP made out of 45  plus or minus  2mm thick  PUF  insulated  panels  Thermal  break  aluminium  profile  frame  work with  0.8mm  thick  pre  painted  /  powder  coated  inner  and  outer  skins comprising of mixing box with fresh air and return air dampers, pre filters with    10    and    5    microns    combination    filters    in    single    frame, Interlaced/Intertwined  DX  Cooling  Coil  suitable  for  connecting  2  nos  of 8.5TR capacity 1W plus 1S out door condensing units, SS304 drain pan with,  blower  section  with  Nicotra  /  Kruger  make  direct  drive/  Plug  type  fan, vibration isolators, EFF1 motor and blower section with on/off switches to operate from outside, limit switch for the fan section access door with a view port,  fine filter  section  with  3  microns  filters  inspection  doors  for all  filter and  fan  sections  and  damper  at  the  outlet  of  unit.  Ports  for  differential pressure gauges across all filters and blower to measure differential pressure. AHU Make : VTS / Systemair, Make - Blower - Nicotra / Kruger ; Motor - Crompton Greaves / Siemens ; Filter - Thermodyne / Freudenberg / Ultrafil at MGMH Petlaburj</t>
  </si>
  <si>
    <t>Painting  to  new  wood  work  and  flush  shutters  with  lappam  finish,  over  a primary coat and painting two coats of synthetic enamel paint Grade-II VOC Volatile  Organic  Compound  content  less  than  50  grams/litre  of  approved shade including cost and conveyance of all materials to site cost of primer coat and all labour charges etc. complete including applying sand paper on lappam  coats  for  neat  finish  including  sales  and  other  taxes  on  cost  of  all materials  etc.,  complete  in  all  floors  TSSS  No.1200,  1207  and  1211.  at MGMH Petlaburj</t>
  </si>
  <si>
    <t>Supply and laying of ISI 25mm outer dia medium grade with IS:9537-part 3 rigid  PVC  pipe  surface  on  wall  with  all  required  PVC  /  Metallic  Junction Boxes including masonry work and labour charges etc.,      Makes: Sudhakar/ Precision /Universal/ Modi / Million Plast. at MGMH Petlaburj</t>
  </si>
  <si>
    <t>Supply and laying of ISI 25mm outer dia medium grade with IS:9537-part 3 rigid PVC pipe concealed in wall with all required PVC / Metallic Junction Boxes including masonry work and labour charges etc.,      Makes: Sudhakar/ Precision /Universal/ Modi / Million Plast. at MGMH Petlaburj</t>
  </si>
  <si>
    <t>Supplying  and  fixing  of  4inches  101.6mm  multi  floor  trap  with  jali  - UPVC/SWR pipe fittings as per site requirements with standard practice for all  floors  including  cost  and  conveyance  of  all  materials  to  site,  labour charges ,etc., complete for finished item of work. at MGMH Petlaburj</t>
  </si>
  <si>
    <t>Conveyance of un-useful excavated earth to a distance of 21 KM for disposal including hire charges of T and P, labour charges etc., complete for finished item of work. Dismantled Brick masonry and existing flooring. at MGMH Petlaburj</t>
  </si>
  <si>
    <t>Supply and fixing of ISI mark batten holder / slanting holder Makes : Anchor/  Gold  Medal  Olive  /  Million  Zoom  in  lieu  of  ceiling  rose  of  light  point complete with all connections and all labour charges with 5.0W LED Lamp MAKE: OSRAM / Wipro / Crompton / Bajaj / Havells at MGMH Petlaburj</t>
  </si>
  <si>
    <t>PART-A</t>
  </si>
  <si>
    <t>Civil Works</t>
  </si>
  <si>
    <t>PLUMBING WORKS</t>
  </si>
  <si>
    <t>AIR CONDITIONING</t>
  </si>
  <si>
    <t>MGPS</t>
  </si>
  <si>
    <t xml:space="preserve"> </t>
  </si>
  <si>
    <t>MGMH Petlaburj Hospital</t>
  </si>
  <si>
    <t>Ovum Aspiration Pumps at Petlaburj Hospital</t>
  </si>
  <si>
    <t>IVF Test tube Warmers at Petlaburj Hospital</t>
  </si>
  <si>
    <t>DICOM  compatible  fully  digital,  compact,  portable,  Ultrasound  Scan Machine Colour Doppler at Petlaburj Hospital</t>
  </si>
  <si>
    <t>Multipurpose Electro hydraulic with manual override mobile OT Table, with divided  leg  section  suitable  for  all  Gynaecological  surgical  procedures, complete with 5cm Mattress and corded handset at Petlaburj Hospital</t>
  </si>
  <si>
    <t>LED procedure Lights Double dome at Petlaburj Hospital</t>
  </si>
  <si>
    <t>LED procedure Lights Single dome  at Petlaburj Hospital</t>
  </si>
  <si>
    <t>IVF Workstation with LAF at Petlaburj Hospital</t>
  </si>
  <si>
    <t>IVF Ant vibration Table for procedure at Petlaburj Hospital</t>
  </si>
  <si>
    <t>CO2 Incubators at Petlaburj Hospital</t>
  </si>
  <si>
    <t>Trigas   bench   Top   Incubators   for  Human   Embryo   culture   at   Petlaburj Hospital</t>
  </si>
  <si>
    <t>Trinocular Stereozoom Microscope at Petlaburj Hospital</t>
  </si>
  <si>
    <t>ICSI Micro manipulator with Inverted Microscope at Petlaburj Hospital</t>
  </si>
  <si>
    <t>IVF Laser System at Petlaburj Hospital</t>
  </si>
  <si>
    <t>IVF Thermometer at Petlaburj Hospital</t>
  </si>
  <si>
    <t>CO2 Cylinder and Manifold at Petlaburj Hospital</t>
  </si>
  <si>
    <t>CO2 and O2 Analyzer at Petlaburj Hospital</t>
  </si>
  <si>
    <t>PH Meter at Petlaburj Hospital</t>
  </si>
  <si>
    <t>VOC Meter for ART Lab at Petlaburj Hospital</t>
  </si>
  <si>
    <t>Sperm Counting Makler Chamber at Petlaburj Hospital</t>
  </si>
  <si>
    <t>Binocular Microscope for Semen Analysis at Petlaburj Hospital</t>
  </si>
  <si>
    <t>Laminar flow cabinet with Andrology Work station at Petlaburj Hospital</t>
  </si>
  <si>
    <t>Clinical Centrifuge machine for Andrology at Petlaburj Hospital</t>
  </si>
  <si>
    <t>Dry Incubators at Petlaburj Hospital</t>
  </si>
  <si>
    <t>Pipetter and Denudation system at Petlaburj Hospital</t>
  </si>
  <si>
    <t>Pharmaceutical Refrigerator at Petlaburj Hospital</t>
  </si>
  <si>
    <t>Cryocans with wheels at Petlaburj Hospital</t>
  </si>
  <si>
    <t>Defibrillator at Petlaburj Hospital</t>
  </si>
  <si>
    <t>7 Para Patient Monitor at Petlaburj Hospital</t>
  </si>
  <si>
    <t>Suction machine at Petlaburj Hospital</t>
  </si>
  <si>
    <t>Anaesthesia Work station at Petlaburj Hospital</t>
  </si>
  <si>
    <t>Autoclave at Petlaburj Hospital</t>
  </si>
  <si>
    <t>Operative Hysteroscopy and Resectoscope Set Machine at Petlaburj Hospital</t>
  </si>
  <si>
    <t>Operative Laparoscopy Set at Petlaburj Hospital</t>
  </si>
  <si>
    <t>Multifunctional Printer at Petlaburj Hospital</t>
  </si>
  <si>
    <t>Ultrasound Examination Couch at Petlaburj Hospital</t>
  </si>
  <si>
    <t>UPS 20KVA with battery backup at Petlaburj Hospital</t>
  </si>
  <si>
    <t>Laptop for Office usage at Petlaburj Hospital</t>
  </si>
  <si>
    <t>Reception Table at Petlaburj Hospital</t>
  </si>
  <si>
    <t>Reception chair at Petlaburj Hospital</t>
  </si>
  <si>
    <t>Filing Cabinet at Petlaburj Hospital</t>
  </si>
  <si>
    <t>Patient Seating 3 in 1 model at Petlaburj Hospital</t>
  </si>
  <si>
    <t>Consultant Chair at Petlaburj Hospital</t>
  </si>
  <si>
    <t>Patient Chair at Petlaburj Hospital</t>
  </si>
  <si>
    <t>Small Trolley at Petlaburj Hospital</t>
  </si>
  <si>
    <t>Big Trolley at Petlaburj Hospital</t>
  </si>
  <si>
    <t>Wall Storage Cabinets at Petlaburj Hospital</t>
  </si>
  <si>
    <t>Office Table at Petlaburj Hospital</t>
  </si>
  <si>
    <t>Dismantling clearing away and carefully stacking useful materials for re use and  disposal  of  unserviceable  materials  with  100m  lead  as  directed  by Executive Engineer duly taking actual premeasurements before dismantling including all labour charges etc complete for Flooring at MGMH Petlaburj</t>
  </si>
  <si>
    <t>Dismantling  doors,  windows  and  clear  storey  windows,  Ventilators  etc., wood or steel shutters including Chowkhats, architraves, hold fasts and other attachments  etc.,  and  stacking  them  within  100m  lead  including  labour charge etc., and complete for finished item of work. Not exceeding 3 sqm in area: Doors 1.00x2.60M at MGMH Petlaburj</t>
  </si>
  <si>
    <t>Brick masonry for panel walls in superstructure with CM 1:8 prop: Aerated Cellular Autoclaved  Concrete  Blocks  conforming  to  IS:2185  Part-3  -  1984 and IS:6441-1972 of Compressive strength 3 N/mm2  600 x 200 x 200 mm including cost and  conveyance of  all materials like cement, screened  sand, bricks, water etc., to site, including sales and other taxes on all materials and such  as  labour  charges,  like  mixing  cement  mortar,  scaffolding  charges, constructing masonry, lift charges, curing, etc.,complete for finished item of work. TSSS No.501 and 504. 3rd  Floor at MGMH Petlaburj</t>
  </si>
  <si>
    <t>Providing Mild steel MS steel bars Fe 250 grade as per IS 432 of different diameters  including  labour  charges  for  straightening,  cutting,  bending  to required sizes and shapes, placing in position with cover blocks of approved materials and size and tying and lap-splicing with binding wire of 18 SWG, forming grills for reinforcement work as per approved designs and drawings, including cost and conveyance of steel bars, including all wastages such as overlaps,  couplings,  chairs,  spacer  bars  including  cost  and  conveyance  of binding  wire,  cover  blocks  and  all  incidental,  operational,  labour  charges such as cutting, bending, placing in position, tying including sales and other taxes on all materials etc. , complete for finished item of work. TSSS No.126 For RBM walls 6mm  dia: 3rd  Floor at MGMH Petlaburj</t>
  </si>
  <si>
    <t>Plastering  20mm  thick  in  two  coats  using  screened  sand  with  base  coat  of 16mm  thick  in  CM1:6  and  top  coat  of  4mm  thick  in  CM1:4  with  dubara sponge finishing including cost and conveyance of all materials like cement, sand, water etc., to site, including sales and other taxes on all materials, and all  operational,  incidental  charges  on  materials  and  including  cost  of  all labour charges for mixing mortar, finishing, scaffolding, lift charges, curing, including  cutting  grooves  as  directed  by  Engineer-in-charge  etc.,  complete for finished item of work .SS 901,903and 904 3rd  Floor at MGMH Petlaburj</t>
  </si>
  <si>
    <t>Plastering  12mm  thick  in  two  coats  using  screened  sand  with  base  coat  of 8mm  thick  in  CM  1:6  and  top  coat  of  4mm  thick  in  CM  1:4  with  dubara sponge finishing including cost and conveyance of all materials like cement, sand, water etc., to site, including sales and other taxes on all materials, and all  operational,  incidental  charges  on  materials  and  including  cost  of  all labour charges for mixing mortar, finishing, scaffolding, lift charges, curing, including   cutting   grooves   as   directed   by   Engineer-in-charge   etc.,   and complete  for  finished  item  of  work.  SS  901,903  and  904.  3rd  Floor  at MGMH Petlaburj</t>
  </si>
  <si>
    <t>Flooring with non-skid full body ceramic floor tiles of size 300mm x 300mm and  thickness  between  7  -  8mm  1st  quality  conforming  to  IS:  13711,  IS: 13712,  IS:  13630Part  1  to  15  of  any  colour  and  finish  in  all  shades  and designs  as  approved  by  Engineer-in-charge,  set  over  base  coat  of  cement mortar  1:8,  12mm  thick  using  screened  sand  over  CC  bed  already  laid  or RCC  roof  slab,  including  neat  cement  slurry  of  honey  like  consistency spread  at  the  rate  3.3  Kgs  per  Sqm  and  jointed  neatly  with  white  cement paste to full depth mixed with pigment of matching shade, including cost of all materials like cement, screened sand , water and tiles etc., complete for finished item of work. TSSS No.701 and 707 at MGMH Petlaburj</t>
  </si>
  <si>
    <t>Providing and applying Wall putty of White Cement or Polymer or Cement based of average 1 to 2 mm thickness over plastered surface to prepare the surface even and smooth after thoroughly brushing the surface to remove all dirt and remains of  loose powdered materials,  applying emery paper,  Sand the  surface,  clean  and  wipe  off loose  dust,  applying  knifing  paste  filler  by putty knife / muslin pad, air dry for 2 - 3 hrs, sand with 180 and 320 No., emery paper for the surface preparation including cost and conveyance of all materials  to  work  site  and  all  operational,  incidental,  labour  charges,  over heads  and  etc.,  complete  for  finished  item  of  work  in  3rd   floor  Internal walls. at MGMH Petlaburj</t>
  </si>
  <si>
    <t>Supply  and  application  of  one  coat  water  based  cement  primer  of  interior grade  I  and  two  coats  of  water  based  PU  paint  having  anti  bacterial applications content less than 50 grams/litre for internal walls including cost and  conveyance  of  all  materials  to  site,  sales  and  other  taxes,  incidental, operational  and  all  labour  charges  etc.,  and  complete  for  finished  item  of work in 3rd floor. at MGMH Petlaburj</t>
  </si>
  <si>
    <t>Painting to old  walls with 2 coats of water proof cement paint of shade as approved by the Engineer-In-Charge to give an even shade after thourughly brushing  the  surface  to  remove  all  dirt  and  remains  of  loose  powdered materials, including cost and conveyance of all materials to work site and all operational,   scaffolding   charges,   incidental,   labour   charges   etc.,   and overheads and contractors profit complete for finished item of work as per SS 912 in 3rd floor. at MGMH Petlaburj</t>
  </si>
  <si>
    <t>Supply  and  installation  of  80mm  thick  double  skin  modular  wall  Panels made of 0.8 mm thick powder coated GI on both the sides, with  40  plus or minus  2  kg/m3  density  PUF  as  infill,  GI  profiles  all  along  the  periphery, flush on both sides with maximum allowable gap of 3- 4mm filled with food grade silicon sealant and placed on cold rolled galvanised bottom tracks with a  recess  to  provide  floor  to  wall  coving  flush  with  the  wall  panel.  This includes  all  required  harware  for  completion  Panels  to  be  covered  with  a protective film to avoid any damages during transportation and installation at MGMH Petlaburj</t>
  </si>
  <si>
    <t>Single leaf clean room Doors : 46mm thick flush doors made of 0.8mm thick Powder coated GI sheets on both sides, 90  plus or minus  2 kg/m3 density Honeycomb  with  stand  upto  220  Deg.C  Temperature,  and  compressible strength upto 400 Kg/Sqm, 1.2 mm thick GPSP .  door frames, double glazed vision  panel  with  necessary  adhesive  tapes  and  silicon  sealant,  necessary hardware  like  SS304  ball  bearing  butt  hinges,  D-  handles,  push  plates, Dorma make door closure, concealed tower bolt, drop seals  for the double leaf  door  and  provision  for  fixing  magnetic  type  door  interlocking  system and automatic door bottoms, Both side lock and keys etc. complete. Size 900 X 2100 mm with 300 mm x 300 mm  View panelat MGMH Petlaburj</t>
  </si>
  <si>
    <t>Supply and installation of Extruded Aluminium Coving at MGMH Petlaburj</t>
  </si>
  <si>
    <t>Providing,  laying  of  scratch  proof  PVC/Vinyl  flooring  of  2mm  thickness with proper welded joints air tight, along with leveling compound to match the existing flooring levels as per engineer in charge instructions. Sub floor preparation with self leveling compound. After the sub floor preparation, it should be suitable for ESD flooring. Rate inclusive of sifting of material and labour charges. at MGMH Petlaburj</t>
  </si>
  <si>
    <t>Supply,  installation,  Testing  and  Commissioning  of  Static  Pass  Boxes  of Size  450X450mm  with  1.2mm  thick  SS  304  Mat  finish  ,  with  interlock doors, UV light On when doors closed condition. As per clean room standard and requirement. at MGMH Petlaburj</t>
  </si>
  <si>
    <t>Supply and fixing of Ashirvad/ Ajay/ Astral Flowguard or equivalent CPVC Pipes and Fittings SDR 13.5 to meet the requirement of ASTM-D 2846 and are  produced  in  CTS  Copper  Tube  Sizes  1/2inches  to  2inches  for  hot  and cold water IS 15778:2007 including cost and conveyance of all materials to site, labour charges for fixing,complete for finished item of work at all floor levels. 15.90mm OD pipe at MGMH Petlaburj</t>
  </si>
  <si>
    <t>Supply and fixing of Ashirvad/ Ajay/ Astral Flowguard or equivalent CPVC Pipes and Fittings SDR 13.5 to meet the requirement of ASTM-D 2846 and are  produced  in  CTS  Copper  Tube  Sizes  1/2inches  to  2inches  for  hot  and cold water IS 15778:2007 including cost and conveyance of all materials to site, labour charges for fixing,complete for finished item of work at all floor levels. 22.20mm OD pipe at MGMH Petlaburj</t>
  </si>
  <si>
    <t>Supplying and fixing of SWR PVC pipes Prince/Sudhakar/Kisan/Supreme or any  ISI  brand  4  Kg/Sq.cm.  and  fixing  all  special  such  as  plain  bends,  off sets, door bends, single junctions, double junctions as per site requirement, fixing with PVC clamps if necessary with required number of Bombay nails including  cost  and  conveyance  of  all  materials  to  site,  labour  charges, complete for finished item of work at all floor levels. APSS No. 1302 1319 and 1326 - 75mm dia at MGMH Petlaburj</t>
  </si>
  <si>
    <t>Supplying  and  fixing  Bronze  Gate/  Globe  valve  as  per  IS  -  778  Class  -  I, Indian  make  heavy  type  including  cost  and  conveyance  of  all  materials  , labour charges , overheads and contractors profit complete for finished item of work. 25mm Nominal bore at MGMH Petlaburj</t>
  </si>
  <si>
    <t>Supply and fixing of DP Metal Enclosure with  IP 20 Protection DB Make with  1  No  20A,  10  KA  DP  MCB  Make:  Legrand  /  Schneider  including internal  connection  and  labour  charges  for  Flush  Mounting  etc.,  complete. Makes: Legrand / Schneider. at MGMH Petlaburj</t>
  </si>
  <si>
    <t>Supply and fixing of 4 Way TPN DB Horizontal with IP 43 Protection as per IS:13032  Makes:  Legrand  /  Schneider and  Supply  and  Fixing  of  1  No.,  of 40A  FP  30mA  RCCB  as  incomer  and  12  Nos  6-32  A  10kA  SP  MCBs Makes:  Legrand-DX3  /  Schneider-Acti9  as  out  goings  including  internal connections  and  labour  charges  for  FLUSH  Mounting  etc.,  complete.  For Lighting DBs at MGMH Petlaburj</t>
  </si>
  <si>
    <t>Providing and fixing of 100A 10KA FP MCB and Terminal Spreaders in IP 43  isolator  Box  Making  connections  etc,  as  required.   Makes:  Legrand  / Schneider/ABB/LandT/ CandS at MGMH Petlaburj</t>
  </si>
  <si>
    <t>Supply, Transportation of energy efficient fan, 1200 mm sweep, aluminium body, consuming 28 W, BEE 5 star rated, ceiling fan with Brush Less Direct Current BLDCmotor, class of insulation: B, 3 nos blades, 30 cm long down rod, 2 nos canopies, shackle kit, safety rope, copper winding, Power Factor greater  than  0.90,  Service  Value  CMMAV  greater  than  8.5,  Air  delivery minimum 235 CMM,350 RPM tolerance as per IS:374-2019, THD less than 10percentage.  with  remote  or  compatible  to  electronic  step  type  regulator unit for speed control and all remaining accessories including safety pin, nut bolts,   washers,   temperature   rise   equal   to75   degree   Cmax,   insulation resistance  more than  2  mega ohm,  suitable  for  230V,  50  HZ,  single  phase AC  supply,  earthing  etc.,  including  all  standard  accessories  etc.,  complete. Makes : Atomberg Efficio  / Havells /Orient at MGMH Petlaburj</t>
  </si>
  <si>
    <t>Supply and fixing of Modular type Stepped electronic regulator Makes : GM Four-Five  /  Legrand  Arteor  /  Schneider Zen  celo  /Honeywell  Blenge Plus/ Cabtree Verna/ Million logus / Gold Medal Curve for sweep AC ceiling fans of 1200mm / 1400mm complete with connections. at MGMH Petlaburj</t>
  </si>
  <si>
    <t>Supply and installation of 225mm Light duty exhaust fan with metal blades etc  complete  Makes:  Crompton  /  Havells  Ventilair-DB/  Orient  hill  air.  at MGMH Petlaburj</t>
  </si>
  <si>
    <t>SITC of Hot dip galvanized perforated cable tray of 100 mm Wide sizes for to run the cable from DBs to SBs and sockets and AC panel to Units units. All  necessary  supports  and  accessories  are  included.  Cable  tray  for  cables alone shall be included here Thickness shall be 1.6 mm.  at MGMH Petlaburj</t>
  </si>
  <si>
    <t>Supply and fixing of 12V 65 AH SMF battery including wire leads. Makes: Quanta / Racket / Exide. at MGMH Petlaburj</t>
  </si>
  <si>
    <t>Supply and installation of 50x6 GI flat for body earthing of electrical panel and AC Panel which is laid in 300mm cable tray  at MGMH Petlaburj</t>
  </si>
  <si>
    <t>Supply and installation of 25x3 GI flat for body earthing of DBs and Cable tray which is laid in 100mm cable tray at MGMH Petlaburj</t>
  </si>
  <si>
    <t>Supply and installation of 25x3 Copper flat for Neutral earthing of UPS and Equipment which is laid in 100mm cable tray at MGMH Petlaburj</t>
  </si>
  <si>
    <t>Supply  and  installation  of  4  sqmm  Copper  wire  for  Earthing  of  DBs Equipment  at MGMH Petlaburj</t>
  </si>
  <si>
    <t>Supply and installation of AHUs stater on/off push button station for Remote control for inside IVF center with control wiring  from AC panel to on /off push button station with necessary items. at MGMH Petlaburj</t>
  </si>
  <si>
    <t>SITC of air cooled condensing units with two scroll compressors, air cooled condenser, power panel, vibration isolating pads, stand for ODU, thermostat, etc. of the following capacities. The nominal capacity of the condensing unit shall be as under. Air cooled condensing unit shall have horizontal discharge. All  refrigerant  piping  accessories  sight  glass,  drier,  expansion  valve,  etc. shall  be  supplied  with  the  condensing  units  and  suitable  to  connect  above AHUs. Refrigerant shall be R 407C / R 410A. Necessary thermostat, control wiring,  etc.  shall  be  included.  Derating  of  the  unit  shall  not  be  more  than 15percentage under 45 deg. C ambient temperature. Condensing unit shall be capable of operating up 50 deg. C ambient temperature. 8.5 TR capacity at MGMH Petlaburj</t>
  </si>
  <si>
    <r>
      <rPr>
        <sz val="12"/>
        <rFont val="Arial"/>
        <family val="2"/>
      </rPr>
      <t xml:space="preserve">SITC  of  CPVC  drain  ping  with  supports,  clamps  and  9  mm  thk.  Nitrile rubber  tube  insulation  of  the  following  sizes.  Insulation  shall  have  factory laminated glass cloth. </t>
    </r>
    <r>
      <rPr>
        <b/>
        <sz val="12"/>
        <rFont val="Arial"/>
        <family val="2"/>
      </rPr>
      <t xml:space="preserve">32mm Dia </t>
    </r>
    <r>
      <rPr>
        <sz val="12"/>
        <rFont val="Arial"/>
        <family val="2"/>
      </rPr>
      <t>at MGMH Petlaburj</t>
    </r>
  </si>
  <si>
    <r>
      <rPr>
        <sz val="12"/>
        <rFont val="Arial"/>
        <family val="2"/>
      </rPr>
      <t xml:space="preserve">SITC  of  CPVC  drain  ping  with  supports,  clamps  and  9  mm  thk.  Nitrile rubber  tube  insulation  of  the  following  sizes.  Insulation  shall  have  factory laminated glass cloth. </t>
    </r>
    <r>
      <rPr>
        <b/>
        <sz val="12"/>
        <rFont val="Arial"/>
        <family val="2"/>
      </rPr>
      <t xml:space="preserve">25mm Dia </t>
    </r>
    <r>
      <rPr>
        <sz val="12"/>
        <rFont val="Arial"/>
        <family val="2"/>
      </rPr>
      <t>at MGMH Petlaburj</t>
    </r>
  </si>
  <si>
    <t>Aluminium low leakage aerofoil design volume control dampers Suitable for manual and motorised operation  at MGMH Petlaburj</t>
  </si>
  <si>
    <t>CBRI  approved  16G  GI  Spring  return  actuated  fire  dampers  rated  for  90 minutes with limit switch  at MGMH Petlaburj</t>
  </si>
  <si>
    <t>SITC of SS perforated return raiser grilles with 10 microns filters with collar dampers  at MGMH Petlaburj</t>
  </si>
  <si>
    <t>SITC of Collar Dampers made of Al. extrusions with black powder coating for Grilles / Diffusers at MGMH Petlaburj</t>
  </si>
  <si>
    <t>SITC of Aluminium powder coated Fresh air and Exhaust Louvers of non- vision type with nylon mosquito net etc.  at MGMH Petlaburj</t>
  </si>
  <si>
    <r>
      <rPr>
        <sz val="12"/>
        <rFont val="Arial"/>
        <family val="2"/>
      </rPr>
      <t xml:space="preserve">Supply, laying of Class O Nitrile rubber with factory laminated Glass cloth, all joints shall be covered with self-adhesive tapes </t>
    </r>
    <r>
      <rPr>
        <b/>
        <sz val="12"/>
        <rFont val="Arial"/>
        <family val="2"/>
      </rPr>
      <t xml:space="preserve">32mm Thick </t>
    </r>
    <r>
      <rPr>
        <sz val="12"/>
        <rFont val="Arial"/>
        <family val="2"/>
      </rPr>
      <t>for Exposed Supply Air duct and finished with UV Protective Paint. at MGMH Petlaburj</t>
    </r>
  </si>
  <si>
    <r>
      <rPr>
        <sz val="12"/>
        <rFont val="Arial"/>
        <family val="2"/>
      </rPr>
      <t xml:space="preserve">Supply, laying of Class O Nitrile rubber with factory laminated Glass cloth, all joints shall be covered with self-adhesive tapes </t>
    </r>
    <r>
      <rPr>
        <b/>
        <sz val="12"/>
        <rFont val="Arial"/>
        <family val="2"/>
      </rPr>
      <t xml:space="preserve">25mm Thick </t>
    </r>
    <r>
      <rPr>
        <sz val="12"/>
        <rFont val="Arial"/>
        <family val="2"/>
      </rPr>
      <t>for Exposed Return Air Duct and finished with UV Protective Paint. at MGMH Petlaburj</t>
    </r>
  </si>
  <si>
    <r>
      <rPr>
        <sz val="12"/>
        <rFont val="Arial"/>
        <family val="2"/>
      </rPr>
      <t xml:space="preserve">Supply, laying of Class O Nitrile rubber with factory laminated Glass cloth, all joints shall be covered with self-adhesive tapes </t>
    </r>
    <r>
      <rPr>
        <b/>
        <sz val="12"/>
        <rFont val="Arial"/>
        <family val="2"/>
      </rPr>
      <t xml:space="preserve">25mm Thick </t>
    </r>
    <r>
      <rPr>
        <sz val="12"/>
        <rFont val="Arial"/>
        <family val="2"/>
      </rPr>
      <t>for Supply air duct running inside the building. at MGMH Petlaburj</t>
    </r>
  </si>
  <si>
    <r>
      <rPr>
        <sz val="12"/>
        <rFont val="Arial"/>
        <family val="2"/>
      </rPr>
      <t xml:space="preserve">Supply, laying of Class O Nitrile rubber with factory laminated Glass cloth, all joints shall be covered with self-adhesive tapes </t>
    </r>
    <r>
      <rPr>
        <b/>
        <sz val="12"/>
        <rFont val="Arial"/>
        <family val="2"/>
      </rPr>
      <t xml:space="preserve">19mm Thick </t>
    </r>
    <r>
      <rPr>
        <sz val="12"/>
        <rFont val="Arial"/>
        <family val="2"/>
      </rPr>
      <t>for Return air running inside the building. at MGMH Petlaburj</t>
    </r>
  </si>
  <si>
    <t>Supply,  Installation  ,  Testing  and  Commissioning  of  Refnet  joints  to  be provided in refrigerant pipe line. Material of construction for fittings shall be similar to refrigerant piping at MGMH Petlaburj</t>
  </si>
  <si>
    <t>SITC of C02 Manifold for 2 Cylinders, with high pressure  Regulator, NRV, tailpipes etc. as per technical specifications  at MGMH Petlaburj</t>
  </si>
  <si>
    <t>SITC of MEDICAL Grade  BS EN:  13348 Kite Marked  12mm COPPER PIPE  at MGMH Petlaburj</t>
  </si>
  <si>
    <t>SITC of MEDICAL Grade  BS EN:  13348 Kite Marked  15mm COPPER PIPE  at MGMH Petlaburj</t>
  </si>
  <si>
    <t>SITC of MEDICAL Grade  BS EN:  13348 Kite Marked  22mm COPPER PIPE  at MGMH Petlaburj</t>
  </si>
  <si>
    <t>SITC of MEDICAL Grade  BS EN:  13348 Kite Marked  28mm COPPER PIPE  at MGMH Petlaburj</t>
  </si>
  <si>
    <r>
      <rPr>
        <b/>
        <sz val="12"/>
        <rFont val="Arial"/>
        <family val="2"/>
      </rPr>
      <t>S.
No</t>
    </r>
  </si>
  <si>
    <t>RATE (Rs.)</t>
  </si>
  <si>
    <t>AMOUNT (Rs.)</t>
  </si>
  <si>
    <t>Supplying  and  fixing  of  Unplasticised  Poly  Vinyl  Chloride  UPVC  3  track sliding  windows  with  mesh  shutter  –  2-glass  shutters  and  1-mesh  shutter duly  manufactured  using  UPVC  reinforced  profiles  Composition  of  profile shall consists a minimum of 5.5 PHR of TiO2 and not more than 12 PHR of CaCo3 for every 100 parts of PVC resin of 94mm x 45 mm/80 mm x 52 mm x 2.20 mm for outer frames, 58 mm x 39 mm/54 mm x 38 mm x 2.20mm for sliding shutter frames capable of mounting single glazing system structurally reinforced with hot dip galvanized up to 50 microns of minimum thickness of  1.0/1.2  mm  prefabricated   and  welded  through  fusion  welding.  The window  sash  shall  be  fitted  with  5  mm  thick  clear  float  glass  of  reputed make and mesh shutter frame shall be 42 mm x 25mm/52 mm x 21.5 mm x 2.0 mm fitted with Vinyl Coated Fiber mesh-  on  rollers/ pulley duly  fixed with  Grey  colour  TPV  Gasket  for  sash  and  Glazing  bead  shall  be  co- extruded with Grey colour soft PVC.  System shall have single point locking with Touch Lock and the system is to be installed at the site using anchor fasteners, silicon rubber sealant, easy glazing/deglazing at site etc., including cost   and   conveyance   of   all   materials,   accessories,   labour   charges   for transportation,  erection  at  site  includingetc.,  complete  for  finished  item  of work. at MGMH Petlaburj</t>
  </si>
  <si>
    <t>Providing skirting to internal walls to 10 cm height with Double charged / multi charged stain free fullbody porcelain vitrified tiles with double layer pigment of size 600 x 600 mm and thickness between 8-10 mm 1st quality conforming to IS:15622 - 2017, IS:13630 (Parts 1 to 15) of any colour and finish in all shades and designs, length equal to flooring tiles, set over base coat of CM(1:5) 12 mm thick using screened sand with cement slurry of honey like consistency spread at the rate of 3.30 kgs per sqm and jointing with white cement paste mixed with pigment of matching shade to full depth, including cost of all materials like tiles, cement, sand and water etc.,and overheads &amp; contractors profit complete for finished item of work.(APSS No.701 &amp;707)</t>
  </si>
  <si>
    <t>Supply and Installation change room Cubicles at Petlaburj Hospital GENERAL SPECIFICATIONS: Thickness of compact Laminate:12mm Thick Colour OF HPL Boards,In Single Colour,Size of Cubicle As per DWG, Door Size For Normal Cubicles AS per DWG Overall Height of Cubicle,2105mm Including bottom gap of 100mm,Accessories , Manufacturers standard makes of aluminium , SS Accessories .a Aluminium H Top Rail b. SS Hinges c. SS privacy Thumb turn occupancy indicator d.SS coat hook e. SS Door knob f. Aluminium U Channel g.Aluminium Door Stopper Channel h. Runner lining i.SS Screw And PVC Wall Plugs</t>
  </si>
  <si>
    <t>Supply &amp; Installation of MS Angle for Duct Support, Cable Tray Support and Condensing Unit Stand of size 50 X 50 x 5 mm Thick.</t>
  </si>
  <si>
    <t>Supply &amp; Installation of MS Angle for Duct Support, Cable Tray Support and Condensing Unit Stand of size 32 X 32 x 5 mm Thick.</t>
  </si>
  <si>
    <t>Providing, Fabricating and fixing full height V-board partitions of overall thickness of 75mm Partition frame work to be formed out of 50 X 25mm aluminium frame work placed vertically and horizontally at required centre to centre and cross braced with floor and ceiling channels. The cross bracing channels shall be provided also at above and below the partition framework and to be secured to floor at bottom and to any nearest structural member using galvanized metal screws and wooden / PVC rawl plugs. Partition framework to be cladded with 12.5mm thick tapered edge board on both sides of the partition in line and level fixed with drywall screws @ 300mm c/c with staggered joints to avoid through joints and finished with proprietary supplied jointing tape and compound.</t>
  </si>
  <si>
    <t>Nos</t>
  </si>
  <si>
    <t>Providing of Factory made prelaminated FPVC (Foamed Polyvinyl Chloride) Door frame of the size 105x40mm with a wall thickness of 10mm made out of extruded rigid FPVC profile mitre joined with 6 Nos. of 50mm long screw. The door frame shall be fixed to the wall by using 80mm long screws through the frame with the help of PVC fasteners of 3 no's to be provided for each vertical member, GI stiffeners of ("U" channel of size 29x9x1mm, 150mm long) -3 no's at hinge point, Frame reinforcement of("U" GI channel of size 46x22x.06mm), Bottom tie rod of ("U" GI channel size of 15x15x1mm) etc. complete as per manufacturers specification for finished item of work. Maximum door frame size: 980 x 2070 including providing of 35mm thick Factory made Prelaminated ABS (Acrolynitrile Butadyne Styrene) Door shutter moulded in in different designs, consisting of all round Frame made out of water proof solid foam PVC bar of size 20x32mm, reinforced by 32x 32mm 2 nos. for vertical made out of LVL (Laminated Veneer Lumber), core material of 32 mm thick high density craft paper honey comb board, sandwiched on both sides with prelaminated ABS sheet thickness of 1.5mm. PVC edge banding of size 0.45mm on the vertical sides. Hardware made out of steel coated butterfly hinges - 3 Nos. for each shutter and ISI make S.S round lock completes for finished item of work. Maximum shutter size of : 910 x 2030 mm</t>
  </si>
  <si>
    <t>Supply and Transportation 56W Clean room Light fixture, 2' x2' (600mm x600mm) LED luminaire CRCA powder coated white after phosphocreatine treatment provided as standard. with high efficiency acrylic wide diffuser, with wide operating voltage range, Power factor &gt; 0.9, Surge protection &gt;2KV, System efficacy of &gt;100 lumens/watt, CCT: 3000K - 6500K as desired by the department, CRI &gt;80, and THD is less than 15% etc., complete. Make: Philips</t>
  </si>
  <si>
    <t>Supply and Transportation of 48" ( 1200 mm) High Speed Fan Sweep Celing Fan with all accessories etc., complete. Make Havells S S 390</t>
  </si>
  <si>
    <t xml:space="preserve">Labour charges for fixing of ceiling fan and regulator including transportation and giving connections with twin core wire etc., complete. 
</t>
  </si>
  <si>
    <t>Supply &amp; fixing of  2nos6A, 2 in one socket - 2 Nos with 6A switch control - 2 Nos modular type with and GI switch box with front cover plate including all labour charges etc., complete. Makes of switches: -Hooney well Benz Plus</t>
  </si>
  <si>
    <t>Supply and erecting 19/20mm steel tube down rod of one meter length with bolts &amp; nuts duly painted with matching colour of  fan complete</t>
  </si>
  <si>
    <t>Supply and fixing of 12 Way SPN DB Horizontal with IP 43 Protection as per IS:13032 Makes: Legrand and Supply and Fixing of 1 No., of 63A FP MCB as incomer and 8 Nos 6-32 A 10kA SP MCBs Makes: Legrand-DX3 as out goings including internal connections and labour charges for FLUSH Mounting etc., complete. (For UPS DBs)</t>
  </si>
  <si>
    <t>Supply and fixing of cable  adopteres box with cover for DBs including, massanory work etc., complete.,</t>
  </si>
  <si>
    <t xml:space="preserve">Supply and fixing of FP Metal Enclosure with IP 20 Protection DB Make with 1 No 63A, 10 KA DP MCB   including internal connection and labour charges for Flush Mounting etc.,complete. 
Makes of Enclousure : Legrand   
MCB Makes : Legrand-DX3 
</t>
  </si>
  <si>
    <t>Supply and fixing of suitable out door feeder piller box of size made with 14 SWG CRCA sheet with double door arrangement, making powder coating after processing of 7 Tank process, lock and key, hinges, rubber gasket, danger board,suitable angle iron stand for mounting the feeder pillar with cement concrete, including Supply and fixing of Legrand / Schnieder make as out goings, indication lamps, din channel, 6 Sqmm 3 core copper cable for invidual light control, connectors, bus bars, shroudings, gland plates and provision for 3 phase energy meter etc., complete for finished item of work and suitable wiring provision for connecting the nature switch with following.63A, 4 Pole MCB as incomer, 9 Nos 6-32A SP MCBs</t>
  </si>
  <si>
    <t>Cassette Units : Supply, Installation, Testing and Commissioning  of  variable   refrigerant   flow modular  type  indoor  units wired/wireless remote suitable for R410a  refrigerant comprising of all accessories as per the specifications. The indoor units shall  be suitable  to  work on cooling mode.The minimum Energy Efficiency Ratio shall be as per  ASHRAE  STANDARDS 90.1 -2001   table 6.2.1B. The indoor units   shall  be  suitable    for operation  on  220  plus or minus 6percentage  volts, 50Hz, 1 phase  AC power supply. 2.0 TR – 4 way at MGMH Petlaburj</t>
  </si>
  <si>
    <t>Modular Double skin floor mounted EUROVENT Certified Air Handling Unit 4400CFM / 11.0 TR / 150mm SP made out of 45  plus or minus  2mm thick PUF insulated panels Thermal break aluminium profile frame work with 0.8mm thick pre painted / powder coated inner and outer skins comprising of mixing box with fresh air and return air dampers, pre filters with 10 and 5 microns combination filters in single frame, Interlaced/Intertwined DX Cooling Coil suitable for connecting 2 nos of 11.0TR capacity 1W plus 1S out door condensing units, SS304 drain pan with , blower section with Nicotra / Kruger make direct drive/ Plug type fan,  vibration isolators, EFF1 motor and blower section with on/off switches to operate from outside, limit switch for the fan section access door with a view port, fine filter section with 3 microns filters inspection doors for all filter and fan sections and damper at the outlet of unit. Ports for differential pressure gauges across all filters and blower to measure differential pressure. AHU Make : VTS / Systemair, Make - Blower - Nicotra / Kruger ; Motor - Crompton Greaves / Siemens ; Filter - Thermodyne / Freudenberg / Ultrafil at MGMH Petlaburj</t>
  </si>
  <si>
    <t>SITC of air cooled condensing units with two scroll compressors, air cooled condenser, power panel, vibration isolating pads, stand for ODU, thermostat, etc. of the following capacities. The nominal capacity of the condensing unit shall be as under. Air cooled condensing unit shall have horizontal discharge. All refrigerant piping accessories sight glass, drier, expansion valve, etc. shall be supplied with the condensing units and suitable to connect above AHUs. Refrigerant shall be R 407C / R 410A. Necessary thermostat, control wiring, etc. shall be included. Derating of the unit shall not be more than 15percentage under 45 deg. C ambient temperature. Condensing unit shall be capable of operating up 50 deg. C ambient temperature. 11.0 TR capacity at MGMH Petlaburj</t>
  </si>
  <si>
    <t>3-Bay Surgical Scrub Station/Sink to be provided for use in the OT complex providing for pre-procedural scrub up with minimum three bay sink combination as suitable. The Scrub Station shall be made of Stainless Steel of 304 grade sheet with minimum thickness of 1.5mm and designed as per the high aesthetics of the theatre complex. Shall have smoothened surfaces &amp; corners. The scrub sink shall be provided with a front access panel which shall be easily removed for access to the water-controlled valve, waste connections, stoppers &amp; strainers. The Scrub station should be equipped with two foot operated and one elbow operated mechanisms. Shall have provision for fresh water and waste water piping ready for connections.</t>
  </si>
  <si>
    <r>
      <rPr>
        <b/>
        <u/>
        <sz val="12"/>
        <rFont val="Arial"/>
        <family val="2"/>
      </rPr>
      <t>Fully Automatic Control Panel for Oxygen </t>
    </r>
    <r>
      <rPr>
        <b/>
        <sz val="12"/>
        <rFont val="Arial"/>
        <family val="2"/>
      </rPr>
      <t xml:space="preserve"> </t>
    </r>
    <r>
      <rPr>
        <b/>
        <u/>
        <sz val="12"/>
        <rFont val="Arial"/>
        <family val="2"/>
      </rPr>
      <t xml:space="preserve">System:
</t>
    </r>
    <r>
      <rPr>
        <sz val="12"/>
        <rFont val="Arial"/>
        <family val="2"/>
      </rPr>
      <t>Supply, installation and commissioning of Fully Automatic control panel for unintrupted Oxygen supply</t>
    </r>
  </si>
  <si>
    <r>
      <rPr>
        <b/>
        <u/>
        <sz val="12"/>
        <rFont val="Arial"/>
        <family val="2"/>
      </rPr>
      <t xml:space="preserve">Trigas Emergency Manifold:
</t>
    </r>
    <r>
      <rPr>
        <sz val="12"/>
        <rFont val="Arial"/>
        <family val="2"/>
      </rPr>
      <t xml:space="preserve">SITC of </t>
    </r>
    <r>
      <rPr>
        <b/>
        <sz val="12"/>
        <rFont val="Arial"/>
        <family val="2"/>
      </rPr>
      <t xml:space="preserve">Emergency Trigas Manifold maximum for 1+1 </t>
    </r>
    <r>
      <rPr>
        <sz val="12"/>
        <rFont val="Arial"/>
        <family val="2"/>
      </rPr>
      <t>D-type Gas Cylinders complete with separate NRVs, tail pipes and brass fittings for each cylinders.</t>
    </r>
  </si>
  <si>
    <r>
      <rPr>
        <b/>
        <u/>
        <sz val="12"/>
        <rFont val="Arial"/>
        <family val="2"/>
      </rPr>
      <t>Fully Automatic Control Panel for Trigas </t>
    </r>
    <r>
      <rPr>
        <b/>
        <sz val="12"/>
        <rFont val="Arial"/>
        <family val="2"/>
      </rPr>
      <t xml:space="preserve"> </t>
    </r>
    <r>
      <rPr>
        <b/>
        <u/>
        <sz val="12"/>
        <rFont val="Arial"/>
        <family val="2"/>
      </rPr>
      <t xml:space="preserve">System:
</t>
    </r>
    <r>
      <rPr>
        <sz val="12"/>
        <rFont val="Arial"/>
        <family val="2"/>
      </rPr>
      <t>Supply, installation and commissioning of Fully Automatic control panel for unintrupted Nirous Oxide supply.</t>
    </r>
  </si>
  <si>
    <r>
      <rPr>
        <b/>
        <u/>
        <sz val="12"/>
        <rFont val="Arial"/>
        <family val="2"/>
      </rPr>
      <t>Fully Automatic Control Panel for CO2 </t>
    </r>
    <r>
      <rPr>
        <b/>
        <sz val="12"/>
        <rFont val="Arial"/>
        <family val="2"/>
      </rPr>
      <t xml:space="preserve"> </t>
    </r>
    <r>
      <rPr>
        <b/>
        <u/>
        <sz val="12"/>
        <rFont val="Arial"/>
        <family val="2"/>
      </rPr>
      <t xml:space="preserve">System:
</t>
    </r>
    <r>
      <rPr>
        <sz val="12"/>
        <rFont val="Arial"/>
        <family val="2"/>
      </rPr>
      <t>Supply, installation and commissioning of Fully Automatic control panel for unintrupted Nirous Oxide supply.</t>
    </r>
  </si>
  <si>
    <r>
      <t xml:space="preserve">SITC of </t>
    </r>
    <r>
      <rPr>
        <b/>
        <sz val="12"/>
        <rFont val="Arial"/>
        <family val="2"/>
      </rPr>
      <t xml:space="preserve">Medical Air-4 Outlet </t>
    </r>
    <r>
      <rPr>
        <sz val="12"/>
        <rFont val="Arial"/>
        <family val="2"/>
      </rPr>
      <t>with matching probe as per HTM-2022/02-01 of UK/ NFPA 99C of USA as per enclosed technical Specification.</t>
    </r>
  </si>
  <si>
    <r>
      <t xml:space="preserve">12 mm Valve for 12 mm OD Pipe
</t>
    </r>
    <r>
      <rPr>
        <b/>
        <sz val="12"/>
        <rFont val="Arial"/>
        <family val="2"/>
      </rPr>
      <t>Note: New item added</t>
    </r>
  </si>
  <si>
    <t>Nos.</t>
  </si>
  <si>
    <r>
      <t xml:space="preserve">Supply and installation of 46.7 liter size </t>
    </r>
    <r>
      <rPr>
        <b/>
        <sz val="12"/>
        <rFont val="Arial"/>
        <family val="2"/>
      </rPr>
      <t>CO2</t>
    </r>
    <r>
      <rPr>
        <sz val="12"/>
        <rFont val="Arial"/>
        <family val="2"/>
      </rPr>
      <t xml:space="preserve"> cylinders confirming to IS:7285 Part-2 (2017). The cylinder shall have an outer diameter of 232mm, a nominal length of 1365mm, and a minimum wall thickness of 5.3mm, ensuring robustness and safety during handling and storage. The cylinders shall have a capacity of 46.7 liters and comply with the standards set forth by the Indian Standards Institute. They shall be constructed from high-quality 37 Mn (Carbon Manganese) material, guaranteeing durability and reliability. The design shall feature a concave bottom and neck threading conforming to IS 3224:2002 14 TPI Type 4 - Size 2 specifications, facilitating secure connections and ease of use. The cylinder shall be capable of withstanding a test pressure of 250 BAR and have a working pressure of 150 BAR. The nominal tare weight of each cylinder shall be 51 kg. The cylinder includes first fill.</t>
    </r>
  </si>
  <si>
    <r>
      <t xml:space="preserve">Supply and installation of 46.7 liter size </t>
    </r>
    <r>
      <rPr>
        <b/>
        <sz val="12"/>
        <rFont val="Arial"/>
        <family val="2"/>
      </rPr>
      <t>O2</t>
    </r>
    <r>
      <rPr>
        <sz val="12"/>
        <rFont val="Arial"/>
        <family val="2"/>
      </rPr>
      <t xml:space="preserve"> cylinders confirming to IS:7285 Part-2 (2017). The cylinder shall have an outer diameter of 232mm, a nominal length of 1365mm, and a minimum wall thickness of 5.3mm, ensuring robustness and safety during handling and storage. The cylinders shall have a capacity of 46.7 liters and comply with the standards set forth by the Indian Standards Institute. They shall be constructed from high-quality 37 Mn (Carbon Manganese) material, guaranteeing durability and reliability. The design shall feature a concave bottom and neck threading conforming to IS 3224:2002 14 TPI Type 4 - Size 2 specifications, facilitating secure connections and ease of use. The cylinder shall be capable of withstanding a test pressure of 250 BAR and have a working pressure of 150 BAR. The nominal tare weight of each cylinder shall be 51 kg. The cylinder includes first fill.</t>
    </r>
  </si>
  <si>
    <r>
      <t xml:space="preserve">Supply and installation of 46.7 liter size </t>
    </r>
    <r>
      <rPr>
        <b/>
        <sz val="12"/>
        <rFont val="Arial"/>
        <family val="2"/>
      </rPr>
      <t>Trigas</t>
    </r>
    <r>
      <rPr>
        <sz val="12"/>
        <rFont val="Arial"/>
        <family val="2"/>
      </rPr>
      <t xml:space="preserve"> cylinders confirming to IS:7285 Part-2 (2017). The cylinder shall have an outer diameter of 232mm, a nominal length of 1365mm, and a minimum wall thickness of 5.3mm, ensuring robustness and safety during handling and storage. The cylinders shall have a capacity of 46.7 liters and comply with the standards set forth by the Indian Standards Institute. They shall be constructed from high-quality 37 Mn (Carbon Manganese) material, guaranteeing durability and reliability. The design shall feature a concave bottom and neck threading conforming to IS 3224:2002 14 TPI Type 4 - Size 2 specifications, facilitating secure connections and ease of use. The cylinder shall be capable of withstanding a test pressure of 250 BAR and have a working pressure of 150 BAR. The nominal tare weight of each cylinder shall be 51 kg. The cylinder includes first fill.</t>
    </r>
  </si>
  <si>
    <r>
      <t xml:space="preserve">Supply and installation of 46.7 liter size </t>
    </r>
    <r>
      <rPr>
        <b/>
        <sz val="12"/>
        <rFont val="Arial"/>
        <family val="2"/>
      </rPr>
      <t>N2O</t>
    </r>
    <r>
      <rPr>
        <sz val="12"/>
        <rFont val="Arial"/>
        <family val="2"/>
      </rPr>
      <t xml:space="preserve"> cylinders confirming to IS:7285 Part-2 (2017). The cylinder shall have an outer diameter of 232mm, a nominal length of 1365mm, and a minimum wall thickness of 5.3mm, ensuring robustness and safety during handling and storage. The cylinders shall have a capacity of 46.7 liters and comply with the standards set forth by the Indian Standards Institute. They shall be constructed from high-quality 37 Mn (Carbon Manganese) material, guaranteeing durability and reliability. The design shall feature a concave bottom and neck threading conforming to IS 3224:2002 14 TPI Type 4 - Size 2 specifications, facilitating secure connections and ease of use. The cylinder shall be capable of withstanding a test pressure of 250 BAR and have a working pressure of 150 BAR. The nominal tare weight of each cylinder shall be 51 kg. The cylinder includes first fill.</t>
    </r>
  </si>
  <si>
    <t>PART-B</t>
  </si>
  <si>
    <t>Providing and fixing factory made solid Wood Polymer Composite (WPC) single extruded Door Frame section of 100*65 MM with encapsulation of 6 MM rigid layer on all external surfaces. The door frame will have a rebate of 32MM/ 37 MM. The two Vertical members are to be joined together with the horizontal member using 8x75 MM long MS Star full thread screws to be used with reverse forward speed control hand drilling machine. The ready/assembled door frame is fixed to wall using Z Hand fast 300 MM long hold fast. Supplying and fixing of 28/30 mm thick Wood Plastic Composite (WPC) Door shutter, comprising of 70% virgin polymer, 15% wood powder (fiber), and the remaining 15% additives, comprising of virgin PVC polymer of K value 58-60 (Suspension grade), Calcium carbonate and natural fibers (wood powder) and non toxic additives (maximum toxicity index of 12 for 100 gms) having minimum door density of 650 kg/cum, screw withdrawal strength 1800N (Face) &amp; 900N (Edge), Modulus of Elasticity 900N/mm2 and resistance to spread of flame of Class A category with property of being termite/borer poof, water/moisture proof and fire retardant and fixed in position with stainless steel butt hinges of required size with necessary full body threaded star headed counter sunk SS screws all as per direction of Engineer -in- Charge (SS butt hinges and SS screws shall be paid separately)</t>
  </si>
  <si>
    <t>TOTAL EXCESS</t>
  </si>
  <si>
    <t>TOTAL (PART-B)</t>
  </si>
  <si>
    <t>GRAND TOTAL</t>
  </si>
  <si>
    <t xml:space="preserve">Supplying and fixing of  to windows / in open court yards using 25mm x 6mm MS flat alround and 10mm MS square bars horizontally at 125mm centre to centre and vertically at 300mm centre to centre including fixing with 4 Nos of MS  Z holdfasts (2 on each side) duly making cutting brick masonry, fixing and making to original surface neatly and painting grill with one coat of red oxide primer including cost all taxes and conveyance of all materials including cutting, bending, welding including all operational charges and all labour charges etc., complete for finished item of work. </t>
  </si>
  <si>
    <r>
      <t>50 LPH storage type RO of dimensions 525 x 425 x 1450 mm (WxDxH) of approx. weight 75Kg consists of 4 nos of 80 GPD 3-layer Thin Film Composite (TFC) membrane with 0.0001-micron pore size which can prevent TDS, heavy metals and equipped with 6 stage purification process which reduces pesticides in the water for reducing scale formation when water is heated. The RO should take min input pressure of 0.6 kg/cm2, 2000 ppm of TDS in Water, 500 ppm of Hardness, 6.5 to 8.5 PH of water which can give output of 20 to 25 % recovery in purified water and can run on 230V AC, 50 Hz supply with operating temp of 5</t>
    </r>
    <r>
      <rPr>
        <vertAlign val="superscript"/>
        <sz val="12"/>
        <rFont val="Arial"/>
        <family val="2"/>
      </rPr>
      <t>o</t>
    </r>
    <r>
      <rPr>
        <sz val="12"/>
        <rFont val="Arial"/>
        <family val="2"/>
      </rPr>
      <t>C to 45</t>
    </r>
    <r>
      <rPr>
        <vertAlign val="superscript"/>
        <sz val="12"/>
        <rFont val="Arial"/>
        <family val="2"/>
      </rPr>
      <t>o</t>
    </r>
    <r>
      <rPr>
        <sz val="12"/>
        <rFont val="Arial"/>
        <family val="2"/>
      </rPr>
      <t>C.</t>
    </r>
  </si>
  <si>
    <t>Emergency Fire Doors : 46mm thick flush doors made of 0.8mm thick Powder coated GI sheets on both sides, 90  plus or minus  2 kg/m3 density Honeycomb with stand upto 220 Deg.C Temperature, and compressible strength upto 400 Kg/Sqm, 1.2 mm thick GPSP .  door frames, double glazed vision panel  with necessary adhesive tapes and silicon sealant, necessary hardware like SS304 ball bearing butt hinges, D- handles, push plates, Dorma make door closure, concealed tower bolt, drop seals  for the double leaf door and provision for fixing magnetic type door interlocking system and automatic door bottoms, Both side lock and keys etc. complete. Size 1500 X 2100 mm with 2 hours fire rated and panic push bar and accessories etc. at MGMH Petlaburj</t>
  </si>
  <si>
    <t>Provision towards Engineering Supervision Charges @  4% on RE Value</t>
  </si>
  <si>
    <t>Provision towards GST 18% on Seniorage Charges</t>
  </si>
  <si>
    <t>Provision towards Haritha Nidhi</t>
  </si>
  <si>
    <t>Provision towards SMFT Charges 2% on seniorage Charges</t>
  </si>
  <si>
    <t>Provision towards DMF Charges 30% on Seniorage Charges</t>
  </si>
  <si>
    <t>Provision towards Seniorage Charges on Civil Component</t>
  </si>
  <si>
    <t>NAC @ 0.1% on Basic Price of Revised estimate</t>
  </si>
  <si>
    <t>Labour Cess @ 1% on Basic Price of Revised Estimate</t>
  </si>
  <si>
    <t>GST @ 18%</t>
  </si>
  <si>
    <t>Total (Part-A+Part-B)</t>
  </si>
  <si>
    <r>
      <t xml:space="preserve">Sub Total (Supplimental </t>
    </r>
    <r>
      <rPr>
        <b/>
        <sz val="11"/>
        <color rgb="FF000000"/>
        <rFont val="Arial"/>
        <family val="2"/>
      </rPr>
      <t>Part-B</t>
    </r>
    <r>
      <rPr>
        <sz val="11"/>
        <color rgb="FF000000"/>
        <rFont val="Arial"/>
        <family val="2"/>
      </rPr>
      <t>)</t>
    </r>
  </si>
  <si>
    <t>MGPS supplimental works</t>
  </si>
  <si>
    <t>Air Conditioning supplimental works</t>
  </si>
  <si>
    <t>Electrical supplimental works</t>
  </si>
  <si>
    <t>Plumbing supplimental works</t>
  </si>
  <si>
    <t>Civil supplimental works</t>
  </si>
  <si>
    <t>Equipment supplimental</t>
  </si>
  <si>
    <r>
      <t xml:space="preserve">Sub Total (Agreement </t>
    </r>
    <r>
      <rPr>
        <b/>
        <sz val="11"/>
        <color rgb="FF000000"/>
        <rFont val="Arial"/>
        <family val="2"/>
      </rPr>
      <t>Part-A</t>
    </r>
    <r>
      <rPr>
        <sz val="11"/>
        <color rgb="FF000000"/>
        <rFont val="Arial"/>
        <family val="2"/>
      </rPr>
      <t>)</t>
    </r>
  </si>
  <si>
    <t>MGPS works</t>
  </si>
  <si>
    <t>Air Conditioning works</t>
  </si>
  <si>
    <t>Fire Fighting works</t>
  </si>
  <si>
    <t>ELV works</t>
  </si>
  <si>
    <t>Electrical works</t>
  </si>
  <si>
    <t>Plumbing works</t>
  </si>
  <si>
    <t>Equipment</t>
  </si>
  <si>
    <t>Less</t>
  </si>
  <si>
    <t>Excess</t>
  </si>
  <si>
    <t>As per workdone</t>
  </si>
  <si>
    <t>As per Agreement</t>
  </si>
  <si>
    <t>Description</t>
  </si>
  <si>
    <t>S.No</t>
  </si>
  <si>
    <t>Name of the work: Design, fabrication, establishing &amp; commissioning of In-Vitro Fertility Centers (IVFCs) along with allied services on Turnkey basis at Gandhi Hospital, Secunderabad, MGM Hospital, Warangal &amp; MGMH Petlaburj, Hyd.</t>
  </si>
  <si>
    <r>
      <t>Dismantling</t>
    </r>
    <r>
      <rPr>
        <sz val="12"/>
        <rFont val="Arial"/>
        <family val="2"/>
      </rPr>
      <t>, clearing away and carefully stacking useful materials for re-use and disposal of unserviceable materials with 100m lead as directed by Executive Engineer duly taking actual premeasurements before dismantling including all labour charges , overheads &amp; contractor profit etc., complete Finished item of work Old Cement Mortar</t>
    </r>
  </si>
  <si>
    <r>
      <t>Dismantling</t>
    </r>
    <r>
      <rPr>
        <sz val="12"/>
        <rFont val="Arial"/>
        <family val="2"/>
      </rPr>
      <t>, clearing away and carefully stacking useful materials for re-use and disposal of unserviceable materials with 100m lead as directed by Executive Engineer duly taking actual premeasurements before dismantling including all labour charges , overheads &amp; contractor profit etc., complete Finished item of work Reinforced Cement Concrete</t>
    </r>
  </si>
  <si>
    <r>
      <t>Providing Thermo Mechanically Treated  ( TMT) ( Fe-500/500D/550D from primery producer TATA, SAIL, VSP, JSW Steel, Goel steel, Jindal panther, X- Vega &amp; balaji Shakthi as per IS 1786-2008) of Different Diameters RCC Works</t>
    </r>
    <r>
      <rPr>
        <sz val="12"/>
        <rFont val="Arial"/>
        <family val="2"/>
      </rPr>
      <t xml:space="preserve"> , including labour charges for straightening, cutting, bending to required sizes and shapes, placing in position with cover blocks of approved materials and sizes and typing and lap - spacing with binding wire of 18 SWG, Forming grills for reinforcement work as per approved design and drawings, including and conveyanace of steel bars, including all wastages such as overlaps, coupling, chairs, spacer bars including cost and conveyance of binding wire cover blocks and incidential, operational, labour charges such as cutting bending, placing in position, typing incliding sales and other taxes on all materials etc., and overheads &amp; contractors profit completefor finished item of work</t>
    </r>
  </si>
  <si>
    <t>E</t>
  </si>
  <si>
    <t>C</t>
  </si>
  <si>
    <t>P</t>
  </si>
  <si>
    <t>AC</t>
  </si>
  <si>
    <t>G</t>
  </si>
  <si>
    <t>EQPS</t>
  </si>
  <si>
    <t>CS</t>
  </si>
  <si>
    <t>PS</t>
  </si>
  <si>
    <t>ES</t>
  </si>
  <si>
    <t>ACS</t>
  </si>
  <si>
    <t>GS</t>
  </si>
  <si>
    <t>UOM</t>
  </si>
  <si>
    <t>Brick Masonary</t>
  </si>
  <si>
    <t>Partition walls</t>
  </si>
  <si>
    <t>Plastering 20 mm</t>
  </si>
  <si>
    <t>Plastering 12 mm</t>
  </si>
  <si>
    <t>Proportion</t>
  </si>
  <si>
    <t>Qty</t>
  </si>
  <si>
    <t>V of 1 brick</t>
  </si>
  <si>
    <t>Ratio</t>
  </si>
  <si>
    <t>dry v</t>
  </si>
  <si>
    <t>no of bricks</t>
  </si>
  <si>
    <t>v of 1 brick</t>
  </si>
  <si>
    <t>cement</t>
  </si>
  <si>
    <t>qty</t>
  </si>
  <si>
    <t>sand</t>
  </si>
  <si>
    <t>mortor qty</t>
  </si>
  <si>
    <t>Cement</t>
  </si>
  <si>
    <t xml:space="preserve">Sand </t>
  </si>
  <si>
    <t>T sand qty</t>
  </si>
  <si>
    <t>Brick Amount</t>
  </si>
  <si>
    <t>Metal Amount</t>
  </si>
  <si>
    <t>Sand Amount</t>
  </si>
  <si>
    <t>Brick Rate</t>
  </si>
  <si>
    <t>Metal Rate</t>
  </si>
  <si>
    <t>Sand Rate</t>
  </si>
  <si>
    <t>Bricks</t>
  </si>
  <si>
    <t>Metal</t>
  </si>
  <si>
    <t>Sand</t>
  </si>
  <si>
    <t>Brick (QTY)</t>
  </si>
  <si>
    <t>Metal (QTY)</t>
  </si>
  <si>
    <t>Sand (QTY)</t>
  </si>
  <si>
    <t>Total Amount</t>
  </si>
  <si>
    <t>Amount</t>
  </si>
  <si>
    <t>Rates</t>
  </si>
  <si>
    <t>Co-efficients</t>
  </si>
  <si>
    <t>Item Name</t>
  </si>
  <si>
    <t>Total</t>
  </si>
  <si>
    <t>The item executed as per agreement quantity</t>
  </si>
  <si>
    <t>As per the site condition &amp; floor plans approved, the Qty. exceeded and now proposed as AE</t>
  </si>
  <si>
    <t>The qty is utilised as per site condition and hence savings</t>
  </si>
  <si>
    <t>As per the instructions issued during site visit Dt. 01.08.2023. ABS doors were proposed hence qty not utilised</t>
  </si>
  <si>
    <t>In view of Sterility, wood work was not executed. Hence savings</t>
  </si>
  <si>
    <t>As per the instructions of  Higher officials Autoclave Room, UPS Room &amp; Electrical Room Mandates the scientific door, the Qty. exceeded and now proposed as AE</t>
  </si>
  <si>
    <t>As per the instructions of  Higher officials Access Control Door Mandates the scientific door, the Qty. exceeded and now proposed as AE</t>
  </si>
  <si>
    <t>Qty. increased as per the site requirement hence proposed as AE</t>
  </si>
  <si>
    <t>The work was taken up as per approved floor plan drawings and in contingent with the main work and hence proposed as supplemental item.</t>
  </si>
  <si>
    <t>This work is exectued as per site conditions.</t>
  </si>
  <si>
    <t>This work was executed as per the requirement and instructions from higher officials</t>
  </si>
  <si>
    <t>It is mandatorly required for support duct hence this work is executed as per the instructions of TSMSIDC Higher officials.</t>
  </si>
  <si>
    <t>This work is mandatory in contigent to the main work. Hence, executed.</t>
  </si>
  <si>
    <t>To maitain low VOC in Fertility center, wooden doors are replaced with ABS doors as per MOM dated: 01-08-2023. (copy Attached)</t>
  </si>
  <si>
    <t>To maitain low VOC in Fertility center, wooden doors are replaced with WPC doors as per MOM dated: 01-08-2023. (copy Attached)</t>
  </si>
  <si>
    <t xml:space="preserve">the work was taken up at reception and entrance area as per the instructions issued by the End user and TSMSIDC higher officials. </t>
  </si>
  <si>
    <t>This work is mandatory for autoclave to let out the steam outside the premises. Hence executed.</t>
  </si>
  <si>
    <t>6Amp socket was required as per site conditions. Hence executed</t>
  </si>
  <si>
    <t>As difference in false ceilling one meter down rods are used as per site conditions</t>
  </si>
  <si>
    <t xml:space="preserve">It is mandatory to provide cable adapters to connect RAW power with UPS power. Hence executed </t>
  </si>
  <si>
    <t>As per the site condition &amp; floor plans approved, the increased area requires higher capacity of AHU. Hence proposed as Supplimental item.</t>
  </si>
  <si>
    <t xml:space="preserve">As per the site condition &amp; floor plans approved, the increa of indoor units as the new rooms added requires higher capacity of VRV system. Hence proposed as Supplimental item </t>
  </si>
  <si>
    <t xml:space="preserve">As per the site condition &amp; floor plans approved, the pre &amp; post operative ward requires less capacity units. Hence proposed as Supplimental item </t>
  </si>
  <si>
    <t xml:space="preserve">As per the site condition &amp; floor plans approved, the increased area requires higher capacity of condensing unit to maintain required temperature and increase in AHU capacity too. Hence proposed as Supplimental item </t>
  </si>
  <si>
    <t>This work is executed as per the necessity of medical gases in IVF Center under the instructions of End user</t>
  </si>
  <si>
    <t>Kg</t>
  </si>
  <si>
    <t>Not executed as not required at site. Hence savings.</t>
  </si>
  <si>
    <t>As Per Agreement</t>
  </si>
  <si>
    <t>As Per Workdone Estimate</t>
  </si>
  <si>
    <t>It is mandatory to provide 12 Way SPN DB for UPS Distribution System Hence executed</t>
  </si>
  <si>
    <t>It is mandatory required to connect Power supply to autoclave and Air shower unit</t>
  </si>
  <si>
    <t xml:space="preserve">It is mandatory to provide fedder pillar box to control separate AC units on terrace for maintenace of units </t>
  </si>
  <si>
    <t>Not executed as per site conditions hence savings</t>
  </si>
  <si>
    <t>Item Code</t>
  </si>
  <si>
    <t>Supply of Sun Control film to the glazed windows (For Windows &amp; Door view Windows)</t>
  </si>
  <si>
    <t>Supply and fixing of Dress Hangers of size 450mm length with 8 Nos hooks, each capped with plastic protective cap (in change rooms).</t>
  </si>
  <si>
    <t>Supplying and fixing Rectangular Mirror Frameless of size 457 .2 mm x 609.6 mm (For Change room)</t>
  </si>
  <si>
    <t>Providing and fixing Aluminium Extruded Section Body Tubular Type Hydraulic Door Closer (IS: 3564) with double speed adjustment with necessary accessories and screws etc. complete.</t>
  </si>
  <si>
    <t>Name Plates (Room Names) as approved by the Engineer In-charge.</t>
  </si>
  <si>
    <t>AHU shed with provision for fencing, door with lock- key arrangement shall be provided with Framework vertically made of MS Square Pipe frame: 2 Inches X 2 Inches, 16Gauge M S Fencing with wire mesh: ½ inch X ½inch. Supporting Structure M S Angle: 50 X 5mm GI pre-coated corrugated profile roof sheet: 0.5 mm thick duly supported with JHook 10 SWG with provision of door with lock and key AHU Shed with fencing should be duly enamel painted and with anti-rust coating from both sides.</t>
  </si>
  <si>
    <t xml:space="preserve">4C  x 1.5 Sqmm Copper Flexible Cable For Condensing Unit to Electrical Panel 
Makes : Polycab </t>
  </si>
  <si>
    <t>As the UPS with isolation transformer requires min 32 nos of batteries to increase uptime of 60 minutes from 30 minutes considering the load. hence the  Qty. exceeded and proposed as AE</t>
  </si>
  <si>
    <t>The item executed as per site conditions hence savings</t>
  </si>
  <si>
    <t>Qty increased as per site condition and proposed as AE</t>
  </si>
  <si>
    <t>During site inspection, The TSMSIDC higher officials has  instructed to provide 56W lights to attain required illumination. Hence executed.</t>
  </si>
  <si>
    <t>During site inspection The TSMSIDC higher officials instructed to provide regular high speed fans since maintaining BLDC fans in governement instutions is not viable. Hence executed</t>
  </si>
  <si>
    <t>Proving and fixing Track lights at side wall décor frame with 4 fixtures and 2 tracks</t>
  </si>
  <si>
    <t>As per the site condition and instructions of  Higher officials,  dadoing provided in the corridor area. Hence  the qty exceeded and proposed as AE</t>
  </si>
  <si>
    <t>In place of 1.0 ton, provided with 1.5 ton AC as room area increased. Hence savings</t>
  </si>
  <si>
    <t>The qty utilised as per site condition and hence savings</t>
  </si>
  <si>
    <t>As per the site condition &amp; floor plans approved, the increased area requires higher capacity of condensing unit to maintain required temperature and increase in AHU capacity too. Proposed as Supplimental item and quantity of this item not utilized. Hence savings</t>
  </si>
  <si>
    <t>As per the site condition &amp; floor plans approved, the increased area requires higher capacity of AHU. Proposed as Supplimental item and quantity of this item not utilized. Hence savings</t>
  </si>
  <si>
    <t>This item is mandatorily required for ICMR Clearance, Hence Procured</t>
  </si>
  <si>
    <t>An autoclave needs a CSSD table. Hence Procured</t>
  </si>
  <si>
    <t>Autoclave needs clean water as per ICMR guidelines, hence this item is procured</t>
  </si>
  <si>
    <t>Supplying and fixing 50 mm Nominal Bore GI pipe Medium Grade properties &amp; weight as per IS 1239 in ground or on wall with GI fittings such as elbows tees couplings, nipples, plugs including excavation for trenches and refilling the trenches ,chiselling masonry walls and making good the walls &amp; floors to the original surface and fixing MS clamps on TW blocks on walls including cost and conveyance of all materials and labour charges , overheads &amp; contractors profit complete for finished item of work except for GI bends union and GI connectors with checkout and socket Tata or Zenith make or equivalent. (For Autoclave)</t>
  </si>
  <si>
    <t>Condensing units - VRF/VRV System : Supply, Installation, Nitrogen testing , Vacuuming and Commissioning  of   air  cooled   variable refrigerant  flow modular type condensing units, each comprising of multiple scroll compressors all inverter driven, full  charge of refrigerant gas  R-410a including additional gas filling , lubricating oil and all accessories as per the specifications. The condensing units shall be suitable to work on cooling mode. The minimum Energy Efficiency Ratio shall be as per ASHRAE STANDARDS 90.1 -2001 table 6.2.1B .  The COP of the system shall be greater than 4 under ARI conditions for 100percentage load . The condensing units shall be suitable for operation on 415  plus or minus  10percentage volts, 50Hz, 3 phase  AC  power   supply  and ,  outdoor  units to be mounted on MS platform with suitable Vibration Isolation pads to avoid vibrations. All the supports and angle base frame structure to be duly black painted with synthetic epoxy paint.  the condensing units shall be of following capacities: The VRF ODU should be capable of working with total capacity of connected indoor units ranging between 100percentage to 140percentage  of ODU capacity .  COP minimum 3.5. Make : Daikin / LG  / O General / Toshiba at MGMH Petlaburj 22 HP</t>
  </si>
  <si>
    <t>Dismantling, clearing away and carefully stacking useful materials for re-use and disposal of unserviceable materials with 100m lead as directed by Executive Engineer duly taking actual premeasurements before dismantling including all labour charges, etc., complete. Brick Masonry at MGMH Petlaburj.</t>
  </si>
  <si>
    <t>Supply and fixing doors as per drawings with medium teak wood frame of section 100mm x 65 mm and ISI marked flush door shutters of 30 mm thick single shutter with bond wood solid block board type Core having cross bands and face veneers, hot pressed bonded with water proof phenol formaldehyde synthetic resin factory made conforming to IS 2202-1991 Part- I both sides commercial ply with internal lipping on all sides including cost and conveyance to site of teak wood frame, flush shutter including supply and fixing 6 Nos. MS Z hold fasts of size 300 mm x 40 mm x 5mm including cost of ISI marked Aluminium fixtures of 3 Nos. butt long handles IS:208, 1 No. door stopper and 1 No. rubber bush including fixing the fixtures to door with required number of screws, bolt and nuts including labour charges for fixing the frame in position, fixing the shutter to the frame etc., complete for finished item of work as per APSS 1001 and 1002 The vertical frame of door shall be embedded in flooring for a depth of not less than 10 mm 1000mm x 2100mm at MGMH Petlaburj</t>
  </si>
  <si>
    <t>Supply and fixing doors as per drawings with medium teak wood frame of section 100mm x 65mm and  ISI marked flush door shutter of 30mm thick single  shutter with bond wood solid block board type Core having cross bands and face veneers, hot pressed bonded with water proof phenol formaldehyde synthetic resin factory made conforming to IS 2202-1991 Part- I both sides commercial ply with internal lipping on all sides including cost and conveyance to site of medium teak wood door frame, flush shutter, including suply and fixing 6 Nos. MS Z hold fasts of size 300mm x 40mm x 5mm including ISI marked Aluminium fixtures 3 Nos. butt hinges IS:205 of 150mm long, 1 No. aldrop IS:2681 250 mm long, 1 No. tower bolt IS:204 of 150 mm x 10mm dia, 2 Nos. 125mm long handles IS:208,1 No. rubber bush including supplying and fixing 1.20mm thick PVC sheet to full height of the shutter inside including labour charges for fixing the frame in position, fixing the shutter to the frame etc., complete for finished item of work as per APSS 1001 and 1002. The vertical frame of door shall be embedded in flooring for depth of not less than 10mm 750mm x 2100mm.  at MGMH Petlaburj</t>
  </si>
  <si>
    <t>Flooring with soluble salt porcelain vitrified tiles screen printed and polished of size 600 x 600 mm and thickness between 8 to 10mm 1st quality conforming to IS: 13711, IS: 13712, IS: 13630Parts 1 to 15 of any colour and finish in all shades and designs with borders and design as per the approved flooring pattern as directed by the Engineer-In -Charge, laying tiles using spacers of  2mm thick, set over a base coat of CM 1:8 prop. 12mm thick using screened sand over CC bed already laid or RCC roof slab, including neat cement slurry of honey like consistency spread at the rate 3.3 kgs per Sqm. and jointed neatly with white cement paste to full depth mixed with pigment of matching shade including cost and conveyance of all materials like cement, sand, water, tiles, white cement etc., to site excluding cost of C.C. bed including cost of base coat and all labour charges for mixing of cement mortar, laying tiles to required slope as directed by the Engineer- in- charge etc., and complete for finished item of work. TSSS No.701 and 707. 3rd Floor at MGMH Petlaburj</t>
  </si>
  <si>
    <t>Providing, supplying and fixing of Fixed Louvered Ventilator made out of multi chambered uPVC sections with Glazing bead shall be co-extruded with Grey colour soft PVC. having isolated drainage and reinforced with Galvanized Iron profiles throughout the window. The outer frame having an overall size of 60 mm x 55 mm x 2.40 with reinforcement of 1 mm thickness and Mullion with overall size of 74 mm x 60 mm x 2.40 mm with reinforcement of 1 mm thickness. Composition of profile shall consists a minimum of 5.5 PHR of TiO2 and not more than 12 PHR of CaCo3 for every 100 parts of PVC resin. Ventilator shall be provided with 4.5 mm Pin Head glass, standard hardware. Wall thickness of frame and Mullion shall be 2.4 mm., including cost and conveyance of all materials, accessories, labour charges for transportation, erection at site etc., complete for finished item of work hinges IS:205 150mm long, 1 No. aldrop IS:2681 300mm long, 1 No. tower bolt IS:204 of 200 mm x 10 mm dia at top, 2 Nos. 150 mm at MGMH Petlaburj</t>
  </si>
  <si>
    <t>Providing and fixing in true horizontal level 14 mm - Mineral Fiber sheet 595 x 595 Square/Tegular Fissura fine model edge tiles with a Humidity Resistance of 90 percentage RH, Average NRC 0.50, Light Reflectance greater than 80 percentage, Thermal Conductivity equal to 0.052 to 0.057 w/mk, Fire Performance Class 0/Class 1 using hot dipped Galvanized Steel section exposed surface with pre-coated capping, main Tee of size 24 x 32 mm at every 1200 mm c/c maximum and rotary stitched cross tee of size 24 x 27 mm at every 600 mm c/c and sub-cross tee of size 24 mm x 25 mm at 1200 mm c/c and wall angle of size 19 x 19 mm fixed to periphery of the wall and the above grid is suspended at every 1200 mm c/c in both directions using 2.0 mm thick pre-straightened GI Wire including cost and conveyance of all materials and labour charges such as cutting, fixing of standing of frame work exposing roof making etc., complete for finished item of work in 3rd  floor. at MGMH Petlaburj</t>
  </si>
  <si>
    <t>Providing dadooing to walls with glazed full body porcelain wall tiles of size 300  x  600  mm  with  any  type  of  design  texture  such  as  marble  finish, wooden,  bamboo,  stone  finishes  etc.,  scratch  less,  stain  free  and  thickness between  6-8  mm  1st  quality  conforming  to  IS:13711,  IS:13712,  IS:13630 Parts 1 to 15 of any colour and finish in all shades and designs with borders as approved by Engineer-in-Charge set over base coat of CM1:5 12 mm thick using screened sand with cement slurry of honey like consistency spread at the rate of 3.30 kgs per sqm and jointing with white cement paste mixed with pigment of matching shade to full depth, including cost of all materials like tiles, cement, sand and water etc., complete for finished item of work. 3rd  Floor at MGMH Petlaburj</t>
  </si>
  <si>
    <t>Supply and installation of 50mm thick double skin ceiling system made of 0.8 mm thick Powder Coated GI sheets on both sides, 40 plus or minus 2 kg/m3 density PUF as infill, GI profiles all along the periphery, panels flush towards room side with maximum allowable gap of 3-4mm at panel to panel joints filled with silicon sealant. Ceiling panels are suspended from the RCC slab by using concealed AL ceiling grid with  tie rod and adjustable turn buckle arrangement etc. This includes all required hardware for completion. Panels to be  covered with a protective film to avoid any damages during transportation and installation at MGMH Petlaburj</t>
  </si>
  <si>
    <t>Double leaf clean room Doors : 46mm thick flush doors made of 0.8mm thick Powder coated GI sheets on both sides, 90 plus or minus 2 kg/m3 density Honeycomb with stand upto 220 Deg.C Temperature, and compressible strength upto 400 Kg/Sqm, 1.2 mm thick GPSP. door frames, double glazed vision panel with necessary adhesive  tapes and silicon sealant, necessary hardware like SS304 ball bearing butt hinges, D- handles, push plates, Dorma make door closure, concealed tower bolt, drop seals  for the double leaf door and provision for fixing magnetic type door interlocking system and automatic door bottoms, Both side lock and keys etc. complete. Size 1500 X 2100 mm with 300mm X 300mm double glazed view panels at MGMH Petlaburj</t>
  </si>
  <si>
    <t>Supplying and fixing 15 mm brass body CP finish bib tap of not less than 300 grams weight screw grams weight with quarter turn spindle with internal/ external threaded connection conforming to IS 8931 as approved by the Engineer-In-Charge including cost and conveyance of all materials, labour charges, overheads and contractors profit complete for finished item of work in all floors.at MGMH Petlaburj</t>
  </si>
  <si>
    <t>Supplying and fixing of SWR PVC pipes Prince/Sudhakar/ Kisan/Supreme or any ISI brand 4 Kg/Sq.cm. and fixing all special such as plain bends, off sets, door bends, single junctions, double junctions as per site requirement, fixing with PVC clamps if necessary with required number of Bombay nails including cost and conveyance of all materials to site, labour charges, complete for finished item of work at all floor levels. APSS No. 1302 1319 and 1326- 110mm dia at MGMH Petlaburj</t>
  </si>
  <si>
    <t>Wiring with 2 runs of 22/0.3mm 1.5 Sq.mm FRLS / HFFR P.V.C. insulated flexible copper cable ISI MARK in existing pipe with 6A Modular switch, Ceiling rose/BH/SBH Modular switches with cover plate and GI switch box including all labour charges  etc., complete. for Non- Residential Building Makes  of  wires:  Finolex/  RR  Cable/  Havells/  Polycab/ HPL. Makes of switches: GM Four-Five /  Legrand   Arteor / Schneider Zen celo / Honeywell Blenge Plus/ Gold Medal curve. at MGMH Petlaburj</t>
  </si>
  <si>
    <t>Supply and fixing of 6A ISI Mark 3/2 pin Modular socket with 6A 1way Modular switch, 3 Module box with cover frame and GI switch box on common switch board with connections etc., complete. Makes of wires: Finolex/ RR Cable/ Havells/ Polycab/ HPL. Makes of switches:- GM  Four-Five / Legrand Arteor / Schneider Zen celo/ Honeywell Blenge Plus/Gold Medal curve. at MGMH Petlaburj</t>
  </si>
  <si>
    <t>Supply and fixing of 16A switches - 1Nos and 6/16A 2 in one socket - 1Nos Modular type with cover plate and GI switch box fixing on separate board including all labour charges etc., complete. Makes of switches:- GM  Four-Five / Legrand Arteor / Schneider Zen celo/ Honeywell Blenge Plus/Gold Medal curve. at MGMH Petlaburj</t>
  </si>
  <si>
    <t>Supply  and  fixing  of  16A/6A,  2  in  one  socket  -  2  Nos  with  16A  switch control - 2 Nos modular type with and GI switch box with front cover plate including all labour charges etc., complete. Makes of switches:- GM  Four-Five / Legrand Arteor / Schneider Zen celo/ Honeywell Blenge Plus/Gold Medal curve. at MGMH Petlaburj</t>
  </si>
  <si>
    <t>Supply  and  fixing  of  16A/6A,  2  in  one  socket  -  4  Nos  with  16A  switch control - 4 Nos modular type with and GI switch box with front cover plate including all labour charges etc., complete. Makes of switches:- GM  Four-Five / Legrand Arteor / Schneider Zen celo/ Honeywell Blenge Plus/Gold Medal curve. at MGMH Petlaburj</t>
  </si>
  <si>
    <t>Supply and run of 1 of 22 /0.3mm 1.5 Sq.mm FRLS / HFFR P.V.C. insulated flexible copper cable in existing conduit pipe for earth continuity including all labour charges etc.,  complete. Makes of wires: Finolex/ RR Cable/ Havells/ Polycab/ HPL. at MGMH Petlaburj</t>
  </si>
  <si>
    <t>Supply and run of 3 of 2.5 sq.mm 36/0.mm phase neutral and earth FRLS / HFFR  PVC  insulated  flexible  copper  cable  in existing conduit pipe for earth continuity including all labour charges etc.,  complete. Makes of wires: Finolex/ RR Cable/ Havells/ Polycab/ HPL. at MGMH Petlaburj</t>
  </si>
  <si>
    <t>Supply and 3 runs of 4.0 sq mm 56/0.3 mm phase neutral and earth FRLS / HFFR PVC insulated flexible copper cable  in existing conduit pipe for earth continuity including all labour charges etc.,  complete. Makes of wires: Finolex/ RR Cable/ Havells/ Polycab/ HPL. at MGMH Petlaburj</t>
  </si>
  <si>
    <t>Supply and run of 5 of 6.0 Sqmm 90/0.3 mm 3 phases, neutral and earth FRLS / HFFR PVC insulated flexible copper cable in existing conduit pipe for earth continuity including all labour charges etc.,  complete. Makes of wires: Finolex/ RR Cable/ Havells/ Polycab/ HPL. at MGMH Petlaburj</t>
  </si>
  <si>
    <t>Supply and run of 5 of 10.0 Sqmm 140/0.3 mm 3 phases, neutral and earth FRLS / HFFR PVC insulated flexible copper cable in the existing conduit pipe for run of mains from Power panel board to TPN DBs with pin type lugs and connections etc., complete. for PDBs Makes of wires: Finolex/ RR Cable/ Havells/ Polycab/ HPL. at MGMH Petlaburj</t>
  </si>
  <si>
    <t>Supply and fixing of 8 Way TPN DB Horizontal with IP 43 Protection as per IS:13032  Makes: Legrand / Schneider and Supply and Fixing of 1 No.,  of 63A FP 100mA RCCB as incomer and 24 Nos 6-32 A 10kA SP MCBs Makes:  Legrand-DX3 / Schneider-Acti9 as out goings including internal connections and labour charges for FLUSH Mounting etc., complete. For Lighting DBs at MGMH Petlaburj</t>
  </si>
  <si>
    <t>Supply, transportation and fixing of 24W edge lit LED Down light Square Housing Made of Aluminum alloy with corrosion resistant powder coat, with high efficiency acrylic wide diffuser Square with Protruded high efficiency diffuser, IP20, with wide operating voltage range, Power factor greater than 0.9, Surge protection: greater than 2KV, System efficacy of greater than100 lumens/watt, CCT: 3000K - 6500K as desired by the department and as per IS,  CRI greater than80, and THD is less than 15percentage etc., with BIS Certification. Makes: Phillips / OSRAM / Wipro / Crompton / Bajaj / Havells at MGMH Petlaburj</t>
  </si>
  <si>
    <t>Supply and Transportation 36W Edge lit, 2 feet x2 feet 600mm x600mm slim panel LED luminaire Square Housing Made of Aluminum  alloy with corrosion resistant powder coat, with high efficiency acrylic wide diffuser, with wide operating voltage range, Power factor greater than 0.9, Surge protection: greater than 2KV, System efficacy of greater than100 lumens/watt, CCT: 3000K - 6500K as desired by the department and as per IS,  CRI greater than80, and THD is less than 15percentage etc., with BIS Certification. Makes: Phillips / OSRAM / Wipro / Crompton / Bajaj / Havells at MGMH Petlaburj</t>
  </si>
  <si>
    <t>Supply and Transportation 42W Clean room Light fixture, 2 feet x2 feet 600mm x600mm LED luminaire CRCA powder coated white after phosphocreatine treatment provided as standard. with high efficiency acrylic wide diffuser, with wide operating voltage range, Power factor greater than 0.9, Surge protection: greater than 2KV, System efficacy of greater than100 lumens/watt, CCT: 3000K - 6500K as desired by the department and as per IS,  CRI greater than80, and THD is less than 15percentage etc., with BIS Certification. Makes: Phillips / OSRAM / Wipro / Crompton / Bajaj / Havells at MGMH Petlaburj</t>
  </si>
  <si>
    <t>SITC of Hot dip galvanized perforated cable tray of 300 mm Wide sizes for to  run the  cable  from  Floor  Panel  to  Lab  Panel  and  electrical  room  to  AC panel  and  AC  panel  to  Units.  All  necessary  supports  and  accessories  are included. Cable tray for cables alone shall be included here Thickness shall be 1.6 mm. at MGMH Petlaburj</t>
  </si>
  <si>
    <t>Providing and Fixing maintenance free earthing which consists of copper. Earth station, with 600X600 X3.15mm  Copper Plate at 2500mm Depth including construction of brick pedestal, providing meshed funnel, GI cover and other civil Engineering works, spreading a homogenous mixture of salt, charcoal  around  the  pipe  etc., completely  as per IS 3043,1987 or latest revision. Earthing testing should be done as per IE Rules like Earth valve test Etc. at MGMH Petlaburj</t>
  </si>
  <si>
    <t>Supply, Lying and testing of 3.5Cx95 sqmm XLPE Insulated Cable 1100V grade armoured aluminium cable with ISI mark as per specification confirming to IS:7098 Part - I with  heavy duty type double compression weather proof type brass cable glands duly nickel plated as per BS 6121 and IP66 complete with brass checknut, outer sheath sealing gasket heavy duty long barrel aluminium lugs confirming to I.S specifications with complete nut, bolt and washer etc. Make of Cable: Polycab/ KEI/ Universal / Glostar/Finolex.  Make of gland and Lungs: HMI/Commet/Dowell’s at MGMH Petlaburj</t>
  </si>
  <si>
    <t>Supply, Lying and testing of 3.5CX50 sqmm XLPE Insulated Cable 1100V grade armoured aluminium cable with ISI mark as per specification confirming to IS:7098 Part - I with  heavy duty type double compression weather proof type brass cable glands duly nickel plated as per BS 6121 and IP66 complete with brass checknut, outer sheath sealing gasket heavy duty long barrel aluminium lugs confirming to I.S specifications with complete nut, bolt and washer etc. Make of Cable: Polycab/ KEI/ Universal / Glostar/Finolex.  Make of gland and Lungs: HMI/Commet/Dowell’s at MGMH Petlaburj</t>
  </si>
  <si>
    <t>Supply, Lying and testing of 4Cx16 sqmm PVC Insulated Cable 1100V grade armoured aluminium cable with ISI mark as per specification confirming to IS:7098 Part - I with  heavy duty type double compression weather proof type brass cable glands duly nickel plated as per BS 6121 and IP66 complete with brass checknut, outer sheath sealing gasket heavy duty long barrel aluminium lugs confirming to I.S specifications with complete nut, bolt and washer etc. Make of Cable: Polycab/ KEI/ Universal / Glostar/Finolex.  Make of gland and Lungs: HMI/Commet/Dowell’s at MGMH Petlaburj</t>
  </si>
  <si>
    <t>Supply, transportation and installation of split AC unit 1.5 TR inverter type 3 Star capable of delivering 18000 BTU/hr and above with high wall mounted indoor unit and outdoor condensing unit Hermetically sealed compressor suitable  for operation on 230V, 50Hz, 1Phase AC supply capable of performing cooling dehumidifying air circulating and filtering with cooling and condensing units with 3.5 mts of copper piping, insulation kit and 4 mts of 3 core copper flexible chord , built-in stabilizer Voltage range 160- 264 volts and cordless remote control. Makes : Daikin / Thoshiba / O General at MGMH Petlaburj</t>
  </si>
  <si>
    <t>Supply, transportation and installation of split AC unit 1.0 TR inverter type minimum 3 Star capable  of delivering 12000 BTU/hr and above  with high wall mounted indoor unit and outdoor condensing unit Hermetically sealed compressor suitable for operation on 230V, 50Hz, 1Phase AC supply capable of performing cooling dehumidifying air circulating and filtering with cooling and condensing units with 3.5 mts of copper piping, insulation kit  and 4 mts of 3 core copper flexible chord, built-in stabilizer Voltage range 160- 264 volts and cordless remote control. Makes: Daikin / Thoshiba/ O General at MGMH Petlaburj</t>
  </si>
  <si>
    <r>
      <t>SITC of 20/21 G hard drawn copper refrigerant piping with all fittings, supports, insulation with 19 mm thk class O nitrile rubber insulation with factory laminated glass cloth for physical protection and UV protection etc. Quality of copper piping  fittings shall be suitable for 18 G piping. Copper piping shall be clamped at every 1.5 mt. distance. copper piping shall be laid on inverted GI perforated cable trays and clamps as  per specification inside the building. Copper piping on the terrace shall be laid with bottom and top cable tray. Thickness of the tray shall be 1.6 mm. Copper pipe size shall be as per OEM standards</t>
    </r>
    <r>
      <rPr>
        <b/>
        <sz val="12"/>
        <rFont val="Arial"/>
        <family val="2"/>
      </rPr>
      <t xml:space="preserve">. Liquid Line </t>
    </r>
    <r>
      <rPr>
        <sz val="12"/>
        <rFont val="Arial"/>
        <family val="2"/>
      </rPr>
      <t>at MGMH Petlaburjl</t>
    </r>
  </si>
  <si>
    <r>
      <t xml:space="preserve">SITC of Factory fabricated and boxed ducting using Aluminium Sheets / coils, should be fabricated as per SMACNA, galvanised hardware and supports, silicon sealant at all longitudinal joints, Galvanized /GI Electroplated iron angle flanges for all the joints, bracing angles and minimum 5mm thick neoprene rubber gasket.-  Duct pressure testing at 75mm to be carried out before insulatiting the duct. pressure testing to be done as per SMACNA. Procedure to be approved by consultant. </t>
    </r>
    <r>
      <rPr>
        <b/>
        <sz val="12"/>
        <rFont val="Arial"/>
        <family val="2"/>
      </rPr>
      <t xml:space="preserve">20G - 1.0 mm Thick </t>
    </r>
    <r>
      <rPr>
        <sz val="12"/>
        <rFont val="Arial"/>
        <family val="2"/>
      </rPr>
      <t>at MGMH Petlaburj</t>
    </r>
  </si>
  <si>
    <r>
      <rPr>
        <sz val="12"/>
        <rFont val="Arial"/>
        <family val="2"/>
      </rPr>
      <t xml:space="preserve">SITC of Factory fabricated and boxed ducting using Aluminium Sheets / coils, should be fabricated as per SMACNA, galvanised hardware and supports, silicon sealant at all longitudinal joints, Galvanized /GI Electroplated iron angle flanges for all the joints, bracing angles and minimum 5mm thick neoprene rubber gasket.-  Duct pressure testing at 75mm to be carried out before insulatiting the duct. pressure testing to be done as per SMACNA. Procedure to be approved by consultant. </t>
    </r>
    <r>
      <rPr>
        <b/>
        <sz val="12"/>
        <rFont val="Arial"/>
        <family val="2"/>
      </rPr>
      <t xml:space="preserve">22G - 0.8 mm Thick </t>
    </r>
    <r>
      <rPr>
        <sz val="12"/>
        <rFont val="Arial"/>
        <family val="2"/>
      </rPr>
      <t>at MGMH Petlaburj</t>
    </r>
  </si>
  <si>
    <t>Condensing units - VRF/VRV System : Supply, Installation, Nitrogen testing, Vacuuming and Commissioning of air cooled variable refrigerant flow modular type condensing units, each comprising of multiple scroll compressors all inverter driven, full charge of refrigerant gas R-410a including additional gas filling, lubricating oil and all accessories as per the specifications. The condensing units shall be suitable to work on cooling mode. The minimum Energy Efficiency Ratio shall be as per ASHRAE STANDARDS 90.1-2001 table 6.2.1B . The COP of the system shall be greater than 4 under ARI conditions for 100percentage load. The condensing units shall be suitable for operation on 415 plus or minus 10percentage volts, 50Hz, 3 phase AC power supply and, outdoor units to be mounted on MS platform with suitable Vibration Isolation  pads to avoid vibrations. All the supports and angle base frame structure to be duly black painted with synthetic epoxy paint. the condensing units shall be of following capacities: The VRF ODU should be capable of working with total capacity of connected indoor units ranging between 100percentage to140percentage of ODU capacity. COP minimum 3.5. Make : Daikin / LG / O General / Toshiba at MGMH Petlaburj 16 HP</t>
  </si>
  <si>
    <t>VRF Indoor Units: Hi wall Splits: Supply, Instalation, Testing and Commissioning of variable refrigerant flow modular type indoor units wired/wireless remote suitable for R410a refrigerant comprising of all accessories as per the specifications. The indoor units shall be suitable to work on cooling.The minimum Energy Efficiency Ratio shall be as per ASHRAE STANDARDS 90.1-2001 table 6.2.1B. The indoor units shall be suitable for operation on 220 plus or minus 6percentage volts, 50Hz, 1 phase AC power supply. 1.0 TR at MGMH Petlaburj</t>
  </si>
  <si>
    <t>VRF Indoor Units: Hi wall Splits: Supply, Instalation, Testing and Commissioning of variable refrigerant flow modular type indoor units wired/wireless remote suitable for R410a refrigerant comprising of all accessories as per the specifications. The indoor units shall be suitable to work on cooling.The minimum Energy Efficiency Ratio shall be as per ASHRAE STANDARDS 90.1-2001 table 6.2.1B. The indoor units shall be suitable for operation on 220 plus or minus 6percentage volts, 50Hz, 1 phase AC power supply. 1.5 TR at MGMH Petlaburj</t>
  </si>
  <si>
    <t>Cassette Units: Supply, Instalation, Testing and Commissioning of variable refrigerant flow modular type indoor units wired/wireless remote suitable for R410a refrigerant comprising of all accessories as per the specifications. The indoor units shall be suitable to work on cooling.The minimum Energy Efficiency Ratio shall be as per ASHRAE STANDARDS 90.1-2001 table 6.2.1B. The indoor units shall be suitable for operation on 220 plus or minus 6percentage volts, 50Hz, 1 phase AC power supply. 3.0 TR – 4 way at MGMH Petlaburj</t>
  </si>
  <si>
    <t>Supply and installation of Stainless Steel 304 grade CSSD Rectangular Working table of size 1200 x 480 x 1050 mm with inbuilt sink of size 450 x 380 x 300 mm equipped with jali at bottom to stop any large particles entering into the drain to avoid drain clog. The table to be designed with raised front section and provision of SS sheet at foot level of the table forming a flat surface for storing/placing of items. The table to be of ready to use with all necessary fittings.</t>
  </si>
  <si>
    <t>SS-304 working table of size 685 x 685 x 762 mm with I type support inner frame SS-304 pipe of size 40 x 40 x 1.5 mm, and top with 1.5 mm thick SS-304 sheet. All four legs equipped with adjustable nylone bushes.</t>
  </si>
  <si>
    <t>SS-304 working table of size 660 x 610 x 762 mm  with I type support inner frame SS-304 pipe of size 40 x 40 x 1.5 mm, and top with 1.5 mm thick SS-304 sheet. All four legs equipped with adjustable nylone bushes.</t>
  </si>
  <si>
    <t>SS-304 working table of size 61 x 610 x 762 mm  with I type support inner frame SS-304 pipe of size 40 x 40 x 1.5 mm, and top with 1.5 mm thick SS-304 sheet. All four legs equipped with adjustable nylone bushes.</t>
  </si>
  <si>
    <t>SS-304 working table of size 457 x 457 x 762 mm  with I type support inner frame SS-304 pipe of size 40 x 40 x 1.5 mm, and top with 1.5 mm thick SS-304 sheet. All four legs equipped with adjustable nylone bushes.</t>
  </si>
  <si>
    <t>MGPS Supplemental Works (RATES Adopted From IVF Gandhi Hospital RE)</t>
  </si>
  <si>
    <r>
      <t>Supply and placing of the Design Mix Concrete M 25 grade</t>
    </r>
    <r>
      <rPr>
        <sz val="12"/>
        <rFont val="Arial"/>
        <family val="2"/>
      </rPr>
      <t xml:space="preserve"> corresponding to IS 456 </t>
    </r>
    <r>
      <rPr>
        <b/>
        <sz val="12"/>
        <rFont val="Arial"/>
        <family val="2"/>
      </rPr>
      <t xml:space="preserve">with minimum cement content of 380 kgs per 1 cum of concrete </t>
    </r>
    <r>
      <rPr>
        <sz val="12"/>
        <rFont val="Arial"/>
        <family val="2"/>
      </rPr>
      <t>using Weight Batcher / Concrete mixer with 20mm size graded machine crushed hard granite metal (coarse aggregate - as per IS 383 - 1970 and IS 2386 Part 1 to Part 8) from approved quarry including cost and conveyance of all materials like cement, fine aggregate (sand) coarse aggregate, water etc., to site and sales &amp; other taxes on all materials,</t>
    </r>
    <r>
      <rPr>
        <b/>
        <sz val="12"/>
        <rFont val="Arial"/>
        <family val="2"/>
      </rPr>
      <t xml:space="preserve"> centering using Casurina Ballies, Bamboos, Wooden Reapers, Runners, Wood Posts, Steel Plates etc.</t>
    </r>
    <r>
      <rPr>
        <sz val="12"/>
        <rFont val="Arial"/>
        <family val="2"/>
      </rPr>
      <t>,</t>
    </r>
    <r>
      <rPr>
        <b/>
        <sz val="12"/>
        <rFont val="Arial"/>
        <family val="2"/>
      </rPr>
      <t xml:space="preserve"> </t>
    </r>
    <r>
      <rPr>
        <sz val="12"/>
        <rFont val="Arial"/>
        <family val="2"/>
      </rPr>
      <t>including all operational, incidental and labour charges such as weigh batching, machine mixing, lifting of concrete manually, laying concrete, curing, overheads &amp; contractors profit etc.,  complete but excluding cost of steel and its fabrication charges for finished item of work (APSS No. 402)</t>
    </r>
    <r>
      <rPr>
        <b/>
        <sz val="12"/>
        <rFont val="Arial"/>
        <family val="2"/>
      </rPr>
      <t xml:space="preserve"> </t>
    </r>
  </si>
  <si>
    <t>As per Instructions of the TSMSIDC higher officials during site inspection, regular high speed fans were provided. Hence executed</t>
  </si>
  <si>
    <t>Supply and installation of  Canvas Connections For AHUS</t>
  </si>
  <si>
    <t>Its mandatorly required for support duct hence this work is executed as per the instructions of TSMSIDC Higher officials.</t>
  </si>
  <si>
    <t>Providing and fixing PVC frames on the walls for covering the area over DB Boxes with 12 mm PVC sheets in a box section of 60mm thick including neccesary accessories</t>
  </si>
  <si>
    <t>It is necessary to place the equipments, hence procured as per the instructions of Enduser &amp; TSMSIDC Higher officials.</t>
  </si>
  <si>
    <t>CIVIL DATAS (2022-23 SSR)</t>
  </si>
  <si>
    <r>
      <t>Providing</t>
    </r>
    <r>
      <rPr>
        <sz val="11"/>
        <rFont val="Arial"/>
        <family val="2"/>
      </rPr>
      <t xml:space="preserve"> </t>
    </r>
    <r>
      <rPr>
        <b/>
        <sz val="11"/>
        <rFont val="Arial"/>
        <family val="2"/>
      </rPr>
      <t>skirting to internal walls to 10 cm height with Double charged / multi charged stain free full body porcelain vitrified tiles with double layer pigment of size 600 x 600 mm and thickness between 8-10 mm 1</t>
    </r>
    <r>
      <rPr>
        <b/>
        <vertAlign val="superscript"/>
        <sz val="11"/>
        <rFont val="Arial"/>
        <family val="2"/>
      </rPr>
      <t>st</t>
    </r>
    <r>
      <rPr>
        <b/>
        <sz val="11"/>
        <rFont val="Arial"/>
        <family val="2"/>
      </rPr>
      <t xml:space="preserve"> quality conforming to IS:15622 - 2017, IS:13630 (Parts 1 to 15) of any colour and finish in all shades and designs</t>
    </r>
    <r>
      <rPr>
        <sz val="11"/>
        <rFont val="Arial"/>
        <family val="2"/>
      </rPr>
      <t>, length equal to flooring tiles, set over base coat of CM(1:5) 12 mm thick using screened sand with cement slurry of honey like consistency spread at the rate of 3.30 kgs per sqm and jointing with white cement paste mixed with pigment of matching shade to full depth, including cost of all materials like tiles, cement, sand and water etc.,and overheads &amp; contractors profit complete for finished item of work.(APSS No.701 &amp;707)</t>
    </r>
  </si>
  <si>
    <t>(BLD-CSTN-9-20)</t>
  </si>
  <si>
    <t>Unit = 10 sqm</t>
  </si>
  <si>
    <t>Cost of vitrified tiles 8-10mm thick</t>
  </si>
  <si>
    <t>Sand for CM(1:5) base coat</t>
  </si>
  <si>
    <t>cum</t>
  </si>
  <si>
    <t>Cement for CM(1:5) base coat</t>
  </si>
  <si>
    <t>Kgs</t>
  </si>
  <si>
    <t>Cement for slurry</t>
  </si>
  <si>
    <t>White cement for jointing &amp; pointing</t>
  </si>
  <si>
    <t>B.LABOUR</t>
  </si>
  <si>
    <t>Mason 1st class</t>
  </si>
  <si>
    <t>Each</t>
  </si>
  <si>
    <t>Mason 2nd class</t>
  </si>
  <si>
    <t>Mazdoor(unskilled)</t>
  </si>
  <si>
    <t xml:space="preserve">Add water charges 1% </t>
  </si>
  <si>
    <t>Rate for 10 sqm</t>
  </si>
  <si>
    <t>Rate for other Floors</t>
  </si>
  <si>
    <t>FF (G.F)</t>
  </si>
  <si>
    <t>SF</t>
  </si>
  <si>
    <t>TF</t>
  </si>
  <si>
    <t>4 F</t>
  </si>
  <si>
    <t>5 F</t>
  </si>
  <si>
    <t>6 F</t>
  </si>
  <si>
    <t>Rate as worked out above</t>
  </si>
  <si>
    <t>Lift charges ( Page 131 of Std. Data )</t>
  </si>
  <si>
    <t>Rate per 10 Sqm</t>
  </si>
  <si>
    <t>Rate per 1 RM</t>
  </si>
  <si>
    <t>Or Say</t>
  </si>
  <si>
    <t>RM</t>
  </si>
  <si>
    <t>Rate per 1 Sqm</t>
  </si>
  <si>
    <t>(BLD-CSTN-3-15)</t>
  </si>
  <si>
    <t>COLUMNS, LINTELS, WATER TANKS, RCC WALL IN BUILDINGS:</t>
  </si>
  <si>
    <t>A.MATERIALS :</t>
  </si>
  <si>
    <t>20mm HBG graded metal</t>
  </si>
  <si>
    <t>B.LABOUR :</t>
  </si>
  <si>
    <t>1st class Mason</t>
  </si>
  <si>
    <t>2nd class Mason</t>
  </si>
  <si>
    <t>Mazdoor (both men&amp;women)</t>
  </si>
  <si>
    <t>Add for MA @ 40%</t>
  </si>
  <si>
    <t>C.MACHINERY :</t>
  </si>
  <si>
    <t>Concrete Mixer 10 / 7 cft (0.2 / 0.8 cum)capacity</t>
  </si>
  <si>
    <t>hours</t>
  </si>
  <si>
    <t>hour</t>
  </si>
  <si>
    <t>Crew charges</t>
  </si>
  <si>
    <t>Needle vibrator 40mm ( petrol )</t>
  </si>
  <si>
    <t>Add MA on crew charges</t>
  </si>
  <si>
    <t>Water(including for curing)</t>
  </si>
  <si>
    <t>kl</t>
  </si>
  <si>
    <t>Rate per 1 cum</t>
  </si>
  <si>
    <t>LINTELS :</t>
  </si>
  <si>
    <t>4F</t>
  </si>
  <si>
    <t>5F</t>
  </si>
  <si>
    <t>6F</t>
  </si>
  <si>
    <t>Lifting by Manual means</t>
  </si>
  <si>
    <t xml:space="preserve">Rate as above </t>
  </si>
  <si>
    <t xml:space="preserve">Hire charges of centering and scaffolding </t>
  </si>
  <si>
    <t>Labour charges</t>
  </si>
  <si>
    <t>Overheads &amp; Contractors Profit @ 13.615%</t>
  </si>
  <si>
    <t>For1.80mx1.80m size</t>
  </si>
  <si>
    <t>Quantity  Anailysis</t>
  </si>
  <si>
    <t>Cost of 25mm x 6mm MS flat alround</t>
  </si>
  <si>
    <t>2 ( 1.80+ 1.80 )</t>
  </si>
  <si>
    <t>7.20 RM @ 1.80 Kgs/RM</t>
  </si>
  <si>
    <t>Cost of 10mm M.S square bars @0.785 kg /RM</t>
  </si>
  <si>
    <t xml:space="preserve">Vertical bars </t>
  </si>
  <si>
    <t>6 x 1.80</t>
  </si>
  <si>
    <t>Horizontal bars</t>
  </si>
  <si>
    <t>16 x 1.80</t>
  </si>
  <si>
    <t>Cost Analysis</t>
  </si>
  <si>
    <t>Cost of 10mm MS squre bars                 (RMR)</t>
  </si>
  <si>
    <t>Cost of  25X 6mm MS Flat                  (RMR)</t>
  </si>
  <si>
    <t>Cost of MS Z hold fasts</t>
  </si>
  <si>
    <t>Labour charges for fabrication of steel   TBSC-T.I-16</t>
  </si>
  <si>
    <t>Labour charges for fixing                            TBSC-T.I-17</t>
  </si>
  <si>
    <t>Rate per 3.24 Sqm</t>
  </si>
  <si>
    <t xml:space="preserve"> Or Say</t>
  </si>
  <si>
    <t>(BLD-CSTN-4.2)&amp; Amendment in SoR 2011-12 page No. 392</t>
  </si>
  <si>
    <t>Unit - 1 MT</t>
  </si>
  <si>
    <t>Material</t>
  </si>
  <si>
    <t>TMT bars including 5% for overlaps and wastage</t>
  </si>
  <si>
    <t>Binding wire</t>
  </si>
  <si>
    <t>1st class Blacksmith / Barbender</t>
  </si>
  <si>
    <t>2nd class Blacksmith / Barbender</t>
  </si>
  <si>
    <t>Mazdoor(Unskilled)</t>
  </si>
  <si>
    <t xml:space="preserve">Lift charges ( Page 131 of Std. Data )                                               </t>
  </si>
  <si>
    <t>Rate per 1 MT</t>
  </si>
  <si>
    <t>Qty increased due to Separate earthing used for Distribution board body as it is necessary for DB's hence qty increased and proposed as AE</t>
  </si>
  <si>
    <t>Qty is increased due to distance of earthing to earthing were difference as per site condition hence proposed as AE</t>
  </si>
  <si>
    <t>Qty increased due to separate earthing line is laid on terrace for AHU units and proposed as AE</t>
  </si>
  <si>
    <t>Qty increased since suitable Resistance value was not getting to UPS systems. Hence proposed as AE</t>
  </si>
  <si>
    <t>Qty increased due to separate line system is used for UPS line and proposed as AE</t>
  </si>
  <si>
    <t>Qty increaed due to cable lines provdied on terrace for AHU units and proposed as AE</t>
  </si>
  <si>
    <t>Qty increaed since provided in auto clave room and proposed as AE</t>
  </si>
  <si>
    <t>Qty increased due to extra fans that are provided in waiting area,UPS room, electrical room, Main fold , and Androgoly lab and proposed as AE</t>
  </si>
  <si>
    <t>Qty is increased due to extra points are used in Embrology ,Minor OT and other necessary areas and proposed as AE</t>
  </si>
  <si>
    <t>Qty increased to provide point wiring in all the rooms and corridors. And also to lay and run 2.5,4,6,10 sqmm wire various places necessary and proposed as AE</t>
  </si>
  <si>
    <t>Qty increased to provide adequate lighitng in rooms and corridors including Major OT, Embriology, Andriology, Manifold room, reception area etc. hence proposed as AE</t>
  </si>
  <si>
    <t>Qty is increased as no of points increased and to provide proper power sockets in all the rooms and proposed as AE</t>
  </si>
  <si>
    <t>Qty is increased to connect all the fans to earthing, for safety of the equipments and proposed as AE</t>
  </si>
  <si>
    <t>Qty is increased due to separate emergency line system is used for emergency light point for conveience of uninterupted  power supply and proposed as AE</t>
  </si>
  <si>
    <t>Qty is increased due to distribution system are provided at different positions as per site condition and proposed as AE</t>
  </si>
  <si>
    <t>Qty is increased due to distribution boards are provided at different positions as per site condition and proposed as AE</t>
  </si>
  <si>
    <t>Qty is increased due to number of curcuit lines are increased hence it was essential to provide separate distribtion system for UPS line, and Raw Power line and proposed as AE</t>
  </si>
  <si>
    <t>Qty increased for better illumination, as per site requirement and proposed as AE</t>
  </si>
  <si>
    <t>Qty increased due to incomming supply is drawn from Hospital  Main panel board rather than Sub distribution Panel. Which is at a longer distance from the IVF Center and proposed as AE</t>
  </si>
  <si>
    <t>Qty increased due to AC unit Control system is fixed in Electrical room for controlling the unit from the site and proposed as AE</t>
  </si>
  <si>
    <t>Qty increased so as to provide AC in UPS room and Reception and proposed as AE</t>
  </si>
  <si>
    <t>Qty increased to provide proper covering from Dampness and moisture to copper pipe of IVF units and AHU units and proposed as AE</t>
  </si>
  <si>
    <t>As per the site condition &amp; floor plans approved, the pre &amp; post operative ward requires less capacity units. Proposed a Supplimental item and quantity of this item not utilized. Hence savings</t>
  </si>
  <si>
    <t>Qty increased so as to provide AC in Senior faculty room &amp; UPS Room and proposed as AE</t>
  </si>
  <si>
    <t>As per the site condition &amp; floor plans approved, the increase of indoor units as the new rooms added requires higher capacity of VRV system. Proposed a Supplimental item and quantity of this item not utilized. Hence savings</t>
  </si>
  <si>
    <t>Qty increased as the no of indoor units increased and proposed as AE</t>
  </si>
  <si>
    <t>Additional Manifold is provided to supply CO2 at 2-3 bar pressure to IVF OT and proposed as AE</t>
  </si>
  <si>
    <t>This work was taken up at Record room, P Change room, Pre/Post Operative wards, Embryologist room, Store room and Semen Collection room as per the instructions issued by the End user and TSMSIDC higher officials.</t>
  </si>
  <si>
    <r>
      <t xml:space="preserve">SITC of 20/21 G hard drawn copper refrigerant piping with all fittings, supports, insulation with 19 mm thk class O nitrile rubber insulation with factory laminated glass cloth for physical protection and UV protection etc. Quality of copper piping  fittings shall be suitable for 18 G piping. Copper piping shall be clamped at every 1.5 mt. distance. copper piping shall be laid on inverted GI perforated cable trays and clamps as  per specification inside the building. Copper piping on the terrace shall be laid with bottom and top cable tray. Thickness of the tray shall be 1.6 mm. Copper pipe size shall be as per OEM standards. </t>
    </r>
    <r>
      <rPr>
        <b/>
        <sz val="12"/>
        <rFont val="Arial"/>
        <family val="2"/>
      </rPr>
      <t xml:space="preserve">Suction Line </t>
    </r>
    <r>
      <rPr>
        <sz val="12"/>
        <rFont val="Arial"/>
        <family val="2"/>
      </rPr>
      <t>at MGMH Petlaburj</t>
    </r>
  </si>
  <si>
    <t>It is mandatory to provide for AHU Connection System, Hence executed</t>
  </si>
  <si>
    <t>Not executed as maintaining BLDC fans in governement instutions is not viable. Replaced with High speed fans as per instrcutions of TSMSIDC Officials, hence savings</t>
  </si>
  <si>
    <t>The TSMSIDC higher officials has instructed to provide 56W lights to attain required illumination. Not executed this item, hence savings</t>
  </si>
  <si>
    <t>Add Contractors Profit</t>
  </si>
  <si>
    <t>ELECTRICAL DATAS (2022-23 SSR)</t>
  </si>
  <si>
    <t>Rate per 1 No.</t>
  </si>
  <si>
    <t>Supply and fixing of suitable out door feeder piller box of size made with 14 SWG CRCA sheet with double door arrangement, making powder coating after processing of 7 Tank process, lock and key, hinges, rubber gasket, danger board,suitable angle iron stand for mounting the feeder pillar with cement concrete, including Supply and fixing of Legrand / Schnieder make  as out goings, indication lamps, din channel, 6 Sqmm 3 core copper cable for invidual light control, connectors,bus bars, shroudings, gland plates and provision for 3 phase energy meter etc., complete for finished item of work and suitable wirin provision for connecting the nature switch with following.63A, 4 Pole MCB as incomer, 9 Nos 6-32A SP MCBs</t>
  </si>
  <si>
    <r>
      <t>Providing Thermo Mechanically Treated (TMT) (Fe -500/500D/550D from Primary producer TATA, SAIL, VSP, JSW &amp;Shyam Steel, Goel Steel, Jindal Panther, X-Vega &amp; Balaji Shakthi as per IS 1786-2008) of different diameters for RCC works</t>
    </r>
    <r>
      <rPr>
        <sz val="11"/>
        <color theme="1"/>
        <rFont val="Arial"/>
        <family val="2"/>
      </rPr>
      <t xml:space="preserve"> , including labour charges for straightening, cutting, bending to required sizes and shapes, placing in position with cover blocks of approved materials and size and tying and lap-splicing with binding wire of 18 SWG, forming grills for reinforcement work as per approved designs and drawings, including cost and conveyance of steel bars, including all wastages such as overlaps, couplings, chairs, spacer bars including cost and conveyance of binding wire, cover blocks and all incidental, operational, labour charges such as cutting, bending, placing in position, tying including sales and other taxes on all materials etc. ,and overheads &amp; contractors profit complete for finished item of work.( APSS No.126)</t>
    </r>
  </si>
  <si>
    <r>
      <t xml:space="preserve">Labour </t>
    </r>
    <r>
      <rPr>
        <sz val="11"/>
        <color theme="1"/>
        <rFont val="Arial"/>
        <family val="2"/>
      </rPr>
      <t>for cutting , bending , shifting to site , tying and placing in position</t>
    </r>
  </si>
  <si>
    <r>
      <t>Supply and placing of the Design Mix Concrete M 25 grade</t>
    </r>
    <r>
      <rPr>
        <sz val="11"/>
        <color theme="1"/>
        <rFont val="Arial"/>
        <family val="2"/>
      </rPr>
      <t xml:space="preserve"> corresponding to IS 456 </t>
    </r>
    <r>
      <rPr>
        <b/>
        <sz val="11"/>
        <color theme="1"/>
        <rFont val="Arial"/>
        <family val="2"/>
      </rPr>
      <t xml:space="preserve">with minimum cement content of 380 kgs per 1 cum of concrete </t>
    </r>
    <r>
      <rPr>
        <sz val="11"/>
        <color theme="1"/>
        <rFont val="Arial"/>
        <family val="2"/>
      </rPr>
      <t>using Weight Batcher / Concrete mixer with 20mm size graded machine crushed hard granite metal (coarse aggregate - as per IS 383 - 1970 and IS 2386 Part 1 to Part 8) from approved quarry including cost and conveyance of all materials like cement, fine aggregate (sand) coarse aggregate, water etc., to site and sales &amp; other taxes on all materials,</t>
    </r>
    <r>
      <rPr>
        <b/>
        <sz val="11"/>
        <color theme="1"/>
        <rFont val="Arial"/>
        <family val="2"/>
      </rPr>
      <t xml:space="preserve"> centering using Casurina Ballies, Bamboos, Wooden Reapers, Runners, Wood Posts, Steel Plates etc.</t>
    </r>
    <r>
      <rPr>
        <sz val="11"/>
        <color theme="1"/>
        <rFont val="Arial"/>
        <family val="2"/>
      </rPr>
      <t>,</t>
    </r>
    <r>
      <rPr>
        <b/>
        <sz val="11"/>
        <color theme="1"/>
        <rFont val="Arial"/>
        <family val="2"/>
      </rPr>
      <t xml:space="preserve"> </t>
    </r>
    <r>
      <rPr>
        <sz val="11"/>
        <color theme="1"/>
        <rFont val="Arial"/>
        <family val="2"/>
      </rPr>
      <t>including all operational, incidental and labour charges such as weigh batching, machine mixing, lifting of concrete manually, laying concrete, curing , overheads &amp; contractors profit etc.,  complete but excluding cost of steel and its fabrication charges for finished item of work (APSS No. 402)</t>
    </r>
    <r>
      <rPr>
        <b/>
        <sz val="11"/>
        <color theme="1"/>
        <rFont val="Arial"/>
        <family val="2"/>
      </rPr>
      <t xml:space="preserve"> </t>
    </r>
  </si>
  <si>
    <r>
      <t xml:space="preserve">Lift charges of materials </t>
    </r>
    <r>
      <rPr>
        <b/>
        <sz val="11"/>
        <color theme="1"/>
        <rFont val="Arial"/>
        <family val="2"/>
      </rPr>
      <t>(Manual)</t>
    </r>
  </si>
  <si>
    <r>
      <t xml:space="preserve">Supply and fixing of suitable out door feeder piller box of size made with 14 SWG CRCA
</t>
    </r>
    <r>
      <rPr>
        <b/>
        <sz val="11"/>
        <color theme="1"/>
        <rFont val="Arial"/>
        <family val="2"/>
      </rPr>
      <t>(ELEC-7.6.2)</t>
    </r>
  </si>
  <si>
    <t>Provision towards Unforseen items and rounding off (LS) -</t>
  </si>
  <si>
    <t>Addresable Alarm Panel</t>
  </si>
  <si>
    <t>Track Light</t>
  </si>
  <si>
    <t>Canvas Connections</t>
  </si>
  <si>
    <t>Titanium Letters</t>
  </si>
  <si>
    <t>Foam Boards &amp; Vinyl Sticker</t>
  </si>
  <si>
    <t>2 Feet Deep Of Ceiling Top</t>
  </si>
  <si>
    <t>Double Flush Door</t>
  </si>
  <si>
    <t>Side panelling</t>
  </si>
  <si>
    <t>60mm Box Framing</t>
  </si>
  <si>
    <t>PVC Frames on DBs</t>
  </si>
  <si>
    <t>Name Plates</t>
  </si>
  <si>
    <t>Mirrors</t>
  </si>
  <si>
    <t>Dress Hangers</t>
  </si>
  <si>
    <t>Procedural Photos</t>
  </si>
  <si>
    <t>Sun Control film</t>
  </si>
  <si>
    <t>ivf logo</t>
  </si>
  <si>
    <t>VRV &amp; AC</t>
  </si>
  <si>
    <t>Sub total of S.No 17 to 22</t>
  </si>
  <si>
    <t>Sub total of S.No 23 to 25</t>
  </si>
  <si>
    <t>As per Admn. Sanction</t>
  </si>
  <si>
    <t>As per Work done</t>
  </si>
  <si>
    <t>Difference</t>
  </si>
  <si>
    <t>Net Difference</t>
  </si>
  <si>
    <t>COMPARATIVE STATEMENT</t>
  </si>
  <si>
    <t>Grand Total</t>
  </si>
  <si>
    <t>GENERAL ABSTRACT</t>
  </si>
  <si>
    <t>Name of the work: Design, fabrication, establishing &amp; commissioning of In-Vitro Fertility Centers (IVFCs) along with allied services on Turnkey basis at  MGMH Petlaburj, Hyd.</t>
  </si>
  <si>
    <t>Equipment Supplemental Works</t>
  </si>
  <si>
    <t>Civil Supplimental Items</t>
  </si>
  <si>
    <t>Plumbing Supplimental Works</t>
  </si>
  <si>
    <t>ELECTRICAL WORKS</t>
  </si>
  <si>
    <t>Electrical Supplimental Items</t>
  </si>
  <si>
    <t>Air Conditioning Supplemental Works</t>
  </si>
  <si>
    <t>TOTAL PART-A</t>
  </si>
</sst>
</file>

<file path=xl/styles.xml><?xml version="1.0" encoding="utf-8"?>
<styleSheet xmlns="http://schemas.openxmlformats.org/spreadsheetml/2006/main" xmlns:mc="http://schemas.openxmlformats.org/markup-compatibility/2006" xmlns:x14ac="http://schemas.microsoft.com/office/spreadsheetml/2009/9/ac" mc:Ignorable="x14ac">
  <numFmts count="16">
    <numFmt numFmtId="43" formatCode="_ * #,##0.00_ ;_ * \-#,##0.00_ ;_ * &quot;-&quot;??_ ;_ @_ "/>
    <numFmt numFmtId="164" formatCode="_(* #,##0.00_);_(* \(#,##0.00\);_(* &quot;-&quot;??_);_(@_)"/>
    <numFmt numFmtId="165" formatCode="0.0"/>
    <numFmt numFmtId="166" formatCode="_ * #,##0_ ;_ * \-#,##0_ ;_ * &quot;-&quot;??_ ;_ @_ "/>
    <numFmt numFmtId="167" formatCode="_(* #,##0_);_(* \(#,##0\);_(* &quot;-&quot;??_);_(@_)"/>
    <numFmt numFmtId="168" formatCode="0.000"/>
    <numFmt numFmtId="169" formatCode="0.00&quot;  &quot;"/>
    <numFmt numFmtId="170" formatCode="0.00000"/>
    <numFmt numFmtId="171" formatCode="#,##0.0\%_);\(#,##0.0&quot;%)&quot;"/>
    <numFmt numFmtId="172" formatCode="\\#,##0.00"/>
    <numFmt numFmtId="173" formatCode="\\#,##0"/>
    <numFmt numFmtId="174" formatCode="0%;\(0%\)"/>
    <numFmt numFmtId="175" formatCode="0.0%"/>
    <numFmt numFmtId="176" formatCode="0.000000"/>
    <numFmt numFmtId="177" formatCode="_(* #,##0_);_(* \(#,##0\);_(* \-?????_);_(@_)"/>
    <numFmt numFmtId="178" formatCode="0.000%"/>
  </numFmts>
  <fonts count="49">
    <font>
      <sz val="10"/>
      <color rgb="FF000000"/>
      <name val="Times New Roman"/>
      <charset val="204"/>
    </font>
    <font>
      <sz val="11"/>
      <color theme="1"/>
      <name val="Calibri"/>
      <family val="2"/>
      <scheme val="minor"/>
    </font>
    <font>
      <sz val="11"/>
      <color theme="1"/>
      <name val="Calibri"/>
      <family val="2"/>
      <scheme val="minor"/>
    </font>
    <font>
      <sz val="11"/>
      <color theme="1"/>
      <name val="Calibri"/>
      <family val="2"/>
      <scheme val="minor"/>
    </font>
    <font>
      <sz val="10"/>
      <color rgb="FF000000"/>
      <name val="Times New Roman"/>
      <family val="1"/>
    </font>
    <font>
      <b/>
      <sz val="16"/>
      <color rgb="FF000000"/>
      <name val="Arial"/>
      <family val="2"/>
    </font>
    <font>
      <b/>
      <sz val="12"/>
      <name val="Arial"/>
      <family val="2"/>
    </font>
    <font>
      <sz val="12"/>
      <color rgb="FF000000"/>
      <name val="Arial"/>
      <family val="2"/>
    </font>
    <font>
      <sz val="12"/>
      <name val="Arial"/>
      <family val="2"/>
    </font>
    <font>
      <b/>
      <i/>
      <u/>
      <sz val="12"/>
      <color rgb="FF000000"/>
      <name val="Arial"/>
      <family val="2"/>
    </font>
    <font>
      <b/>
      <sz val="12"/>
      <color rgb="FF000000"/>
      <name val="Arial"/>
      <family val="2"/>
    </font>
    <font>
      <b/>
      <u/>
      <sz val="14"/>
      <name val="Arial"/>
      <family val="2"/>
    </font>
    <font>
      <sz val="10"/>
      <name val="Arial"/>
      <family val="2"/>
    </font>
    <font>
      <b/>
      <i/>
      <u/>
      <sz val="14"/>
      <name val="Arial"/>
      <family val="2"/>
    </font>
    <font>
      <b/>
      <u/>
      <sz val="12"/>
      <name val="Arial"/>
      <family val="2"/>
    </font>
    <font>
      <vertAlign val="superscript"/>
      <sz val="12"/>
      <name val="Arial"/>
      <family val="2"/>
    </font>
    <font>
      <sz val="11"/>
      <color rgb="FF000000"/>
      <name val="Arial"/>
      <family val="2"/>
    </font>
    <font>
      <b/>
      <sz val="11"/>
      <color rgb="FF000000"/>
      <name val="Arial"/>
      <family val="2"/>
    </font>
    <font>
      <sz val="11"/>
      <color theme="1"/>
      <name val="Arial"/>
      <family val="2"/>
    </font>
    <font>
      <b/>
      <u/>
      <sz val="11"/>
      <color rgb="FF000000"/>
      <name val="Arial"/>
      <family val="2"/>
    </font>
    <font>
      <sz val="12"/>
      <color theme="1"/>
      <name val="Arial"/>
      <family val="2"/>
    </font>
    <font>
      <b/>
      <i/>
      <u/>
      <sz val="14"/>
      <color rgb="FF000000"/>
      <name val="Arial"/>
      <family val="2"/>
    </font>
    <font>
      <b/>
      <sz val="11"/>
      <color theme="1"/>
      <name val="Calibri"/>
      <family val="2"/>
      <scheme val="minor"/>
    </font>
    <font>
      <b/>
      <sz val="12"/>
      <color theme="1"/>
      <name val="Calibri"/>
      <family val="2"/>
      <scheme val="minor"/>
    </font>
    <font>
      <sz val="12"/>
      <color rgb="FF000000"/>
      <name val="Times New Roman"/>
      <family val="1"/>
    </font>
    <font>
      <b/>
      <sz val="12"/>
      <color rgb="FF000000"/>
      <name val="Times New Roman"/>
      <family val="1"/>
    </font>
    <font>
      <sz val="11"/>
      <name val="Times New Roman"/>
      <family val="1"/>
    </font>
    <font>
      <sz val="11"/>
      <color indexed="8"/>
      <name val="Calibri"/>
      <family val="2"/>
    </font>
    <font>
      <sz val="11"/>
      <name val="Times New Roman"/>
      <family val="1"/>
      <charset val="1"/>
    </font>
    <font>
      <sz val="11"/>
      <color rgb="FF000000"/>
      <name val="Calibri"/>
      <family val="2"/>
      <scheme val="minor"/>
    </font>
    <font>
      <sz val="10"/>
      <name val="Helv"/>
      <charset val="204"/>
    </font>
    <font>
      <b/>
      <sz val="14"/>
      <name val="Arial"/>
      <family val="2"/>
    </font>
    <font>
      <b/>
      <i/>
      <sz val="11"/>
      <color theme="1"/>
      <name val="Arial"/>
      <family val="2"/>
    </font>
    <font>
      <b/>
      <sz val="11"/>
      <name val="Arial"/>
      <family val="2"/>
    </font>
    <font>
      <sz val="11"/>
      <name val="Arial"/>
      <family val="2"/>
    </font>
    <font>
      <b/>
      <vertAlign val="superscript"/>
      <sz val="11"/>
      <name val="Arial"/>
      <family val="2"/>
    </font>
    <font>
      <b/>
      <sz val="11"/>
      <color indexed="8"/>
      <name val="Arial"/>
      <family val="2"/>
    </font>
    <font>
      <sz val="11"/>
      <color indexed="8"/>
      <name val="Arial"/>
      <family val="2"/>
    </font>
    <font>
      <sz val="10"/>
      <name val="Times New Roman"/>
      <family val="1"/>
      <charset val="1"/>
    </font>
    <font>
      <sz val="11"/>
      <color indexed="8"/>
      <name val="Calibri"/>
      <family val="2"/>
      <charset val="1"/>
    </font>
    <font>
      <sz val="10"/>
      <name val="Arial"/>
      <family val="2"/>
      <charset val="1"/>
    </font>
    <font>
      <sz val="10"/>
      <color indexed="8"/>
      <name val="Arial"/>
      <family val="2"/>
      <charset val="1"/>
    </font>
    <font>
      <sz val="12"/>
      <color indexed="12"/>
      <name val="Times New Roman"/>
      <family val="1"/>
      <charset val="1"/>
    </font>
    <font>
      <sz val="12"/>
      <name val="Times New Roman"/>
      <family val="1"/>
      <charset val="1"/>
    </font>
    <font>
      <sz val="11"/>
      <color indexed="8"/>
      <name val="-3 fg"/>
      <charset val="1"/>
    </font>
    <font>
      <b/>
      <sz val="11"/>
      <color theme="1"/>
      <name val="Arial"/>
      <family val="2"/>
    </font>
    <font>
      <sz val="10"/>
      <color rgb="FFFF0000"/>
      <name val="Times New Roman"/>
      <family val="1"/>
    </font>
    <font>
      <u val="singleAccounting"/>
      <sz val="11"/>
      <color rgb="FF000000"/>
      <name val="Arial"/>
      <family val="2"/>
    </font>
    <font>
      <sz val="11"/>
      <color rgb="FF000000"/>
      <name val="Times New Roman"/>
      <family val="1"/>
    </font>
  </fonts>
  <fills count="22">
    <fill>
      <patternFill patternType="none"/>
    </fill>
    <fill>
      <patternFill patternType="gray125"/>
    </fill>
    <fill>
      <patternFill patternType="solid">
        <fgColor rgb="FFFFFF00"/>
        <bgColor indexed="64"/>
      </patternFill>
    </fill>
    <fill>
      <patternFill patternType="solid">
        <fgColor theme="4" tint="0.59999389629810485"/>
        <bgColor indexed="64"/>
      </patternFill>
    </fill>
    <fill>
      <patternFill patternType="solid">
        <fgColor theme="3" tint="0.59999389629810485"/>
        <bgColor indexed="64"/>
      </patternFill>
    </fill>
    <fill>
      <patternFill patternType="solid">
        <fgColor theme="4" tint="0.39997558519241921"/>
        <bgColor indexed="64"/>
      </patternFill>
    </fill>
    <fill>
      <patternFill patternType="solid">
        <fgColor rgb="FF00B050"/>
        <bgColor indexed="64"/>
      </patternFill>
    </fill>
    <fill>
      <patternFill patternType="solid">
        <fgColor theme="4" tint="0.79998168889431442"/>
        <bgColor indexed="64"/>
      </patternFill>
    </fill>
    <fill>
      <patternFill patternType="solid">
        <fgColor theme="0"/>
        <bgColor indexed="64"/>
      </patternFill>
    </fill>
    <fill>
      <patternFill patternType="solid">
        <fgColor indexed="31"/>
        <bgColor indexed="19"/>
      </patternFill>
    </fill>
    <fill>
      <patternFill patternType="solid">
        <fgColor indexed="22"/>
        <bgColor indexed="19"/>
      </patternFill>
    </fill>
    <fill>
      <patternFill patternType="solid">
        <fgColor indexed="48"/>
        <bgColor indexed="41"/>
      </patternFill>
    </fill>
    <fill>
      <patternFill patternType="solid">
        <fgColor indexed="45"/>
        <bgColor indexed="29"/>
      </patternFill>
    </fill>
    <fill>
      <patternFill patternType="solid">
        <fgColor indexed="38"/>
        <bgColor indexed="21"/>
      </patternFill>
    </fill>
    <fill>
      <patternFill patternType="solid">
        <fgColor indexed="42"/>
        <bgColor indexed="27"/>
      </patternFill>
    </fill>
    <fill>
      <patternFill patternType="solid">
        <fgColor indexed="26"/>
        <bgColor indexed="33"/>
      </patternFill>
    </fill>
    <fill>
      <patternFill patternType="solid">
        <fgColor indexed="46"/>
        <bgColor indexed="24"/>
      </patternFill>
    </fill>
    <fill>
      <patternFill patternType="solid">
        <fgColor indexed="21"/>
        <bgColor indexed="48"/>
      </patternFill>
    </fill>
    <fill>
      <patternFill patternType="solid">
        <fgColor indexed="47"/>
        <bgColor indexed="30"/>
      </patternFill>
    </fill>
    <fill>
      <patternFill patternType="solid">
        <fgColor indexed="27"/>
        <bgColor indexed="41"/>
      </patternFill>
    </fill>
    <fill>
      <patternFill patternType="solid">
        <fgColor indexed="41"/>
        <bgColor indexed="48"/>
      </patternFill>
    </fill>
    <fill>
      <patternFill patternType="solid">
        <fgColor indexed="14"/>
        <bgColor indexed="33"/>
      </patternFill>
    </fill>
  </fills>
  <borders count="2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top/>
      <bottom style="thin">
        <color indexed="64"/>
      </bottom>
      <diagonal/>
    </border>
    <border>
      <left style="thin">
        <color indexed="8"/>
      </left>
      <right style="thin">
        <color indexed="8"/>
      </right>
      <top style="thin">
        <color indexed="8"/>
      </top>
      <bottom/>
      <diagonal/>
    </border>
    <border>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right style="thin">
        <color indexed="8"/>
      </right>
      <top style="thin">
        <color indexed="8"/>
      </top>
      <bottom/>
      <diagonal/>
    </border>
    <border>
      <left/>
      <right/>
      <top style="thin">
        <color indexed="64"/>
      </top>
      <bottom style="thin">
        <color indexed="8"/>
      </bottom>
      <diagonal/>
    </border>
    <border>
      <left/>
      <right style="thin">
        <color indexed="64"/>
      </right>
      <top style="thin">
        <color indexed="64"/>
      </top>
      <bottom style="thin">
        <color indexed="8"/>
      </bottom>
      <diagonal/>
    </border>
    <border>
      <left style="thin">
        <color indexed="8"/>
      </left>
      <right style="thin">
        <color indexed="64"/>
      </right>
      <top style="thin">
        <color indexed="8"/>
      </top>
      <bottom style="thin">
        <color indexed="8"/>
      </bottom>
      <diagonal/>
    </border>
    <border>
      <left style="thin">
        <color indexed="8"/>
      </left>
      <right style="thin">
        <color indexed="64"/>
      </right>
      <top style="thin">
        <color indexed="8"/>
      </top>
      <bottom/>
      <diagonal/>
    </border>
    <border>
      <left style="thin">
        <color indexed="64"/>
      </left>
      <right style="thin">
        <color indexed="8"/>
      </right>
      <top style="thin">
        <color indexed="64"/>
      </top>
      <bottom/>
      <diagonal/>
    </border>
    <border>
      <left style="thin">
        <color indexed="8"/>
      </left>
      <right/>
      <top style="thin">
        <color indexed="64"/>
      </top>
      <bottom style="thin">
        <color indexed="8"/>
      </bottom>
      <diagonal/>
    </border>
    <border>
      <left style="thin">
        <color indexed="64"/>
      </left>
      <right style="thin">
        <color indexed="8"/>
      </right>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indexed="64"/>
      </top>
      <bottom style="double">
        <color indexed="64"/>
      </bottom>
      <diagonal/>
    </border>
  </borders>
  <cellStyleXfs count="30893">
    <xf numFmtId="0" fontId="0" fillId="0" borderId="0"/>
    <xf numFmtId="43" fontId="4" fillId="0" borderId="0" applyFont="0" applyFill="0" applyBorder="0" applyAlignment="0" applyProtection="0"/>
    <xf numFmtId="0" fontId="12" fillId="0" borderId="0"/>
    <xf numFmtId="0" fontId="12" fillId="0" borderId="0"/>
    <xf numFmtId="0" fontId="12" fillId="0" borderId="0"/>
    <xf numFmtId="0" fontId="4" fillId="0" borderId="0"/>
    <xf numFmtId="0" fontId="3" fillId="0" borderId="0"/>
    <xf numFmtId="0" fontId="3" fillId="0" borderId="0"/>
    <xf numFmtId="43" fontId="3" fillId="0" borderId="0" applyFont="0" applyFill="0" applyBorder="0" applyAlignment="0" applyProtection="0"/>
    <xf numFmtId="43" fontId="4" fillId="0" borderId="0" applyFont="0" applyFill="0" applyBorder="0" applyAlignment="0" applyProtection="0"/>
    <xf numFmtId="0" fontId="2" fillId="0" borderId="0"/>
    <xf numFmtId="43" fontId="2" fillId="0" borderId="0" applyFont="0" applyFill="0" applyBorder="0" applyAlignment="0" applyProtection="0"/>
    <xf numFmtId="43" fontId="2" fillId="0" borderId="0" applyFont="0" applyFill="0" applyBorder="0" applyAlignment="0" applyProtection="0"/>
    <xf numFmtId="0" fontId="26" fillId="0" borderId="0"/>
    <xf numFmtId="0" fontId="2" fillId="0" borderId="0"/>
    <xf numFmtId="0" fontId="2" fillId="0" borderId="0"/>
    <xf numFmtId="43" fontId="2" fillId="0" borderId="0" applyFont="0" applyFill="0" applyBorder="0" applyAlignment="0" applyProtection="0"/>
    <xf numFmtId="0" fontId="2" fillId="0" borderId="0"/>
    <xf numFmtId="0" fontId="2" fillId="0" borderId="0"/>
    <xf numFmtId="0" fontId="12" fillId="0" borderId="0"/>
    <xf numFmtId="0" fontId="27" fillId="0" borderId="0"/>
    <xf numFmtId="0" fontId="12" fillId="0" borderId="0"/>
    <xf numFmtId="0" fontId="26" fillId="0" borderId="0"/>
    <xf numFmtId="0" fontId="12" fillId="0" borderId="0"/>
    <xf numFmtId="0" fontId="26" fillId="0" borderId="0"/>
    <xf numFmtId="0" fontId="12" fillId="0" borderId="0"/>
    <xf numFmtId="0" fontId="4" fillId="0" borderId="0"/>
    <xf numFmtId="0" fontId="2" fillId="0" borderId="0"/>
    <xf numFmtId="0" fontId="2" fillId="0" borderId="0"/>
    <xf numFmtId="0" fontId="26" fillId="0" borderId="0"/>
    <xf numFmtId="0" fontId="26" fillId="0" borderId="0"/>
    <xf numFmtId="0" fontId="12" fillId="0" borderId="0"/>
    <xf numFmtId="0" fontId="26" fillId="0" borderId="0"/>
    <xf numFmtId="0" fontId="28" fillId="0" borderId="0"/>
    <xf numFmtId="0" fontId="26" fillId="0" borderId="0"/>
    <xf numFmtId="0" fontId="26" fillId="0" borderId="0"/>
    <xf numFmtId="0" fontId="12" fillId="0" borderId="0"/>
    <xf numFmtId="0" fontId="12" fillId="0" borderId="0"/>
    <xf numFmtId="0" fontId="2" fillId="0" borderId="0"/>
    <xf numFmtId="0" fontId="2" fillId="0" borderId="0"/>
    <xf numFmtId="0" fontId="2" fillId="0" borderId="0"/>
    <xf numFmtId="0" fontId="2" fillId="0" borderId="0"/>
    <xf numFmtId="0" fontId="12" fillId="0" borderId="0"/>
    <xf numFmtId="0" fontId="27" fillId="0" borderId="0"/>
    <xf numFmtId="0" fontId="26" fillId="0" borderId="0"/>
    <xf numFmtId="0" fontId="12" fillId="0" borderId="0"/>
    <xf numFmtId="0" fontId="12" fillId="0" borderId="0"/>
    <xf numFmtId="0" fontId="12" fillId="0" borderId="0"/>
    <xf numFmtId="0" fontId="12" fillId="0" borderId="0"/>
    <xf numFmtId="0" fontId="26" fillId="0" borderId="0"/>
    <xf numFmtId="0" fontId="2" fillId="0" borderId="0"/>
    <xf numFmtId="0" fontId="2" fillId="0" borderId="0"/>
    <xf numFmtId="0" fontId="26" fillId="0" borderId="0">
      <alignment vertical="center"/>
    </xf>
    <xf numFmtId="0" fontId="26" fillId="0" borderId="0"/>
    <xf numFmtId="0" fontId="26" fillId="0" borderId="0"/>
    <xf numFmtId="0" fontId="12" fillId="0" borderId="0"/>
    <xf numFmtId="0" fontId="29" fillId="0" borderId="0"/>
    <xf numFmtId="9" fontId="12" fillId="0" borderId="0" applyFont="0" applyFill="0" applyBorder="0" applyAlignment="0" applyProtection="0"/>
    <xf numFmtId="9" fontId="26" fillId="0" borderId="0" applyFont="0" applyFill="0" applyBorder="0" applyAlignment="0" applyProtection="0"/>
    <xf numFmtId="9" fontId="2" fillId="0" borderId="0" applyFont="0" applyFill="0" applyBorder="0" applyAlignment="0" applyProtection="0"/>
    <xf numFmtId="0" fontId="30" fillId="0" borderId="0"/>
    <xf numFmtId="9" fontId="28" fillId="0" borderId="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9" fontId="2" fillId="0" borderId="0" applyFont="0" applyFill="0" applyBorder="0" applyAlignment="0" applyProtection="0"/>
    <xf numFmtId="0" fontId="2" fillId="0" borderId="0"/>
    <xf numFmtId="43" fontId="2" fillId="0" borderId="0" applyFont="0" applyFill="0" applyBorder="0" applyAlignment="0" applyProtection="0"/>
    <xf numFmtId="0" fontId="4" fillId="0" borderId="0"/>
    <xf numFmtId="0" fontId="4" fillId="0" borderId="0"/>
    <xf numFmtId="0" fontId="1" fillId="0" borderId="0"/>
    <xf numFmtId="9" fontId="1" fillId="0" borderId="0" applyFont="0" applyFill="0" applyBorder="0" applyAlignment="0" applyProtection="0"/>
    <xf numFmtId="43" fontId="1" fillId="0" borderId="0" applyFont="0" applyFill="0" applyBorder="0" applyAlignment="0" applyProtection="0"/>
    <xf numFmtId="0" fontId="38" fillId="0" borderId="0">
      <alignment horizontal="center"/>
    </xf>
    <xf numFmtId="0" fontId="39"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1" fillId="0" borderId="0"/>
    <xf numFmtId="171" fontId="40" fillId="0" borderId="0"/>
    <xf numFmtId="10" fontId="42" fillId="0" borderId="0"/>
    <xf numFmtId="0" fontId="28" fillId="0" borderId="0"/>
    <xf numFmtId="0" fontId="43"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172" fontId="39" fillId="0" borderId="0"/>
    <xf numFmtId="172" fontId="44" fillId="0" borderId="0"/>
    <xf numFmtId="172" fontId="44" fillId="0" borderId="0"/>
    <xf numFmtId="172" fontId="44" fillId="0" borderId="0"/>
    <xf numFmtId="172" fontId="44" fillId="0" borderId="0"/>
    <xf numFmtId="172" fontId="44" fillId="0" borderId="0"/>
    <xf numFmtId="172" fontId="44" fillId="0" borderId="0"/>
    <xf numFmtId="172" fontId="44" fillId="0" borderId="0"/>
    <xf numFmtId="173" fontId="44" fillId="0" borderId="0"/>
    <xf numFmtId="174" fontId="28" fillId="0" borderId="0"/>
    <xf numFmtId="0" fontId="43" fillId="0" borderId="0"/>
    <xf numFmtId="0" fontId="40" fillId="0" borderId="0"/>
    <xf numFmtId="0" fontId="40" fillId="0" borderId="0"/>
    <xf numFmtId="175" fontId="28" fillId="0" borderId="0"/>
    <xf numFmtId="10" fontId="28" fillId="0" borderId="0"/>
    <xf numFmtId="176" fontId="40" fillId="0" borderId="0"/>
    <xf numFmtId="177" fontId="28" fillId="0" borderId="0"/>
    <xf numFmtId="0" fontId="40" fillId="0" borderId="0"/>
    <xf numFmtId="0" fontId="39" fillId="9" borderId="0"/>
    <xf numFmtId="0" fontId="39" fillId="9" borderId="0"/>
    <xf numFmtId="0" fontId="39" fillId="9" borderId="0"/>
    <xf numFmtId="0" fontId="39" fillId="9" borderId="0"/>
    <xf numFmtId="0" fontId="39" fillId="9" borderId="0"/>
    <xf numFmtId="0" fontId="39" fillId="9" borderId="0"/>
    <xf numFmtId="0" fontId="39" fillId="9" borderId="0"/>
    <xf numFmtId="0" fontId="39" fillId="9" borderId="0"/>
    <xf numFmtId="0" fontId="39" fillId="9" borderId="0"/>
    <xf numFmtId="0" fontId="39" fillId="9" borderId="0"/>
    <xf numFmtId="0" fontId="39" fillId="9" borderId="0"/>
    <xf numFmtId="0" fontId="39" fillId="9" borderId="0"/>
    <xf numFmtId="0" fontId="39" fillId="9" borderId="0"/>
    <xf numFmtId="0" fontId="39" fillId="10" borderId="0"/>
    <xf numFmtId="0" fontId="39" fillId="10" borderId="0"/>
    <xf numFmtId="0" fontId="39" fillId="10" borderId="0"/>
    <xf numFmtId="0" fontId="39" fillId="10" borderId="0"/>
    <xf numFmtId="0" fontId="39" fillId="10" borderId="0"/>
    <xf numFmtId="0" fontId="39" fillId="10" borderId="0"/>
    <xf numFmtId="0" fontId="39" fillId="10" borderId="0"/>
    <xf numFmtId="0" fontId="39" fillId="10" borderId="0"/>
    <xf numFmtId="0" fontId="39" fillId="10" borderId="0"/>
    <xf numFmtId="0" fontId="39" fillId="10" borderId="0"/>
    <xf numFmtId="0" fontId="39" fillId="10" borderId="0"/>
    <xf numFmtId="0" fontId="39" fillId="10" borderId="0"/>
    <xf numFmtId="0" fontId="39" fillId="10" borderId="0"/>
    <xf numFmtId="0" fontId="39" fillId="10" borderId="0"/>
    <xf numFmtId="0" fontId="39" fillId="10" borderId="0"/>
    <xf numFmtId="0" fontId="39" fillId="10" borderId="0"/>
    <xf numFmtId="0" fontId="39" fillId="10" borderId="0"/>
    <xf numFmtId="0" fontId="39" fillId="10" borderId="0"/>
    <xf numFmtId="0" fontId="39" fillId="10" borderId="0"/>
    <xf numFmtId="0" fontId="39" fillId="10" borderId="0"/>
    <xf numFmtId="0" fontId="39" fillId="10" borderId="0"/>
    <xf numFmtId="0" fontId="39" fillId="10" borderId="0"/>
    <xf numFmtId="0" fontId="39" fillId="10" borderId="0"/>
    <xf numFmtId="0" fontId="39" fillId="10" borderId="0"/>
    <xf numFmtId="0" fontId="39" fillId="10" borderId="0"/>
    <xf numFmtId="0" fontId="39" fillId="10" borderId="0"/>
    <xf numFmtId="0" fontId="39" fillId="10" borderId="0"/>
    <xf numFmtId="0" fontId="39" fillId="10" borderId="0"/>
    <xf numFmtId="0" fontId="39" fillId="10" borderId="0"/>
    <xf numFmtId="0" fontId="39" fillId="10" borderId="0"/>
    <xf numFmtId="0" fontId="39" fillId="9" borderId="0"/>
    <xf numFmtId="0" fontId="39" fillId="11" borderId="0"/>
    <xf numFmtId="0" fontId="39" fillId="11" borderId="0"/>
    <xf numFmtId="0" fontId="39" fillId="11" borderId="0"/>
    <xf numFmtId="0" fontId="39" fillId="11" borderId="0"/>
    <xf numFmtId="0" fontId="39" fillId="11" borderId="0"/>
    <xf numFmtId="0" fontId="39" fillId="9" borderId="0"/>
    <xf numFmtId="0" fontId="39" fillId="11" borderId="0"/>
    <xf numFmtId="0" fontId="39" fillId="11" borderId="0"/>
    <xf numFmtId="0" fontId="39" fillId="11" borderId="0"/>
    <xf numFmtId="0" fontId="39" fillId="11" borderId="0"/>
    <xf numFmtId="0" fontId="39" fillId="11" borderId="0"/>
    <xf numFmtId="0" fontId="39" fillId="9" borderId="0"/>
    <xf numFmtId="0" fontId="39" fillId="11" borderId="0"/>
    <xf numFmtId="0" fontId="39" fillId="11" borderId="0"/>
    <xf numFmtId="0" fontId="39" fillId="11" borderId="0"/>
    <xf numFmtId="0" fontId="39" fillId="11" borderId="0"/>
    <xf numFmtId="0" fontId="39" fillId="11" borderId="0"/>
    <xf numFmtId="0" fontId="39" fillId="9" borderId="0"/>
    <xf numFmtId="0" fontId="39" fillId="11" borderId="0"/>
    <xf numFmtId="0" fontId="39" fillId="11" borderId="0"/>
    <xf numFmtId="0" fontId="39" fillId="11" borderId="0"/>
    <xf numFmtId="0" fontId="39" fillId="11" borderId="0"/>
    <xf numFmtId="0" fontId="39" fillId="11" borderId="0"/>
    <xf numFmtId="0" fontId="39" fillId="9" borderId="0"/>
    <xf numFmtId="0" fontId="39" fillId="9" borderId="0"/>
    <xf numFmtId="0" fontId="39" fillId="9" borderId="0"/>
    <xf numFmtId="0" fontId="39" fillId="9" borderId="0"/>
    <xf numFmtId="0" fontId="39" fillId="9" borderId="0"/>
    <xf numFmtId="0" fontId="39" fillId="9" borderId="0"/>
    <xf numFmtId="0" fontId="39" fillId="9" borderId="0"/>
    <xf numFmtId="0" fontId="39" fillId="9" borderId="0"/>
    <xf numFmtId="0" fontId="39" fillId="9" borderId="0"/>
    <xf numFmtId="0" fontId="39" fillId="9" borderId="0"/>
    <xf numFmtId="0" fontId="39" fillId="9" borderId="0"/>
    <xf numFmtId="0" fontId="39" fillId="9" borderId="0"/>
    <xf numFmtId="0" fontId="39" fillId="9" borderId="0"/>
    <xf numFmtId="0" fontId="39" fillId="9" borderId="0"/>
    <xf numFmtId="0" fontId="39" fillId="9" borderId="0"/>
    <xf numFmtId="0" fontId="39" fillId="9" borderId="0"/>
    <xf numFmtId="0" fontId="39" fillId="11" borderId="0"/>
    <xf numFmtId="0" fontId="39" fillId="11" borderId="0"/>
    <xf numFmtId="0" fontId="39" fillId="11" borderId="0"/>
    <xf numFmtId="0" fontId="39" fillId="11" borderId="0"/>
    <xf numFmtId="0" fontId="39" fillId="11" borderId="0"/>
    <xf numFmtId="0" fontId="39" fillId="9" borderId="0"/>
    <xf numFmtId="0" fontId="39" fillId="11" borderId="0"/>
    <xf numFmtId="0" fontId="39" fillId="11" borderId="0"/>
    <xf numFmtId="0" fontId="39" fillId="11" borderId="0"/>
    <xf numFmtId="0" fontId="39" fillId="11" borderId="0"/>
    <xf numFmtId="0" fontId="39" fillId="11" borderId="0"/>
    <xf numFmtId="0" fontId="39" fillId="9" borderId="0"/>
    <xf numFmtId="0" fontId="39" fillId="11" borderId="0"/>
    <xf numFmtId="0" fontId="39" fillId="11" borderId="0"/>
    <xf numFmtId="0" fontId="39" fillId="11" borderId="0"/>
    <xf numFmtId="0" fontId="39" fillId="11" borderId="0"/>
    <xf numFmtId="0" fontId="39" fillId="11" borderId="0"/>
    <xf numFmtId="0" fontId="39" fillId="9" borderId="0"/>
    <xf numFmtId="0" fontId="39" fillId="11" borderId="0"/>
    <xf numFmtId="0" fontId="39" fillId="11" borderId="0"/>
    <xf numFmtId="0" fontId="39" fillId="11" borderId="0"/>
    <xf numFmtId="0" fontId="39" fillId="11" borderId="0"/>
    <xf numFmtId="0" fontId="39" fillId="11" borderId="0"/>
    <xf numFmtId="0" fontId="39" fillId="9" borderId="0"/>
    <xf numFmtId="0" fontId="39" fillId="11" borderId="0"/>
    <xf numFmtId="0" fontId="39" fillId="11" borderId="0"/>
    <xf numFmtId="0" fontId="39" fillId="11" borderId="0"/>
    <xf numFmtId="0" fontId="39" fillId="11" borderId="0"/>
    <xf numFmtId="0" fontId="39" fillId="11" borderId="0"/>
    <xf numFmtId="0" fontId="39" fillId="9" borderId="0"/>
    <xf numFmtId="0" fontId="39" fillId="11" borderId="0"/>
    <xf numFmtId="0" fontId="39" fillId="11" borderId="0"/>
    <xf numFmtId="0" fontId="39" fillId="11" borderId="0"/>
    <xf numFmtId="0" fontId="39" fillId="11" borderId="0"/>
    <xf numFmtId="0" fontId="39" fillId="11" borderId="0"/>
    <xf numFmtId="0" fontId="39" fillId="9" borderId="0"/>
    <xf numFmtId="0" fontId="39" fillId="11" borderId="0"/>
    <xf numFmtId="0" fontId="39" fillId="11" borderId="0"/>
    <xf numFmtId="0" fontId="39" fillId="11" borderId="0"/>
    <xf numFmtId="0" fontId="39" fillId="11" borderId="0"/>
    <xf numFmtId="0" fontId="39" fillId="11" borderId="0"/>
    <xf numFmtId="0" fontId="39" fillId="9" borderId="0"/>
    <xf numFmtId="0" fontId="39" fillId="11" borderId="0"/>
    <xf numFmtId="0" fontId="39" fillId="11" borderId="0"/>
    <xf numFmtId="0" fontId="39" fillId="11" borderId="0"/>
    <xf numFmtId="0" fontId="39" fillId="11" borderId="0"/>
    <xf numFmtId="0" fontId="39" fillId="11" borderId="0"/>
    <xf numFmtId="0" fontId="39" fillId="9" borderId="0"/>
    <xf numFmtId="0" fontId="39" fillId="11" borderId="0"/>
    <xf numFmtId="0" fontId="39" fillId="11" borderId="0"/>
    <xf numFmtId="0" fontId="39" fillId="11" borderId="0"/>
    <xf numFmtId="0" fontId="39" fillId="11" borderId="0"/>
    <xf numFmtId="0" fontId="39" fillId="11" borderId="0"/>
    <xf numFmtId="0" fontId="39" fillId="9" borderId="0"/>
    <xf numFmtId="0" fontId="39" fillId="11" borderId="0"/>
    <xf numFmtId="0" fontId="39" fillId="11" borderId="0"/>
    <xf numFmtId="0" fontId="39" fillId="11" borderId="0"/>
    <xf numFmtId="0" fontId="39" fillId="11" borderId="0"/>
    <xf numFmtId="0" fontId="39" fillId="11" borderId="0"/>
    <xf numFmtId="0" fontId="39" fillId="9" borderId="0"/>
    <xf numFmtId="0" fontId="39" fillId="9" borderId="0"/>
    <xf numFmtId="0" fontId="39" fillId="9" borderId="0"/>
    <xf numFmtId="0" fontId="39" fillId="9" borderId="0"/>
    <xf numFmtId="0" fontId="39" fillId="9" borderId="0"/>
    <xf numFmtId="0" fontId="39" fillId="9" borderId="0"/>
    <xf numFmtId="0" fontId="39" fillId="9" borderId="0"/>
    <xf numFmtId="0" fontId="39" fillId="9" borderId="0"/>
    <xf numFmtId="0" fontId="39" fillId="9" borderId="0"/>
    <xf numFmtId="0" fontId="39" fillId="9" borderId="0"/>
    <xf numFmtId="0" fontId="39" fillId="9" borderId="0"/>
    <xf numFmtId="0" fontId="39" fillId="9" borderId="0"/>
    <xf numFmtId="0" fontId="39" fillId="9" borderId="0"/>
    <xf numFmtId="0" fontId="39" fillId="11" borderId="0"/>
    <xf numFmtId="0" fontId="39" fillId="11" borderId="0"/>
    <xf numFmtId="0" fontId="39" fillId="11" borderId="0"/>
    <xf numFmtId="0" fontId="39" fillId="11" borderId="0"/>
    <xf numFmtId="0" fontId="39" fillId="11" borderId="0"/>
    <xf numFmtId="0" fontId="39" fillId="9" borderId="0"/>
    <xf numFmtId="0" fontId="39" fillId="11" borderId="0"/>
    <xf numFmtId="0" fontId="39" fillId="11" borderId="0"/>
    <xf numFmtId="0" fontId="39" fillId="11" borderId="0"/>
    <xf numFmtId="0" fontId="39" fillId="11" borderId="0"/>
    <xf numFmtId="0" fontId="39" fillId="11" borderId="0"/>
    <xf numFmtId="0" fontId="39" fillId="9" borderId="0"/>
    <xf numFmtId="0" fontId="39" fillId="9" borderId="0"/>
    <xf numFmtId="0" fontId="39" fillId="11" borderId="0"/>
    <xf numFmtId="0" fontId="39" fillId="11" borderId="0"/>
    <xf numFmtId="0" fontId="39" fillId="11" borderId="0"/>
    <xf numFmtId="0" fontId="39" fillId="11" borderId="0"/>
    <xf numFmtId="0" fontId="39" fillId="11" borderId="0"/>
    <xf numFmtId="0" fontId="39" fillId="9" borderId="0"/>
    <xf numFmtId="0" fontId="39" fillId="11" borderId="0"/>
    <xf numFmtId="0" fontId="39" fillId="11" borderId="0"/>
    <xf numFmtId="0" fontId="39" fillId="11" borderId="0"/>
    <xf numFmtId="0" fontId="39" fillId="11" borderId="0"/>
    <xf numFmtId="0" fontId="39" fillId="11" borderId="0"/>
    <xf numFmtId="0" fontId="39" fillId="9" borderId="0"/>
    <xf numFmtId="0" fontId="39" fillId="11" borderId="0"/>
    <xf numFmtId="0" fontId="39" fillId="11" borderId="0"/>
    <xf numFmtId="0" fontId="39" fillId="11" borderId="0"/>
    <xf numFmtId="0" fontId="39" fillId="11" borderId="0"/>
    <xf numFmtId="0" fontId="39" fillId="11" borderId="0"/>
    <xf numFmtId="0" fontId="39" fillId="9" borderId="0"/>
    <xf numFmtId="0" fontId="39" fillId="11" borderId="0"/>
    <xf numFmtId="0" fontId="39" fillId="11" borderId="0"/>
    <xf numFmtId="0" fontId="39" fillId="11" borderId="0"/>
    <xf numFmtId="0" fontId="39" fillId="11" borderId="0"/>
    <xf numFmtId="0" fontId="39" fillId="11" borderId="0"/>
    <xf numFmtId="0" fontId="39" fillId="9" borderId="0"/>
    <xf numFmtId="0" fontId="39" fillId="11" borderId="0"/>
    <xf numFmtId="0" fontId="39" fillId="11" borderId="0"/>
    <xf numFmtId="0" fontId="39" fillId="11" borderId="0"/>
    <xf numFmtId="0" fontId="39" fillId="11" borderId="0"/>
    <xf numFmtId="0" fontId="39" fillId="11" borderId="0"/>
    <xf numFmtId="0" fontId="39" fillId="9" borderId="0"/>
    <xf numFmtId="0" fontId="39" fillId="11" borderId="0"/>
    <xf numFmtId="0" fontId="39" fillId="11" borderId="0"/>
    <xf numFmtId="0" fontId="39" fillId="11" borderId="0"/>
    <xf numFmtId="0" fontId="39" fillId="11" borderId="0"/>
    <xf numFmtId="0" fontId="39" fillId="11" borderId="0"/>
    <xf numFmtId="0" fontId="39" fillId="9" borderId="0"/>
    <xf numFmtId="0" fontId="39" fillId="11" borderId="0"/>
    <xf numFmtId="0" fontId="39" fillId="11" borderId="0"/>
    <xf numFmtId="0" fontId="39" fillId="11" borderId="0"/>
    <xf numFmtId="0" fontId="39" fillId="11" borderId="0"/>
    <xf numFmtId="0" fontId="39" fillId="11" borderId="0"/>
    <xf numFmtId="0" fontId="39" fillId="9" borderId="0"/>
    <xf numFmtId="0" fontId="39" fillId="9" borderId="0"/>
    <xf numFmtId="0" fontId="39" fillId="9" borderId="0"/>
    <xf numFmtId="0" fontId="39" fillId="9" borderId="0"/>
    <xf numFmtId="0" fontId="39" fillId="9" borderId="0"/>
    <xf numFmtId="0" fontId="39" fillId="9" borderId="0"/>
    <xf numFmtId="0" fontId="39" fillId="9" borderId="0"/>
    <xf numFmtId="0" fontId="39" fillId="9" borderId="0"/>
    <xf numFmtId="0" fontId="39" fillId="9" borderId="0"/>
    <xf numFmtId="0" fontId="39" fillId="9" borderId="0"/>
    <xf numFmtId="0" fontId="39" fillId="9" borderId="0"/>
    <xf numFmtId="0" fontId="39" fillId="9" borderId="0"/>
    <xf numFmtId="0" fontId="39" fillId="9" borderId="0"/>
    <xf numFmtId="0" fontId="39" fillId="9" borderId="0"/>
    <xf numFmtId="0" fontId="39" fillId="9" borderId="0"/>
    <xf numFmtId="0" fontId="39" fillId="9" borderId="0"/>
    <xf numFmtId="0" fontId="39" fillId="9" borderId="0"/>
    <xf numFmtId="0" fontId="39" fillId="9" borderId="0"/>
    <xf numFmtId="0" fontId="39" fillId="9" borderId="0"/>
    <xf numFmtId="0" fontId="39" fillId="9" borderId="0"/>
    <xf numFmtId="0" fontId="39" fillId="9" borderId="0"/>
    <xf numFmtId="0" fontId="39" fillId="9" borderId="0"/>
    <xf numFmtId="0" fontId="39" fillId="9" borderId="0"/>
    <xf numFmtId="0" fontId="39" fillId="9" borderId="0"/>
    <xf numFmtId="0" fontId="39" fillId="9" borderId="0"/>
    <xf numFmtId="0" fontId="39" fillId="9" borderId="0"/>
    <xf numFmtId="0" fontId="39" fillId="9" borderId="0"/>
    <xf numFmtId="0" fontId="39" fillId="9" borderId="0"/>
    <xf numFmtId="0" fontId="39" fillId="9" borderId="0"/>
    <xf numFmtId="0" fontId="39" fillId="9" borderId="0"/>
    <xf numFmtId="0" fontId="39" fillId="9" borderId="0"/>
    <xf numFmtId="0" fontId="39" fillId="9" borderId="0"/>
    <xf numFmtId="0" fontId="39" fillId="9" borderId="0"/>
    <xf numFmtId="0" fontId="39" fillId="9" borderId="0"/>
    <xf numFmtId="0" fontId="39" fillId="9" borderId="0"/>
    <xf numFmtId="0" fontId="39" fillId="9" borderId="0"/>
    <xf numFmtId="0" fontId="39" fillId="9" borderId="0"/>
    <xf numFmtId="0" fontId="39" fillId="9" borderId="0"/>
    <xf numFmtId="0" fontId="39" fillId="9" borderId="0"/>
    <xf numFmtId="0" fontId="39" fillId="9" borderId="0"/>
    <xf numFmtId="0" fontId="39" fillId="9" borderId="0"/>
    <xf numFmtId="0" fontId="39" fillId="9" borderId="0"/>
    <xf numFmtId="0" fontId="39" fillId="9" borderId="0"/>
    <xf numFmtId="0" fontId="39" fillId="9" borderId="0"/>
    <xf numFmtId="0" fontId="39" fillId="9" borderId="0"/>
    <xf numFmtId="0" fontId="39" fillId="9" borderId="0"/>
    <xf numFmtId="0" fontId="39" fillId="9" borderId="0"/>
    <xf numFmtId="0" fontId="39" fillId="9" borderId="0"/>
    <xf numFmtId="0" fontId="39" fillId="9" borderId="0"/>
    <xf numFmtId="0" fontId="39" fillId="9" borderId="0"/>
    <xf numFmtId="0" fontId="39" fillId="9" borderId="0"/>
    <xf numFmtId="0" fontId="39" fillId="9" borderId="0"/>
    <xf numFmtId="0" fontId="39" fillId="9" borderId="0"/>
    <xf numFmtId="0" fontId="39" fillId="9" borderId="0"/>
    <xf numFmtId="0" fontId="39" fillId="9" borderId="0"/>
    <xf numFmtId="0" fontId="39" fillId="9" borderId="0"/>
    <xf numFmtId="0" fontId="39" fillId="9" borderId="0"/>
    <xf numFmtId="0" fontId="39" fillId="9" borderId="0"/>
    <xf numFmtId="0" fontId="39" fillId="9" borderId="0"/>
    <xf numFmtId="0" fontId="39" fillId="9" borderId="0"/>
    <xf numFmtId="0" fontId="39" fillId="9" borderId="0"/>
    <xf numFmtId="0" fontId="39" fillId="9" borderId="0"/>
    <xf numFmtId="0" fontId="39" fillId="9" borderId="0"/>
    <xf numFmtId="0" fontId="39" fillId="9" borderId="0"/>
    <xf numFmtId="0" fontId="39" fillId="9" borderId="0"/>
    <xf numFmtId="0" fontId="39" fillId="9" borderId="0"/>
    <xf numFmtId="0" fontId="39" fillId="9" borderId="0"/>
    <xf numFmtId="0" fontId="39" fillId="9" borderId="0"/>
    <xf numFmtId="0" fontId="39" fillId="9" borderId="0"/>
    <xf numFmtId="0" fontId="39" fillId="9" borderId="0"/>
    <xf numFmtId="0" fontId="39" fillId="12" borderId="0"/>
    <xf numFmtId="0" fontId="39" fillId="12" borderId="0"/>
    <xf numFmtId="0" fontId="39" fillId="12" borderId="0"/>
    <xf numFmtId="0" fontId="39" fillId="12" borderId="0"/>
    <xf numFmtId="0" fontId="39" fillId="12" borderId="0"/>
    <xf numFmtId="0" fontId="39" fillId="12" borderId="0"/>
    <xf numFmtId="0" fontId="39" fillId="12" borderId="0"/>
    <xf numFmtId="0" fontId="39" fillId="12" borderId="0"/>
    <xf numFmtId="0" fontId="39" fillId="12" borderId="0"/>
    <xf numFmtId="0" fontId="39" fillId="12" borderId="0"/>
    <xf numFmtId="0" fontId="39" fillId="12" borderId="0"/>
    <xf numFmtId="0" fontId="39" fillId="12" borderId="0"/>
    <xf numFmtId="0" fontId="39" fillId="12" borderId="0"/>
    <xf numFmtId="0" fontId="39" fillId="12" borderId="0"/>
    <xf numFmtId="0" fontId="39" fillId="13" borderId="0"/>
    <xf numFmtId="0" fontId="39" fillId="13" borderId="0"/>
    <xf numFmtId="0" fontId="39" fillId="13" borderId="0"/>
    <xf numFmtId="0" fontId="39" fillId="13" borderId="0"/>
    <xf numFmtId="0" fontId="39" fillId="13" borderId="0"/>
    <xf numFmtId="0" fontId="39" fillId="12" borderId="0"/>
    <xf numFmtId="0" fontId="39" fillId="13" borderId="0"/>
    <xf numFmtId="0" fontId="39" fillId="13" borderId="0"/>
    <xf numFmtId="0" fontId="39" fillId="13" borderId="0"/>
    <xf numFmtId="0" fontId="39" fillId="13" borderId="0"/>
    <xf numFmtId="0" fontId="39" fillId="13" borderId="0"/>
    <xf numFmtId="0" fontId="39" fillId="12" borderId="0"/>
    <xf numFmtId="0" fontId="39" fillId="13" borderId="0"/>
    <xf numFmtId="0" fontId="39" fillId="13" borderId="0"/>
    <xf numFmtId="0" fontId="39" fillId="13" borderId="0"/>
    <xf numFmtId="0" fontId="39" fillId="13" borderId="0"/>
    <xf numFmtId="0" fontId="39" fillId="13" borderId="0"/>
    <xf numFmtId="0" fontId="39" fillId="12" borderId="0"/>
    <xf numFmtId="0" fontId="39" fillId="13" borderId="0"/>
    <xf numFmtId="0" fontId="39" fillId="13" borderId="0"/>
    <xf numFmtId="0" fontId="39" fillId="13" borderId="0"/>
    <xf numFmtId="0" fontId="39" fillId="13" borderId="0"/>
    <xf numFmtId="0" fontId="39" fillId="13" borderId="0"/>
    <xf numFmtId="0" fontId="39" fillId="12" borderId="0"/>
    <xf numFmtId="0" fontId="39" fillId="13" borderId="0"/>
    <xf numFmtId="0" fontId="39" fillId="13" borderId="0"/>
    <xf numFmtId="0" fontId="39" fillId="13" borderId="0"/>
    <xf numFmtId="0" fontId="39" fillId="13" borderId="0"/>
    <xf numFmtId="0" fontId="39" fillId="13" borderId="0"/>
    <xf numFmtId="0" fontId="39" fillId="12" borderId="0"/>
    <xf numFmtId="0" fontId="39" fillId="13" borderId="0"/>
    <xf numFmtId="0" fontId="39" fillId="13" borderId="0"/>
    <xf numFmtId="0" fontId="39" fillId="13" borderId="0"/>
    <xf numFmtId="0" fontId="39" fillId="13" borderId="0"/>
    <xf numFmtId="0" fontId="39" fillId="13" borderId="0"/>
    <xf numFmtId="0" fontId="39" fillId="12" borderId="0"/>
    <xf numFmtId="0" fontId="39" fillId="13" borderId="0"/>
    <xf numFmtId="0" fontId="39" fillId="13" borderId="0"/>
    <xf numFmtId="0" fontId="39" fillId="13" borderId="0"/>
    <xf numFmtId="0" fontId="39" fillId="13" borderId="0"/>
    <xf numFmtId="0" fontId="39" fillId="13" borderId="0"/>
    <xf numFmtId="0" fontId="39" fillId="12" borderId="0"/>
    <xf numFmtId="0" fontId="39" fillId="13" borderId="0"/>
    <xf numFmtId="0" fontId="39" fillId="13" borderId="0"/>
    <xf numFmtId="0" fontId="39" fillId="13" borderId="0"/>
    <xf numFmtId="0" fontId="39" fillId="13" borderId="0"/>
    <xf numFmtId="0" fontId="39" fillId="13" borderId="0"/>
    <xf numFmtId="0" fontId="39" fillId="12" borderId="0"/>
    <xf numFmtId="0" fontId="39" fillId="13" borderId="0"/>
    <xf numFmtId="0" fontId="39" fillId="13" borderId="0"/>
    <xf numFmtId="0" fontId="39" fillId="13" borderId="0"/>
    <xf numFmtId="0" fontId="39" fillId="13" borderId="0"/>
    <xf numFmtId="0" fontId="39" fillId="13" borderId="0"/>
    <xf numFmtId="0" fontId="39" fillId="12" borderId="0"/>
    <xf numFmtId="0" fontId="39" fillId="12" borderId="0"/>
    <xf numFmtId="0" fontId="39" fillId="12" borderId="0"/>
    <xf numFmtId="0" fontId="39" fillId="12" borderId="0"/>
    <xf numFmtId="0" fontId="39" fillId="12" borderId="0"/>
    <xf numFmtId="0" fontId="39" fillId="12" borderId="0"/>
    <xf numFmtId="0" fontId="39" fillId="12" borderId="0"/>
    <xf numFmtId="0" fontId="39" fillId="12" borderId="0"/>
    <xf numFmtId="0" fontId="39" fillId="12" borderId="0"/>
    <xf numFmtId="0" fontId="39" fillId="12" borderId="0"/>
    <xf numFmtId="0" fontId="39" fillId="12" borderId="0"/>
    <xf numFmtId="0" fontId="39" fillId="12" borderId="0"/>
    <xf numFmtId="0" fontId="39" fillId="12" borderId="0"/>
    <xf numFmtId="0" fontId="39" fillId="12" borderId="0"/>
    <xf numFmtId="0" fontId="39" fillId="12" borderId="0"/>
    <xf numFmtId="0" fontId="39" fillId="12" borderId="0"/>
    <xf numFmtId="0" fontId="39" fillId="13" borderId="0"/>
    <xf numFmtId="0" fontId="39" fillId="13" borderId="0"/>
    <xf numFmtId="0" fontId="39" fillId="13" borderId="0"/>
    <xf numFmtId="0" fontId="39" fillId="13" borderId="0"/>
    <xf numFmtId="0" fontId="39" fillId="13" borderId="0"/>
    <xf numFmtId="0" fontId="39" fillId="12" borderId="0"/>
    <xf numFmtId="0" fontId="39" fillId="13" borderId="0"/>
    <xf numFmtId="0" fontId="39" fillId="13" borderId="0"/>
    <xf numFmtId="0" fontId="39" fillId="13" borderId="0"/>
    <xf numFmtId="0" fontId="39" fillId="13" borderId="0"/>
    <xf numFmtId="0" fontId="39" fillId="13" borderId="0"/>
    <xf numFmtId="0" fontId="39" fillId="12" borderId="0"/>
    <xf numFmtId="0" fontId="39" fillId="13" borderId="0"/>
    <xf numFmtId="0" fontId="39" fillId="13" borderId="0"/>
    <xf numFmtId="0" fontId="39" fillId="13" borderId="0"/>
    <xf numFmtId="0" fontId="39" fillId="13" borderId="0"/>
    <xf numFmtId="0" fontId="39" fillId="13" borderId="0"/>
    <xf numFmtId="0" fontId="39" fillId="12" borderId="0"/>
    <xf numFmtId="0" fontId="39" fillId="13" borderId="0"/>
    <xf numFmtId="0" fontId="39" fillId="13" borderId="0"/>
    <xf numFmtId="0" fontId="39" fillId="13" borderId="0"/>
    <xf numFmtId="0" fontId="39" fillId="13" borderId="0"/>
    <xf numFmtId="0" fontId="39" fillId="13" borderId="0"/>
    <xf numFmtId="0" fontId="39" fillId="12" borderId="0"/>
    <xf numFmtId="0" fontId="39" fillId="13" borderId="0"/>
    <xf numFmtId="0" fontId="39" fillId="13" borderId="0"/>
    <xf numFmtId="0" fontId="39" fillId="13" borderId="0"/>
    <xf numFmtId="0" fontId="39" fillId="13" borderId="0"/>
    <xf numFmtId="0" fontId="39" fillId="13" borderId="0"/>
    <xf numFmtId="0" fontId="39" fillId="12" borderId="0"/>
    <xf numFmtId="0" fontId="39" fillId="13" borderId="0"/>
    <xf numFmtId="0" fontId="39" fillId="13" borderId="0"/>
    <xf numFmtId="0" fontId="39" fillId="13" borderId="0"/>
    <xf numFmtId="0" fontId="39" fillId="13" borderId="0"/>
    <xf numFmtId="0" fontId="39" fillId="13" borderId="0"/>
    <xf numFmtId="0" fontId="39" fillId="12" borderId="0"/>
    <xf numFmtId="0" fontId="39" fillId="13" borderId="0"/>
    <xf numFmtId="0" fontId="39" fillId="13" borderId="0"/>
    <xf numFmtId="0" fontId="39" fillId="13" borderId="0"/>
    <xf numFmtId="0" fontId="39" fillId="13" borderId="0"/>
    <xf numFmtId="0" fontId="39" fillId="13" borderId="0"/>
    <xf numFmtId="0" fontId="39" fillId="12" borderId="0"/>
    <xf numFmtId="0" fontId="39" fillId="13" borderId="0"/>
    <xf numFmtId="0" fontId="39" fillId="13" borderId="0"/>
    <xf numFmtId="0" fontId="39" fillId="13" borderId="0"/>
    <xf numFmtId="0" fontId="39" fillId="13" borderId="0"/>
    <xf numFmtId="0" fontId="39" fillId="13" borderId="0"/>
    <xf numFmtId="0" fontId="39" fillId="12" borderId="0"/>
    <xf numFmtId="0" fontId="39" fillId="13" borderId="0"/>
    <xf numFmtId="0" fontId="39" fillId="13" borderId="0"/>
    <xf numFmtId="0" fontId="39" fillId="13" borderId="0"/>
    <xf numFmtId="0" fontId="39" fillId="13" borderId="0"/>
    <xf numFmtId="0" fontId="39" fillId="13" borderId="0"/>
    <xf numFmtId="0" fontId="39" fillId="12" borderId="0"/>
    <xf numFmtId="0" fontId="39" fillId="13" borderId="0"/>
    <xf numFmtId="0" fontId="39" fillId="13" borderId="0"/>
    <xf numFmtId="0" fontId="39" fillId="13" borderId="0"/>
    <xf numFmtId="0" fontId="39" fillId="13" borderId="0"/>
    <xf numFmtId="0" fontId="39" fillId="13" borderId="0"/>
    <xf numFmtId="0" fontId="39" fillId="12" borderId="0"/>
    <xf numFmtId="0" fontId="39" fillId="12" borderId="0"/>
    <xf numFmtId="0" fontId="39" fillId="12" borderId="0"/>
    <xf numFmtId="0" fontId="39" fillId="12" borderId="0"/>
    <xf numFmtId="0" fontId="39" fillId="12" borderId="0"/>
    <xf numFmtId="0" fontId="39" fillId="12" borderId="0"/>
    <xf numFmtId="0" fontId="39" fillId="12" borderId="0"/>
    <xf numFmtId="0" fontId="39" fillId="12" borderId="0"/>
    <xf numFmtId="0" fontId="39" fillId="12" borderId="0"/>
    <xf numFmtId="0" fontId="39" fillId="12" borderId="0"/>
    <xf numFmtId="0" fontId="39" fillId="12" borderId="0"/>
    <xf numFmtId="0" fontId="39" fillId="12" borderId="0"/>
    <xf numFmtId="0" fontId="39" fillId="12" borderId="0"/>
    <xf numFmtId="0" fontId="39" fillId="13" borderId="0"/>
    <xf numFmtId="0" fontId="39" fillId="13" borderId="0"/>
    <xf numFmtId="0" fontId="39" fillId="13" borderId="0"/>
    <xf numFmtId="0" fontId="39" fillId="13" borderId="0"/>
    <xf numFmtId="0" fontId="39" fillId="13" borderId="0"/>
    <xf numFmtId="0" fontId="39" fillId="12" borderId="0"/>
    <xf numFmtId="0" fontId="39" fillId="13" borderId="0"/>
    <xf numFmtId="0" fontId="39" fillId="13" borderId="0"/>
    <xf numFmtId="0" fontId="39" fillId="13" borderId="0"/>
    <xf numFmtId="0" fontId="39" fillId="13" borderId="0"/>
    <xf numFmtId="0" fontId="39" fillId="13" borderId="0"/>
    <xf numFmtId="0" fontId="39" fillId="12" borderId="0"/>
    <xf numFmtId="0" fontId="39" fillId="12" borderId="0"/>
    <xf numFmtId="0" fontId="39" fillId="13" borderId="0"/>
    <xf numFmtId="0" fontId="39" fillId="13" borderId="0"/>
    <xf numFmtId="0" fontId="39" fillId="13" borderId="0"/>
    <xf numFmtId="0" fontId="39" fillId="13" borderId="0"/>
    <xf numFmtId="0" fontId="39" fillId="13" borderId="0"/>
    <xf numFmtId="0" fontId="39" fillId="12" borderId="0"/>
    <xf numFmtId="0" fontId="39" fillId="13" borderId="0"/>
    <xf numFmtId="0" fontId="39" fillId="13" borderId="0"/>
    <xf numFmtId="0" fontId="39" fillId="13" borderId="0"/>
    <xf numFmtId="0" fontId="39" fillId="13" borderId="0"/>
    <xf numFmtId="0" fontId="39" fillId="13" borderId="0"/>
    <xf numFmtId="0" fontId="39" fillId="12" borderId="0"/>
    <xf numFmtId="0" fontId="39" fillId="13" borderId="0"/>
    <xf numFmtId="0" fontId="39" fillId="13" borderId="0"/>
    <xf numFmtId="0" fontId="39" fillId="13" borderId="0"/>
    <xf numFmtId="0" fontId="39" fillId="13" borderId="0"/>
    <xf numFmtId="0" fontId="39" fillId="13" borderId="0"/>
    <xf numFmtId="0" fontId="39" fillId="12" borderId="0"/>
    <xf numFmtId="0" fontId="39" fillId="13" borderId="0"/>
    <xf numFmtId="0" fontId="39" fillId="13" borderId="0"/>
    <xf numFmtId="0" fontId="39" fillId="13" borderId="0"/>
    <xf numFmtId="0" fontId="39" fillId="13" borderId="0"/>
    <xf numFmtId="0" fontId="39" fillId="13" borderId="0"/>
    <xf numFmtId="0" fontId="39" fillId="12" borderId="0"/>
    <xf numFmtId="0" fontId="39" fillId="13" borderId="0"/>
    <xf numFmtId="0" fontId="39" fillId="13" borderId="0"/>
    <xf numFmtId="0" fontId="39" fillId="13" borderId="0"/>
    <xf numFmtId="0" fontId="39" fillId="13" borderId="0"/>
    <xf numFmtId="0" fontId="39" fillId="13" borderId="0"/>
    <xf numFmtId="0" fontId="39" fillId="12" borderId="0"/>
    <xf numFmtId="0" fontId="39" fillId="13" borderId="0"/>
    <xf numFmtId="0" fontId="39" fillId="13" borderId="0"/>
    <xf numFmtId="0" fontId="39" fillId="13" borderId="0"/>
    <xf numFmtId="0" fontId="39" fillId="13" borderId="0"/>
    <xf numFmtId="0" fontId="39" fillId="13" borderId="0"/>
    <xf numFmtId="0" fontId="39" fillId="12" borderId="0"/>
    <xf numFmtId="0" fontId="39" fillId="13" borderId="0"/>
    <xf numFmtId="0" fontId="39" fillId="13" borderId="0"/>
    <xf numFmtId="0" fontId="39" fillId="13" borderId="0"/>
    <xf numFmtId="0" fontId="39" fillId="13" borderId="0"/>
    <xf numFmtId="0" fontId="39" fillId="13" borderId="0"/>
    <xf numFmtId="0" fontId="39" fillId="12" borderId="0"/>
    <xf numFmtId="0" fontId="39" fillId="12" borderId="0"/>
    <xf numFmtId="0" fontId="39" fillId="12" borderId="0"/>
    <xf numFmtId="0" fontId="39" fillId="12" borderId="0"/>
    <xf numFmtId="0" fontId="39" fillId="12" borderId="0"/>
    <xf numFmtId="0" fontId="39" fillId="12" borderId="0"/>
    <xf numFmtId="0" fontId="39" fillId="12" borderId="0"/>
    <xf numFmtId="0" fontId="39" fillId="12" borderId="0"/>
    <xf numFmtId="0" fontId="39" fillId="12" borderId="0"/>
    <xf numFmtId="0" fontId="39" fillId="12" borderId="0"/>
    <xf numFmtId="0" fontId="39" fillId="12" borderId="0"/>
    <xf numFmtId="0" fontId="39" fillId="12" borderId="0"/>
    <xf numFmtId="0" fontId="39" fillId="12" borderId="0"/>
    <xf numFmtId="0" fontId="39" fillId="12" borderId="0"/>
    <xf numFmtId="0" fontId="39" fillId="12" borderId="0"/>
    <xf numFmtId="0" fontId="39" fillId="12" borderId="0"/>
    <xf numFmtId="0" fontId="39" fillId="12" borderId="0"/>
    <xf numFmtId="0" fontId="39" fillId="12" borderId="0"/>
    <xf numFmtId="0" fontId="39" fillId="12" borderId="0"/>
    <xf numFmtId="0" fontId="39" fillId="12" borderId="0"/>
    <xf numFmtId="0" fontId="39" fillId="12" borderId="0"/>
    <xf numFmtId="0" fontId="39" fillId="12" borderId="0"/>
    <xf numFmtId="0" fontId="39" fillId="12" borderId="0"/>
    <xf numFmtId="0" fontId="39" fillId="12" borderId="0"/>
    <xf numFmtId="0" fontId="39" fillId="12" borderId="0"/>
    <xf numFmtId="0" fontId="39" fillId="12" borderId="0"/>
    <xf numFmtId="0" fontId="39" fillId="12" borderId="0"/>
    <xf numFmtId="0" fontId="39" fillId="12" borderId="0"/>
    <xf numFmtId="0" fontId="39" fillId="12" borderId="0"/>
    <xf numFmtId="0" fontId="39" fillId="12" borderId="0"/>
    <xf numFmtId="0" fontId="39" fillId="12" borderId="0"/>
    <xf numFmtId="0" fontId="39" fillId="12" borderId="0"/>
    <xf numFmtId="0" fontId="39" fillId="12" borderId="0"/>
    <xf numFmtId="0" fontId="39" fillId="12" borderId="0"/>
    <xf numFmtId="0" fontId="39" fillId="12" borderId="0"/>
    <xf numFmtId="0" fontId="39" fillId="12" borderId="0"/>
    <xf numFmtId="0" fontId="39" fillId="12" borderId="0"/>
    <xf numFmtId="0" fontId="39" fillId="12" borderId="0"/>
    <xf numFmtId="0" fontId="39" fillId="12" borderId="0"/>
    <xf numFmtId="0" fontId="39" fillId="12" borderId="0"/>
    <xf numFmtId="0" fontId="39" fillId="12" borderId="0"/>
    <xf numFmtId="0" fontId="39" fillId="12" borderId="0"/>
    <xf numFmtId="0" fontId="39" fillId="12" borderId="0"/>
    <xf numFmtId="0" fontId="39" fillId="12" borderId="0"/>
    <xf numFmtId="0" fontId="39" fillId="12" borderId="0"/>
    <xf numFmtId="0" fontId="39" fillId="12" borderId="0"/>
    <xf numFmtId="0" fontId="39" fillId="12" borderId="0"/>
    <xf numFmtId="0" fontId="39" fillId="12" borderId="0"/>
    <xf numFmtId="0" fontId="39" fillId="12" borderId="0"/>
    <xf numFmtId="0" fontId="39" fillId="12" borderId="0"/>
    <xf numFmtId="0" fontId="39" fillId="12" borderId="0"/>
    <xf numFmtId="0" fontId="39" fillId="12" borderId="0"/>
    <xf numFmtId="0" fontId="39" fillId="12" borderId="0"/>
    <xf numFmtId="0" fontId="39" fillId="12" borderId="0"/>
    <xf numFmtId="0" fontId="39" fillId="12" borderId="0"/>
    <xf numFmtId="0" fontId="39" fillId="12" borderId="0"/>
    <xf numFmtId="0" fontId="39" fillId="12" borderId="0"/>
    <xf numFmtId="0" fontId="39" fillId="12" borderId="0"/>
    <xf numFmtId="0" fontId="39" fillId="12" borderId="0"/>
    <xf numFmtId="0" fontId="39" fillId="12" borderId="0"/>
    <xf numFmtId="0" fontId="39" fillId="12" borderId="0"/>
    <xf numFmtId="0" fontId="39" fillId="12" borderId="0"/>
    <xf numFmtId="0" fontId="39" fillId="12" borderId="0"/>
    <xf numFmtId="0" fontId="39" fillId="12" borderId="0"/>
    <xf numFmtId="0" fontId="39" fillId="12" borderId="0"/>
    <xf numFmtId="0" fontId="39" fillId="12" borderId="0"/>
    <xf numFmtId="0" fontId="39" fillId="12" borderId="0"/>
    <xf numFmtId="0" fontId="39" fillId="12" borderId="0"/>
    <xf numFmtId="0" fontId="39" fillId="12" borderId="0"/>
    <xf numFmtId="0" fontId="39" fillId="12" borderId="0"/>
    <xf numFmtId="0" fontId="39" fillId="14" borderId="0"/>
    <xf numFmtId="0" fontId="39" fillId="14" borderId="0"/>
    <xf numFmtId="0" fontId="39" fillId="14" borderId="0"/>
    <xf numFmtId="0" fontId="39" fillId="14" borderId="0"/>
    <xf numFmtId="0" fontId="39" fillId="14" borderId="0"/>
    <xf numFmtId="0" fontId="39" fillId="14" borderId="0"/>
    <xf numFmtId="0" fontId="39" fillId="14" borderId="0"/>
    <xf numFmtId="0" fontId="39" fillId="14" borderId="0"/>
    <xf numFmtId="0" fontId="39" fillId="14" borderId="0"/>
    <xf numFmtId="0" fontId="39" fillId="14" borderId="0"/>
    <xf numFmtId="0" fontId="39" fillId="14" borderId="0"/>
    <xf numFmtId="0" fontId="39" fillId="14" borderId="0"/>
    <xf numFmtId="0" fontId="39" fillId="14" borderId="0"/>
    <xf numFmtId="0" fontId="39" fillId="14" borderId="0"/>
    <xf numFmtId="0" fontId="39" fillId="14" borderId="0"/>
    <xf numFmtId="0" fontId="39" fillId="15" borderId="0"/>
    <xf numFmtId="0" fontId="39" fillId="15" borderId="0"/>
    <xf numFmtId="0" fontId="39" fillId="15" borderId="0"/>
    <xf numFmtId="0" fontId="39" fillId="15" borderId="0"/>
    <xf numFmtId="0" fontId="39" fillId="15" borderId="0"/>
    <xf numFmtId="0" fontId="39" fillId="14" borderId="0"/>
    <xf numFmtId="0" fontId="39" fillId="15" borderId="0"/>
    <xf numFmtId="0" fontId="39" fillId="15" borderId="0"/>
    <xf numFmtId="0" fontId="39" fillId="15" borderId="0"/>
    <xf numFmtId="0" fontId="39" fillId="15" borderId="0"/>
    <xf numFmtId="0" fontId="39" fillId="15" borderId="0"/>
    <xf numFmtId="0" fontId="39" fillId="14" borderId="0"/>
    <xf numFmtId="0" fontId="39" fillId="15" borderId="0"/>
    <xf numFmtId="0" fontId="39" fillId="15" borderId="0"/>
    <xf numFmtId="0" fontId="39" fillId="15" borderId="0"/>
    <xf numFmtId="0" fontId="39" fillId="15" borderId="0"/>
    <xf numFmtId="0" fontId="39" fillId="15" borderId="0"/>
    <xf numFmtId="0" fontId="39" fillId="14" borderId="0"/>
    <xf numFmtId="0" fontId="39" fillId="15" borderId="0"/>
    <xf numFmtId="0" fontId="39" fillId="15" borderId="0"/>
    <xf numFmtId="0" fontId="39" fillId="15" borderId="0"/>
    <xf numFmtId="0" fontId="39" fillId="15" borderId="0"/>
    <xf numFmtId="0" fontId="39" fillId="15" borderId="0"/>
    <xf numFmtId="0" fontId="39" fillId="14" borderId="0"/>
    <xf numFmtId="0" fontId="39" fillId="15" borderId="0"/>
    <xf numFmtId="0" fontId="39" fillId="15" borderId="0"/>
    <xf numFmtId="0" fontId="39" fillId="15" borderId="0"/>
    <xf numFmtId="0" fontId="39" fillId="15" borderId="0"/>
    <xf numFmtId="0" fontId="39" fillId="15" borderId="0"/>
    <xf numFmtId="0" fontId="39" fillId="14" borderId="0"/>
    <xf numFmtId="0" fontId="39" fillId="15" borderId="0"/>
    <xf numFmtId="0" fontId="39" fillId="15" borderId="0"/>
    <xf numFmtId="0" fontId="39" fillId="15" borderId="0"/>
    <xf numFmtId="0" fontId="39" fillId="15" borderId="0"/>
    <xf numFmtId="0" fontId="39" fillId="15" borderId="0"/>
    <xf numFmtId="0" fontId="39" fillId="14" borderId="0"/>
    <xf numFmtId="0" fontId="39" fillId="15" borderId="0"/>
    <xf numFmtId="0" fontId="39" fillId="15" borderId="0"/>
    <xf numFmtId="0" fontId="39" fillId="15" borderId="0"/>
    <xf numFmtId="0" fontId="39" fillId="15" borderId="0"/>
    <xf numFmtId="0" fontId="39" fillId="15" borderId="0"/>
    <xf numFmtId="0" fontId="39" fillId="14" borderId="0"/>
    <xf numFmtId="0" fontId="39" fillId="15" borderId="0"/>
    <xf numFmtId="0" fontId="39" fillId="15" borderId="0"/>
    <xf numFmtId="0" fontId="39" fillId="15" borderId="0"/>
    <xf numFmtId="0" fontId="39" fillId="15" borderId="0"/>
    <xf numFmtId="0" fontId="39" fillId="15" borderId="0"/>
    <xf numFmtId="0" fontId="39" fillId="14" borderId="0"/>
    <xf numFmtId="0" fontId="39" fillId="15" borderId="0"/>
    <xf numFmtId="0" fontId="39" fillId="15" borderId="0"/>
    <xf numFmtId="0" fontId="39" fillId="15" borderId="0"/>
    <xf numFmtId="0" fontId="39" fillId="15" borderId="0"/>
    <xf numFmtId="0" fontId="39" fillId="15" borderId="0"/>
    <xf numFmtId="0" fontId="39" fillId="14" borderId="0"/>
    <xf numFmtId="0" fontId="39" fillId="14" borderId="0"/>
    <xf numFmtId="0" fontId="39" fillId="14" borderId="0"/>
    <xf numFmtId="0" fontId="39" fillId="14" borderId="0"/>
    <xf numFmtId="0" fontId="39" fillId="14" borderId="0"/>
    <xf numFmtId="0" fontId="39" fillId="14" borderId="0"/>
    <xf numFmtId="0" fontId="39" fillId="14" borderId="0"/>
    <xf numFmtId="0" fontId="39" fillId="14" borderId="0"/>
    <xf numFmtId="0" fontId="39" fillId="14" borderId="0"/>
    <xf numFmtId="0" fontId="39" fillId="14" borderId="0"/>
    <xf numFmtId="0" fontId="39" fillId="14" borderId="0"/>
    <xf numFmtId="0" fontId="39" fillId="14" borderId="0"/>
    <xf numFmtId="0" fontId="39" fillId="14" borderId="0"/>
    <xf numFmtId="0" fontId="39" fillId="14" borderId="0"/>
    <xf numFmtId="0" fontId="39" fillId="14" borderId="0"/>
    <xf numFmtId="0" fontId="39" fillId="14" borderId="0"/>
    <xf numFmtId="0" fontId="39" fillId="15" borderId="0"/>
    <xf numFmtId="0" fontId="39" fillId="15" borderId="0"/>
    <xf numFmtId="0" fontId="39" fillId="15" borderId="0"/>
    <xf numFmtId="0" fontId="39" fillId="15" borderId="0"/>
    <xf numFmtId="0" fontId="39" fillId="15" borderId="0"/>
    <xf numFmtId="0" fontId="39" fillId="14" borderId="0"/>
    <xf numFmtId="0" fontId="39" fillId="15" borderId="0"/>
    <xf numFmtId="0" fontId="39" fillId="15" borderId="0"/>
    <xf numFmtId="0" fontId="39" fillId="15" borderId="0"/>
    <xf numFmtId="0" fontId="39" fillId="15" borderId="0"/>
    <xf numFmtId="0" fontId="39" fillId="15" borderId="0"/>
    <xf numFmtId="0" fontId="39" fillId="14" borderId="0"/>
    <xf numFmtId="0" fontId="39" fillId="15" borderId="0"/>
    <xf numFmtId="0" fontId="39" fillId="15" borderId="0"/>
    <xf numFmtId="0" fontId="39" fillId="15" borderId="0"/>
    <xf numFmtId="0" fontId="39" fillId="15" borderId="0"/>
    <xf numFmtId="0" fontId="39" fillId="15" borderId="0"/>
    <xf numFmtId="0" fontId="39" fillId="14" borderId="0"/>
    <xf numFmtId="0" fontId="39" fillId="15" borderId="0"/>
    <xf numFmtId="0" fontId="39" fillId="15" borderId="0"/>
    <xf numFmtId="0" fontId="39" fillId="15" borderId="0"/>
    <xf numFmtId="0" fontId="39" fillId="15" borderId="0"/>
    <xf numFmtId="0" fontId="39" fillId="15" borderId="0"/>
    <xf numFmtId="0" fontId="39" fillId="14" borderId="0"/>
    <xf numFmtId="0" fontId="39" fillId="15" borderId="0"/>
    <xf numFmtId="0" fontId="39" fillId="15" borderId="0"/>
    <xf numFmtId="0" fontId="39" fillId="15" borderId="0"/>
    <xf numFmtId="0" fontId="39" fillId="15" borderId="0"/>
    <xf numFmtId="0" fontId="39" fillId="15" borderId="0"/>
    <xf numFmtId="0" fontId="39" fillId="14" borderId="0"/>
    <xf numFmtId="0" fontId="39" fillId="15" borderId="0"/>
    <xf numFmtId="0" fontId="39" fillId="15" borderId="0"/>
    <xf numFmtId="0" fontId="39" fillId="15" borderId="0"/>
    <xf numFmtId="0" fontId="39" fillId="15" borderId="0"/>
    <xf numFmtId="0" fontId="39" fillId="15" borderId="0"/>
    <xf numFmtId="0" fontId="39" fillId="14" borderId="0"/>
    <xf numFmtId="0" fontId="39" fillId="15" borderId="0"/>
    <xf numFmtId="0" fontId="39" fillId="15" borderId="0"/>
    <xf numFmtId="0" fontId="39" fillId="15" borderId="0"/>
    <xf numFmtId="0" fontId="39" fillId="15" borderId="0"/>
    <xf numFmtId="0" fontId="39" fillId="15" borderId="0"/>
    <xf numFmtId="0" fontId="39" fillId="14" borderId="0"/>
    <xf numFmtId="0" fontId="39" fillId="15" borderId="0"/>
    <xf numFmtId="0" fontId="39" fillId="15" borderId="0"/>
    <xf numFmtId="0" fontId="39" fillId="15" borderId="0"/>
    <xf numFmtId="0" fontId="39" fillId="15" borderId="0"/>
    <xf numFmtId="0" fontId="39" fillId="15" borderId="0"/>
    <xf numFmtId="0" fontId="39" fillId="14" borderId="0"/>
    <xf numFmtId="0" fontId="39" fillId="15" borderId="0"/>
    <xf numFmtId="0" fontId="39" fillId="15" borderId="0"/>
    <xf numFmtId="0" fontId="39" fillId="15" borderId="0"/>
    <xf numFmtId="0" fontId="39" fillId="15" borderId="0"/>
    <xf numFmtId="0" fontId="39" fillId="15" borderId="0"/>
    <xf numFmtId="0" fontId="39" fillId="14" borderId="0"/>
    <xf numFmtId="0" fontId="39" fillId="15" borderId="0"/>
    <xf numFmtId="0" fontId="39" fillId="15" borderId="0"/>
    <xf numFmtId="0" fontId="39" fillId="15" borderId="0"/>
    <xf numFmtId="0" fontId="39" fillId="15" borderId="0"/>
    <xf numFmtId="0" fontId="39" fillId="15" borderId="0"/>
    <xf numFmtId="0" fontId="39" fillId="14" borderId="0"/>
    <xf numFmtId="0" fontId="39" fillId="14" borderId="0"/>
    <xf numFmtId="0" fontId="39" fillId="14" borderId="0"/>
    <xf numFmtId="0" fontId="39" fillId="14" borderId="0"/>
    <xf numFmtId="0" fontId="39" fillId="14" borderId="0"/>
    <xf numFmtId="0" fontId="39" fillId="14" borderId="0"/>
    <xf numFmtId="0" fontId="39" fillId="14" borderId="0"/>
    <xf numFmtId="0" fontId="39" fillId="14" borderId="0"/>
    <xf numFmtId="0" fontId="39" fillId="14" borderId="0"/>
    <xf numFmtId="0" fontId="39" fillId="14" borderId="0"/>
    <xf numFmtId="0" fontId="39" fillId="14" borderId="0"/>
    <xf numFmtId="0" fontId="39" fillId="14" borderId="0"/>
    <xf numFmtId="0" fontId="39" fillId="14" borderId="0"/>
    <xf numFmtId="0" fontId="39" fillId="15" borderId="0"/>
    <xf numFmtId="0" fontId="39" fillId="15" borderId="0"/>
    <xf numFmtId="0" fontId="39" fillId="15" borderId="0"/>
    <xf numFmtId="0" fontId="39" fillId="15" borderId="0"/>
    <xf numFmtId="0" fontId="39" fillId="15" borderId="0"/>
    <xf numFmtId="0" fontId="39" fillId="14" borderId="0"/>
    <xf numFmtId="0" fontId="39" fillId="15" borderId="0"/>
    <xf numFmtId="0" fontId="39" fillId="15" borderId="0"/>
    <xf numFmtId="0" fontId="39" fillId="15" borderId="0"/>
    <xf numFmtId="0" fontId="39" fillId="15" borderId="0"/>
    <xf numFmtId="0" fontId="39" fillId="15" borderId="0"/>
    <xf numFmtId="0" fontId="39" fillId="14" borderId="0"/>
    <xf numFmtId="0" fontId="39" fillId="14" borderId="0"/>
    <xf numFmtId="0" fontId="39" fillId="15" borderId="0"/>
    <xf numFmtId="0" fontId="39" fillId="15" borderId="0"/>
    <xf numFmtId="0" fontId="39" fillId="15" borderId="0"/>
    <xf numFmtId="0" fontId="39" fillId="15" borderId="0"/>
    <xf numFmtId="0" fontId="39" fillId="15" borderId="0"/>
    <xf numFmtId="0" fontId="39" fillId="14" borderId="0"/>
    <xf numFmtId="0" fontId="39" fillId="15" borderId="0"/>
    <xf numFmtId="0" fontId="39" fillId="15" borderId="0"/>
    <xf numFmtId="0" fontId="39" fillId="15" borderId="0"/>
    <xf numFmtId="0" fontId="39" fillId="15" borderId="0"/>
    <xf numFmtId="0" fontId="39" fillId="15" borderId="0"/>
    <xf numFmtId="0" fontId="39" fillId="14" borderId="0"/>
    <xf numFmtId="0" fontId="39" fillId="15" borderId="0"/>
    <xf numFmtId="0" fontId="39" fillId="15" borderId="0"/>
    <xf numFmtId="0" fontId="39" fillId="15" borderId="0"/>
    <xf numFmtId="0" fontId="39" fillId="15" borderId="0"/>
    <xf numFmtId="0" fontId="39" fillId="15" borderId="0"/>
    <xf numFmtId="0" fontId="39" fillId="14" borderId="0"/>
    <xf numFmtId="0" fontId="39" fillId="15" borderId="0"/>
    <xf numFmtId="0" fontId="39" fillId="15" borderId="0"/>
    <xf numFmtId="0" fontId="39" fillId="15" borderId="0"/>
    <xf numFmtId="0" fontId="39" fillId="15" borderId="0"/>
    <xf numFmtId="0" fontId="39" fillId="15" borderId="0"/>
    <xf numFmtId="0" fontId="39" fillId="14" borderId="0"/>
    <xf numFmtId="0" fontId="39" fillId="15" borderId="0"/>
    <xf numFmtId="0" fontId="39" fillId="15" borderId="0"/>
    <xf numFmtId="0" fontId="39" fillId="15" borderId="0"/>
    <xf numFmtId="0" fontId="39" fillId="15" borderId="0"/>
    <xf numFmtId="0" fontId="39" fillId="15" borderId="0"/>
    <xf numFmtId="0" fontId="39" fillId="14" borderId="0"/>
    <xf numFmtId="0" fontId="39" fillId="15" borderId="0"/>
    <xf numFmtId="0" fontId="39" fillId="15" borderId="0"/>
    <xf numFmtId="0" fontId="39" fillId="15" borderId="0"/>
    <xf numFmtId="0" fontId="39" fillId="15" borderId="0"/>
    <xf numFmtId="0" fontId="39" fillId="15" borderId="0"/>
    <xf numFmtId="0" fontId="39" fillId="14" borderId="0"/>
    <xf numFmtId="0" fontId="39" fillId="15" borderId="0"/>
    <xf numFmtId="0" fontId="39" fillId="15" borderId="0"/>
    <xf numFmtId="0" fontId="39" fillId="15" borderId="0"/>
    <xf numFmtId="0" fontId="39" fillId="15" borderId="0"/>
    <xf numFmtId="0" fontId="39" fillId="15" borderId="0"/>
    <xf numFmtId="0" fontId="39" fillId="14" borderId="0"/>
    <xf numFmtId="0" fontId="39" fillId="14" borderId="0"/>
    <xf numFmtId="0" fontId="39" fillId="14" borderId="0"/>
    <xf numFmtId="0" fontId="39" fillId="14" borderId="0"/>
    <xf numFmtId="0" fontId="39" fillId="14" borderId="0"/>
    <xf numFmtId="0" fontId="39" fillId="14" borderId="0"/>
    <xf numFmtId="0" fontId="39" fillId="14" borderId="0"/>
    <xf numFmtId="0" fontId="39" fillId="14" borderId="0"/>
    <xf numFmtId="0" fontId="39" fillId="14" borderId="0"/>
    <xf numFmtId="0" fontId="39" fillId="14" borderId="0"/>
    <xf numFmtId="0" fontId="39" fillId="14" borderId="0"/>
    <xf numFmtId="0" fontId="39" fillId="14" borderId="0"/>
    <xf numFmtId="0" fontId="39" fillId="14" borderId="0"/>
    <xf numFmtId="0" fontId="39" fillId="14" borderId="0"/>
    <xf numFmtId="0" fontId="39" fillId="14" borderId="0"/>
    <xf numFmtId="0" fontId="39" fillId="14" borderId="0"/>
    <xf numFmtId="0" fontId="39" fillId="14" borderId="0"/>
    <xf numFmtId="0" fontId="39" fillId="14" borderId="0"/>
    <xf numFmtId="0" fontId="39" fillId="14" borderId="0"/>
    <xf numFmtId="0" fontId="39" fillId="14" borderId="0"/>
    <xf numFmtId="0" fontId="39" fillId="14" borderId="0"/>
    <xf numFmtId="0" fontId="39" fillId="14" borderId="0"/>
    <xf numFmtId="0" fontId="39" fillId="14" borderId="0"/>
    <xf numFmtId="0" fontId="39" fillId="14" borderId="0"/>
    <xf numFmtId="0" fontId="39" fillId="14" borderId="0"/>
    <xf numFmtId="0" fontId="39" fillId="14" borderId="0"/>
    <xf numFmtId="0" fontId="39" fillId="14" borderId="0"/>
    <xf numFmtId="0" fontId="39" fillId="14" borderId="0"/>
    <xf numFmtId="0" fontId="39" fillId="14" borderId="0"/>
    <xf numFmtId="0" fontId="39" fillId="14" borderId="0"/>
    <xf numFmtId="0" fontId="39" fillId="14" borderId="0"/>
    <xf numFmtId="0" fontId="39" fillId="14" borderId="0"/>
    <xf numFmtId="0" fontId="39" fillId="14" borderId="0"/>
    <xf numFmtId="0" fontId="39" fillId="14" borderId="0"/>
    <xf numFmtId="0" fontId="39" fillId="14" borderId="0"/>
    <xf numFmtId="0" fontId="39" fillId="14" borderId="0"/>
    <xf numFmtId="0" fontId="39" fillId="14" borderId="0"/>
    <xf numFmtId="0" fontId="39" fillId="14" borderId="0"/>
    <xf numFmtId="0" fontId="39" fillId="14" borderId="0"/>
    <xf numFmtId="0" fontId="39" fillId="14" borderId="0"/>
    <xf numFmtId="0" fontId="39" fillId="14" borderId="0"/>
    <xf numFmtId="0" fontId="39" fillId="14" borderId="0"/>
    <xf numFmtId="0" fontId="39" fillId="14" borderId="0"/>
    <xf numFmtId="0" fontId="39" fillId="14" borderId="0"/>
    <xf numFmtId="0" fontId="39" fillId="14" borderId="0"/>
    <xf numFmtId="0" fontId="39" fillId="14" borderId="0"/>
    <xf numFmtId="0" fontId="39" fillId="14" borderId="0"/>
    <xf numFmtId="0" fontId="39" fillId="14" borderId="0"/>
    <xf numFmtId="0" fontId="39" fillId="14" borderId="0"/>
    <xf numFmtId="0" fontId="39" fillId="14" borderId="0"/>
    <xf numFmtId="0" fontId="39" fillId="14" borderId="0"/>
    <xf numFmtId="0" fontId="39" fillId="14" borderId="0"/>
    <xf numFmtId="0" fontId="39" fillId="14" borderId="0"/>
    <xf numFmtId="0" fontId="39" fillId="14" borderId="0"/>
    <xf numFmtId="0" fontId="39" fillId="14" borderId="0"/>
    <xf numFmtId="0" fontId="39" fillId="14" borderId="0"/>
    <xf numFmtId="0" fontId="39" fillId="14" borderId="0"/>
    <xf numFmtId="0" fontId="39" fillId="14" borderId="0"/>
    <xf numFmtId="0" fontId="39" fillId="14" borderId="0"/>
    <xf numFmtId="0" fontId="39" fillId="14" borderId="0"/>
    <xf numFmtId="0" fontId="39" fillId="14" borderId="0"/>
    <xf numFmtId="0" fontId="39" fillId="14" borderId="0"/>
    <xf numFmtId="0" fontId="39" fillId="14" borderId="0"/>
    <xf numFmtId="0" fontId="39" fillId="14" borderId="0"/>
    <xf numFmtId="0" fontId="39" fillId="14" borderId="0"/>
    <xf numFmtId="0" fontId="39" fillId="14" borderId="0"/>
    <xf numFmtId="0" fontId="39" fillId="14" borderId="0"/>
    <xf numFmtId="0" fontId="39" fillId="14" borderId="0"/>
    <xf numFmtId="0" fontId="39" fillId="14" borderId="0"/>
    <xf numFmtId="0" fontId="39" fillId="14" borderId="0"/>
    <xf numFmtId="0" fontId="39" fillId="16" borderId="0"/>
    <xf numFmtId="0" fontId="39" fillId="16" borderId="0"/>
    <xf numFmtId="0" fontId="39" fillId="16" borderId="0"/>
    <xf numFmtId="0" fontId="39" fillId="16" borderId="0"/>
    <xf numFmtId="0" fontId="39" fillId="16" borderId="0"/>
    <xf numFmtId="0" fontId="39" fillId="16" borderId="0"/>
    <xf numFmtId="0" fontId="39" fillId="16" borderId="0"/>
    <xf numFmtId="0" fontId="39" fillId="16" borderId="0"/>
    <xf numFmtId="0" fontId="39" fillId="16" borderId="0"/>
    <xf numFmtId="0" fontId="39" fillId="16" borderId="0"/>
    <xf numFmtId="0" fontId="39" fillId="16" borderId="0"/>
    <xf numFmtId="0" fontId="39" fillId="16" borderId="0"/>
    <xf numFmtId="0" fontId="39" fillId="16" borderId="0"/>
    <xf numFmtId="0" fontId="39" fillId="16" borderId="0"/>
    <xf numFmtId="0" fontId="39" fillId="10" borderId="0"/>
    <xf numFmtId="0" fontId="39" fillId="10" borderId="0"/>
    <xf numFmtId="0" fontId="39" fillId="10" borderId="0"/>
    <xf numFmtId="0" fontId="39" fillId="10" borderId="0"/>
    <xf numFmtId="0" fontId="39" fillId="10" borderId="0"/>
    <xf numFmtId="0" fontId="39" fillId="10" borderId="0"/>
    <xf numFmtId="0" fontId="39" fillId="10" borderId="0"/>
    <xf numFmtId="0" fontId="39" fillId="10" borderId="0"/>
    <xf numFmtId="0" fontId="39" fillId="10" borderId="0"/>
    <xf numFmtId="0" fontId="39" fillId="10" borderId="0"/>
    <xf numFmtId="0" fontId="39" fillId="10" borderId="0"/>
    <xf numFmtId="0" fontId="39" fillId="10" borderId="0"/>
    <xf numFmtId="0" fontId="39" fillId="10" borderId="0"/>
    <xf numFmtId="0" fontId="39" fillId="10" borderId="0"/>
    <xf numFmtId="0" fontId="39" fillId="10" borderId="0"/>
    <xf numFmtId="0" fontId="39" fillId="10" borderId="0"/>
    <xf numFmtId="0" fontId="39" fillId="10" borderId="0"/>
    <xf numFmtId="0" fontId="39" fillId="10" borderId="0"/>
    <xf numFmtId="0" fontId="39" fillId="10" borderId="0"/>
    <xf numFmtId="0" fontId="39" fillId="10" borderId="0"/>
    <xf numFmtId="0" fontId="39" fillId="10" borderId="0"/>
    <xf numFmtId="0" fontId="39" fillId="10" borderId="0"/>
    <xf numFmtId="0" fontId="39" fillId="10" borderId="0"/>
    <xf numFmtId="0" fontId="39" fillId="10" borderId="0"/>
    <xf numFmtId="0" fontId="39" fillId="10" borderId="0"/>
    <xf numFmtId="0" fontId="39" fillId="10" borderId="0"/>
    <xf numFmtId="0" fontId="39" fillId="10" borderId="0"/>
    <xf numFmtId="0" fontId="39" fillId="10" borderId="0"/>
    <xf numFmtId="0" fontId="39" fillId="10" borderId="0"/>
    <xf numFmtId="0" fontId="39" fillId="10" borderId="0"/>
    <xf numFmtId="0" fontId="39" fillId="16" borderId="0"/>
    <xf numFmtId="0" fontId="39" fillId="17" borderId="0"/>
    <xf numFmtId="0" fontId="39" fillId="17" borderId="0"/>
    <xf numFmtId="0" fontId="39" fillId="17" borderId="0"/>
    <xf numFmtId="0" fontId="39" fillId="17" borderId="0"/>
    <xf numFmtId="0" fontId="39" fillId="17" borderId="0"/>
    <xf numFmtId="0" fontId="39" fillId="16" borderId="0"/>
    <xf numFmtId="0" fontId="39" fillId="17" borderId="0"/>
    <xf numFmtId="0" fontId="39" fillId="17" borderId="0"/>
    <xf numFmtId="0" fontId="39" fillId="17" borderId="0"/>
    <xf numFmtId="0" fontId="39" fillId="17" borderId="0"/>
    <xf numFmtId="0" fontId="39" fillId="17" borderId="0"/>
    <xf numFmtId="0" fontId="39" fillId="16" borderId="0"/>
    <xf numFmtId="0" fontId="39" fillId="17" borderId="0"/>
    <xf numFmtId="0" fontId="39" fillId="17" borderId="0"/>
    <xf numFmtId="0" fontId="39" fillId="17" borderId="0"/>
    <xf numFmtId="0" fontId="39" fillId="17" borderId="0"/>
    <xf numFmtId="0" fontId="39" fillId="17" borderId="0"/>
    <xf numFmtId="0" fontId="39" fillId="16" borderId="0"/>
    <xf numFmtId="0" fontId="39" fillId="17" borderId="0"/>
    <xf numFmtId="0" fontId="39" fillId="17" borderId="0"/>
    <xf numFmtId="0" fontId="39" fillId="17" borderId="0"/>
    <xf numFmtId="0" fontId="39" fillId="17" borderId="0"/>
    <xf numFmtId="0" fontId="39" fillId="17" borderId="0"/>
    <xf numFmtId="0" fontId="39" fillId="16" borderId="0"/>
    <xf numFmtId="0" fontId="39" fillId="16" borderId="0"/>
    <xf numFmtId="0" fontId="39" fillId="16" borderId="0"/>
    <xf numFmtId="0" fontId="39" fillId="16" borderId="0"/>
    <xf numFmtId="0" fontId="39" fillId="16" borderId="0"/>
    <xf numFmtId="0" fontId="39" fillId="16" borderId="0"/>
    <xf numFmtId="0" fontId="39" fillId="16" borderId="0"/>
    <xf numFmtId="0" fontId="39" fillId="16" borderId="0"/>
    <xf numFmtId="0" fontId="39" fillId="16" borderId="0"/>
    <xf numFmtId="0" fontId="39" fillId="16" borderId="0"/>
    <xf numFmtId="0" fontId="39" fillId="16" borderId="0"/>
    <xf numFmtId="0" fontId="39" fillId="16" borderId="0"/>
    <xf numFmtId="0" fontId="39" fillId="16" borderId="0"/>
    <xf numFmtId="0" fontId="39" fillId="16" borderId="0"/>
    <xf numFmtId="0" fontId="39" fillId="16" borderId="0"/>
    <xf numFmtId="0" fontId="39" fillId="16" borderId="0"/>
    <xf numFmtId="0" fontId="39" fillId="17" borderId="0"/>
    <xf numFmtId="0" fontId="39" fillId="17" borderId="0"/>
    <xf numFmtId="0" fontId="39" fillId="17" borderId="0"/>
    <xf numFmtId="0" fontId="39" fillId="17" borderId="0"/>
    <xf numFmtId="0" fontId="39" fillId="17" borderId="0"/>
    <xf numFmtId="0" fontId="39" fillId="16" borderId="0"/>
    <xf numFmtId="0" fontId="39" fillId="17" borderId="0"/>
    <xf numFmtId="0" fontId="39" fillId="17" borderId="0"/>
    <xf numFmtId="0" fontId="39" fillId="17" borderId="0"/>
    <xf numFmtId="0" fontId="39" fillId="17" borderId="0"/>
    <xf numFmtId="0" fontId="39" fillId="17" borderId="0"/>
    <xf numFmtId="0" fontId="39" fillId="16" borderId="0"/>
    <xf numFmtId="0" fontId="39" fillId="17" borderId="0"/>
    <xf numFmtId="0" fontId="39" fillId="17" borderId="0"/>
    <xf numFmtId="0" fontId="39" fillId="17" borderId="0"/>
    <xf numFmtId="0" fontId="39" fillId="17" borderId="0"/>
    <xf numFmtId="0" fontId="39" fillId="17" borderId="0"/>
    <xf numFmtId="0" fontId="39" fillId="16" borderId="0"/>
    <xf numFmtId="0" fontId="39" fillId="17" borderId="0"/>
    <xf numFmtId="0" fontId="39" fillId="17" borderId="0"/>
    <xf numFmtId="0" fontId="39" fillId="17" borderId="0"/>
    <xf numFmtId="0" fontId="39" fillId="17" borderId="0"/>
    <xf numFmtId="0" fontId="39" fillId="17" borderId="0"/>
    <xf numFmtId="0" fontId="39" fillId="16" borderId="0"/>
    <xf numFmtId="0" fontId="39" fillId="17" borderId="0"/>
    <xf numFmtId="0" fontId="39" fillId="17" borderId="0"/>
    <xf numFmtId="0" fontId="39" fillId="17" borderId="0"/>
    <xf numFmtId="0" fontId="39" fillId="17" borderId="0"/>
    <xf numFmtId="0" fontId="39" fillId="17" borderId="0"/>
    <xf numFmtId="0" fontId="39" fillId="16" borderId="0"/>
    <xf numFmtId="0" fontId="39" fillId="17" borderId="0"/>
    <xf numFmtId="0" fontId="39" fillId="17" borderId="0"/>
    <xf numFmtId="0" fontId="39" fillId="17" borderId="0"/>
    <xf numFmtId="0" fontId="39" fillId="17" borderId="0"/>
    <xf numFmtId="0" fontId="39" fillId="17" borderId="0"/>
    <xf numFmtId="0" fontId="39" fillId="16" borderId="0"/>
    <xf numFmtId="0" fontId="39" fillId="17" borderId="0"/>
    <xf numFmtId="0" fontId="39" fillId="17" borderId="0"/>
    <xf numFmtId="0" fontId="39" fillId="17" borderId="0"/>
    <xf numFmtId="0" fontId="39" fillId="17" borderId="0"/>
    <xf numFmtId="0" fontId="39" fillId="17" borderId="0"/>
    <xf numFmtId="0" fontId="39" fillId="16" borderId="0"/>
    <xf numFmtId="0" fontId="39" fillId="17" borderId="0"/>
    <xf numFmtId="0" fontId="39" fillId="17" borderId="0"/>
    <xf numFmtId="0" fontId="39" fillId="17" borderId="0"/>
    <xf numFmtId="0" fontId="39" fillId="17" borderId="0"/>
    <xf numFmtId="0" fontId="39" fillId="17" borderId="0"/>
    <xf numFmtId="0" fontId="39" fillId="16" borderId="0"/>
    <xf numFmtId="0" fontId="39" fillId="17" borderId="0"/>
    <xf numFmtId="0" fontId="39" fillId="17" borderId="0"/>
    <xf numFmtId="0" fontId="39" fillId="17" borderId="0"/>
    <xf numFmtId="0" fontId="39" fillId="17" borderId="0"/>
    <xf numFmtId="0" fontId="39" fillId="17" borderId="0"/>
    <xf numFmtId="0" fontId="39" fillId="16" borderId="0"/>
    <xf numFmtId="0" fontId="39" fillId="17" borderId="0"/>
    <xf numFmtId="0" fontId="39" fillId="17" borderId="0"/>
    <xf numFmtId="0" fontId="39" fillId="17" borderId="0"/>
    <xf numFmtId="0" fontId="39" fillId="17" borderId="0"/>
    <xf numFmtId="0" fontId="39" fillId="17" borderId="0"/>
    <xf numFmtId="0" fontId="39" fillId="16" borderId="0"/>
    <xf numFmtId="0" fontId="39" fillId="16" borderId="0"/>
    <xf numFmtId="0" fontId="39" fillId="16" borderId="0"/>
    <xf numFmtId="0" fontId="39" fillId="16" borderId="0"/>
    <xf numFmtId="0" fontId="39" fillId="16" borderId="0"/>
    <xf numFmtId="0" fontId="39" fillId="16" borderId="0"/>
    <xf numFmtId="0" fontId="39" fillId="16" borderId="0"/>
    <xf numFmtId="0" fontId="39" fillId="16" borderId="0"/>
    <xf numFmtId="0" fontId="39" fillId="16" borderId="0"/>
    <xf numFmtId="0" fontId="39" fillId="16" borderId="0"/>
    <xf numFmtId="0" fontId="39" fillId="16" borderId="0"/>
    <xf numFmtId="0" fontId="39" fillId="16" borderId="0"/>
    <xf numFmtId="0" fontId="39" fillId="16" borderId="0"/>
    <xf numFmtId="0" fontId="39" fillId="17" borderId="0"/>
    <xf numFmtId="0" fontId="39" fillId="17" borderId="0"/>
    <xf numFmtId="0" fontId="39" fillId="17" borderId="0"/>
    <xf numFmtId="0" fontId="39" fillId="17" borderId="0"/>
    <xf numFmtId="0" fontId="39" fillId="17" borderId="0"/>
    <xf numFmtId="0" fontId="39" fillId="16" borderId="0"/>
    <xf numFmtId="0" fontId="39" fillId="17" borderId="0"/>
    <xf numFmtId="0" fontId="39" fillId="17" borderId="0"/>
    <xf numFmtId="0" fontId="39" fillId="17" borderId="0"/>
    <xf numFmtId="0" fontId="39" fillId="17" borderId="0"/>
    <xf numFmtId="0" fontId="39" fillId="17" borderId="0"/>
    <xf numFmtId="0" fontId="39" fillId="16" borderId="0"/>
    <xf numFmtId="0" fontId="39" fillId="16" borderId="0"/>
    <xf numFmtId="0" fontId="39" fillId="17" borderId="0"/>
    <xf numFmtId="0" fontId="39" fillId="17" borderId="0"/>
    <xf numFmtId="0" fontId="39" fillId="17" borderId="0"/>
    <xf numFmtId="0" fontId="39" fillId="17" borderId="0"/>
    <xf numFmtId="0" fontId="39" fillId="17" borderId="0"/>
    <xf numFmtId="0" fontId="39" fillId="16" borderId="0"/>
    <xf numFmtId="0" fontId="39" fillId="17" borderId="0"/>
    <xf numFmtId="0" fontId="39" fillId="17" borderId="0"/>
    <xf numFmtId="0" fontId="39" fillId="17" borderId="0"/>
    <xf numFmtId="0" fontId="39" fillId="17" borderId="0"/>
    <xf numFmtId="0" fontId="39" fillId="17" borderId="0"/>
    <xf numFmtId="0" fontId="39" fillId="16" borderId="0"/>
    <xf numFmtId="0" fontId="39" fillId="17" borderId="0"/>
    <xf numFmtId="0" fontId="39" fillId="17" borderId="0"/>
    <xf numFmtId="0" fontId="39" fillId="17" borderId="0"/>
    <xf numFmtId="0" fontId="39" fillId="17" borderId="0"/>
    <xf numFmtId="0" fontId="39" fillId="17" borderId="0"/>
    <xf numFmtId="0" fontId="39" fillId="16" borderId="0"/>
    <xf numFmtId="0" fontId="39" fillId="17" borderId="0"/>
    <xf numFmtId="0" fontId="39" fillId="17" borderId="0"/>
    <xf numFmtId="0" fontId="39" fillId="17" borderId="0"/>
    <xf numFmtId="0" fontId="39" fillId="17" borderId="0"/>
    <xf numFmtId="0" fontId="39" fillId="17" borderId="0"/>
    <xf numFmtId="0" fontId="39" fillId="16" borderId="0"/>
    <xf numFmtId="0" fontId="39" fillId="17" borderId="0"/>
    <xf numFmtId="0" fontId="39" fillId="17" borderId="0"/>
    <xf numFmtId="0" fontId="39" fillId="17" borderId="0"/>
    <xf numFmtId="0" fontId="39" fillId="17" borderId="0"/>
    <xf numFmtId="0" fontId="39" fillId="17" borderId="0"/>
    <xf numFmtId="0" fontId="39" fillId="16" borderId="0"/>
    <xf numFmtId="0" fontId="39" fillId="17" borderId="0"/>
    <xf numFmtId="0" fontId="39" fillId="17" borderId="0"/>
    <xf numFmtId="0" fontId="39" fillId="17" borderId="0"/>
    <xf numFmtId="0" fontId="39" fillId="17" borderId="0"/>
    <xf numFmtId="0" fontId="39" fillId="17" borderId="0"/>
    <xf numFmtId="0" fontId="39" fillId="16" borderId="0"/>
    <xf numFmtId="0" fontId="39" fillId="17" borderId="0"/>
    <xf numFmtId="0" fontId="39" fillId="17" borderId="0"/>
    <xf numFmtId="0" fontId="39" fillId="17" borderId="0"/>
    <xf numFmtId="0" fontId="39" fillId="17" borderId="0"/>
    <xf numFmtId="0" fontId="39" fillId="17" borderId="0"/>
    <xf numFmtId="0" fontId="39" fillId="16" borderId="0"/>
    <xf numFmtId="0" fontId="39" fillId="16" borderId="0"/>
    <xf numFmtId="0" fontId="39" fillId="16" borderId="0"/>
    <xf numFmtId="0" fontId="39" fillId="16" borderId="0"/>
    <xf numFmtId="0" fontId="39" fillId="16" borderId="0"/>
    <xf numFmtId="0" fontId="39" fillId="16" borderId="0"/>
    <xf numFmtId="0" fontId="39" fillId="16" borderId="0"/>
    <xf numFmtId="0" fontId="39" fillId="16" borderId="0"/>
    <xf numFmtId="0" fontId="39" fillId="16" borderId="0"/>
    <xf numFmtId="0" fontId="39" fillId="16" borderId="0"/>
    <xf numFmtId="0" fontId="39" fillId="16" borderId="0"/>
    <xf numFmtId="0" fontId="39" fillId="16" borderId="0"/>
    <xf numFmtId="0" fontId="39" fillId="16" borderId="0"/>
    <xf numFmtId="0" fontId="39" fillId="16" borderId="0"/>
    <xf numFmtId="0" fontId="39" fillId="16" borderId="0"/>
    <xf numFmtId="0" fontId="39" fillId="16" borderId="0"/>
    <xf numFmtId="0" fontId="39" fillId="16" borderId="0"/>
    <xf numFmtId="0" fontId="39" fillId="16" borderId="0"/>
    <xf numFmtId="0" fontId="39" fillId="16" borderId="0"/>
    <xf numFmtId="0" fontId="39" fillId="16" borderId="0"/>
    <xf numFmtId="0" fontId="39" fillId="16" borderId="0"/>
    <xf numFmtId="0" fontId="39" fillId="16" borderId="0"/>
    <xf numFmtId="0" fontId="39" fillId="16" borderId="0"/>
    <xf numFmtId="0" fontId="39" fillId="16" borderId="0"/>
    <xf numFmtId="0" fontId="39" fillId="16" borderId="0"/>
    <xf numFmtId="0" fontId="39" fillId="16" borderId="0"/>
    <xf numFmtId="0" fontId="39" fillId="16" borderId="0"/>
    <xf numFmtId="0" fontId="39" fillId="16" borderId="0"/>
    <xf numFmtId="0" fontId="39" fillId="16" borderId="0"/>
    <xf numFmtId="0" fontId="39" fillId="16" borderId="0"/>
    <xf numFmtId="0" fontId="39" fillId="16" borderId="0"/>
    <xf numFmtId="0" fontId="39" fillId="16" borderId="0"/>
    <xf numFmtId="0" fontId="39" fillId="16" borderId="0"/>
    <xf numFmtId="0" fontId="39" fillId="16" borderId="0"/>
    <xf numFmtId="0" fontId="39" fillId="16" borderId="0"/>
    <xf numFmtId="0" fontId="39" fillId="16" borderId="0"/>
    <xf numFmtId="0" fontId="39" fillId="16" borderId="0"/>
    <xf numFmtId="0" fontId="39" fillId="16" borderId="0"/>
    <xf numFmtId="0" fontId="39" fillId="16" borderId="0"/>
    <xf numFmtId="0" fontId="39" fillId="16" borderId="0"/>
    <xf numFmtId="0" fontId="39" fillId="16" borderId="0"/>
    <xf numFmtId="0" fontId="39" fillId="16" borderId="0"/>
    <xf numFmtId="0" fontId="39" fillId="16" borderId="0"/>
    <xf numFmtId="0" fontId="39" fillId="16" borderId="0"/>
    <xf numFmtId="0" fontId="39" fillId="16" borderId="0"/>
    <xf numFmtId="0" fontId="39" fillId="16" borderId="0"/>
    <xf numFmtId="0" fontId="39" fillId="16" borderId="0"/>
    <xf numFmtId="0" fontId="39" fillId="16" borderId="0"/>
    <xf numFmtId="0" fontId="39" fillId="16" borderId="0"/>
    <xf numFmtId="0" fontId="39" fillId="16" borderId="0"/>
    <xf numFmtId="0" fontId="39" fillId="16" borderId="0"/>
    <xf numFmtId="0" fontId="39" fillId="16" borderId="0"/>
    <xf numFmtId="0" fontId="39" fillId="16" borderId="0"/>
    <xf numFmtId="0" fontId="39" fillId="16" borderId="0"/>
    <xf numFmtId="0" fontId="39" fillId="16" borderId="0"/>
    <xf numFmtId="0" fontId="39" fillId="16" borderId="0"/>
    <xf numFmtId="0" fontId="39" fillId="16" borderId="0"/>
    <xf numFmtId="0" fontId="39" fillId="16" borderId="0"/>
    <xf numFmtId="0" fontId="39" fillId="16" borderId="0"/>
    <xf numFmtId="0" fontId="39" fillId="16" borderId="0"/>
    <xf numFmtId="0" fontId="39" fillId="16" borderId="0"/>
    <xf numFmtId="0" fontId="39" fillId="16" borderId="0"/>
    <xf numFmtId="0" fontId="39" fillId="16" borderId="0"/>
    <xf numFmtId="0" fontId="39" fillId="16" borderId="0"/>
    <xf numFmtId="0" fontId="39" fillId="16" borderId="0"/>
    <xf numFmtId="0" fontId="39" fillId="16" borderId="0"/>
    <xf numFmtId="0" fontId="39" fillId="16" borderId="0"/>
    <xf numFmtId="0" fontId="39" fillId="16" borderId="0"/>
    <xf numFmtId="0" fontId="39" fillId="16" borderId="0"/>
    <xf numFmtId="0" fontId="39" fillId="16" borderId="0"/>
    <xf numFmtId="0" fontId="39" fillId="10" borderId="0"/>
    <xf numFmtId="0" fontId="39" fillId="18" borderId="0"/>
    <xf numFmtId="0" fontId="39" fillId="18" borderId="0"/>
    <xf numFmtId="0" fontId="39" fillId="10" borderId="0"/>
    <xf numFmtId="0" fontId="39" fillId="18" borderId="0"/>
    <xf numFmtId="0" fontId="39" fillId="19" borderId="0"/>
    <xf numFmtId="0" fontId="39" fillId="19" borderId="0"/>
    <xf numFmtId="0" fontId="39" fillId="19" borderId="0"/>
    <xf numFmtId="0" fontId="39" fillId="19" borderId="0"/>
    <xf numFmtId="0" fontId="39" fillId="19" borderId="0"/>
    <xf numFmtId="0" fontId="39" fillId="19" borderId="0"/>
    <xf numFmtId="0" fontId="39" fillId="19" borderId="0"/>
    <xf numFmtId="0" fontId="39" fillId="19" borderId="0"/>
    <xf numFmtId="0" fontId="39" fillId="19" borderId="0"/>
    <xf numFmtId="0" fontId="39" fillId="19" borderId="0"/>
    <xf numFmtId="0" fontId="39" fillId="20" borderId="0"/>
    <xf numFmtId="0" fontId="39" fillId="20" borderId="0"/>
    <xf numFmtId="0" fontId="39" fillId="20" borderId="0"/>
    <xf numFmtId="0" fontId="39" fillId="20" borderId="0"/>
    <xf numFmtId="0" fontId="39" fillId="20" borderId="0"/>
    <xf numFmtId="0" fontId="39" fillId="19" borderId="0"/>
    <xf numFmtId="0" fontId="39" fillId="20" borderId="0"/>
    <xf numFmtId="0" fontId="39" fillId="20" borderId="0"/>
    <xf numFmtId="0" fontId="39" fillId="20" borderId="0"/>
    <xf numFmtId="0" fontId="39" fillId="20" borderId="0"/>
    <xf numFmtId="0" fontId="39" fillId="20" borderId="0"/>
    <xf numFmtId="0" fontId="39" fillId="19" borderId="0"/>
    <xf numFmtId="0" fontId="39" fillId="20" borderId="0"/>
    <xf numFmtId="0" fontId="39" fillId="20" borderId="0"/>
    <xf numFmtId="0" fontId="39" fillId="20" borderId="0"/>
    <xf numFmtId="0" fontId="39" fillId="20" borderId="0"/>
    <xf numFmtId="0" fontId="39" fillId="20" borderId="0"/>
    <xf numFmtId="0" fontId="39" fillId="19" borderId="0"/>
    <xf numFmtId="0" fontId="39" fillId="20" borderId="0"/>
    <xf numFmtId="0" fontId="39" fillId="20" borderId="0"/>
    <xf numFmtId="0" fontId="39" fillId="20" borderId="0"/>
    <xf numFmtId="0" fontId="39" fillId="20" borderId="0"/>
    <xf numFmtId="0" fontId="39" fillId="20" borderId="0"/>
    <xf numFmtId="0" fontId="39" fillId="19" borderId="0"/>
    <xf numFmtId="0" fontId="39" fillId="20" borderId="0"/>
    <xf numFmtId="0" fontId="39" fillId="20" borderId="0"/>
    <xf numFmtId="0" fontId="39" fillId="20" borderId="0"/>
    <xf numFmtId="0" fontId="39" fillId="20" borderId="0"/>
    <xf numFmtId="0" fontId="39" fillId="20" borderId="0"/>
    <xf numFmtId="0" fontId="39" fillId="19" borderId="0"/>
    <xf numFmtId="0" fontId="39" fillId="20" borderId="0"/>
    <xf numFmtId="0" fontId="39" fillId="20" borderId="0"/>
    <xf numFmtId="0" fontId="39" fillId="20" borderId="0"/>
    <xf numFmtId="0" fontId="39" fillId="20" borderId="0"/>
    <xf numFmtId="0" fontId="39" fillId="20" borderId="0"/>
    <xf numFmtId="0" fontId="39" fillId="19" borderId="0"/>
    <xf numFmtId="0" fontId="39" fillId="20" borderId="0"/>
    <xf numFmtId="0" fontId="39" fillId="20" borderId="0"/>
    <xf numFmtId="0" fontId="39" fillId="20" borderId="0"/>
    <xf numFmtId="0" fontId="39" fillId="20" borderId="0"/>
    <xf numFmtId="0" fontId="39" fillId="20" borderId="0"/>
    <xf numFmtId="0" fontId="39" fillId="19" borderId="0"/>
    <xf numFmtId="0" fontId="39" fillId="20" borderId="0"/>
    <xf numFmtId="0" fontId="39" fillId="20" borderId="0"/>
    <xf numFmtId="0" fontId="39" fillId="20" borderId="0"/>
    <xf numFmtId="0" fontId="39" fillId="20" borderId="0"/>
    <xf numFmtId="0" fontId="39" fillId="20" borderId="0"/>
    <xf numFmtId="0" fontId="39" fillId="19" borderId="0"/>
    <xf numFmtId="0" fontId="39" fillId="20" borderId="0"/>
    <xf numFmtId="0" fontId="39" fillId="20" borderId="0"/>
    <xf numFmtId="0" fontId="39" fillId="20" borderId="0"/>
    <xf numFmtId="0" fontId="39" fillId="20" borderId="0"/>
    <xf numFmtId="0" fontId="39" fillId="20" borderId="0"/>
    <xf numFmtId="0" fontId="39" fillId="19" borderId="0"/>
    <xf numFmtId="0" fontId="39" fillId="19" borderId="0"/>
    <xf numFmtId="0" fontId="39" fillId="19" borderId="0"/>
    <xf numFmtId="0" fontId="39" fillId="19" borderId="0"/>
    <xf numFmtId="0" fontId="39" fillId="19" borderId="0"/>
    <xf numFmtId="0" fontId="39" fillId="19" borderId="0"/>
    <xf numFmtId="0" fontId="39" fillId="19" borderId="0"/>
    <xf numFmtId="0" fontId="39" fillId="19" borderId="0"/>
    <xf numFmtId="0" fontId="39" fillId="19" borderId="0"/>
    <xf numFmtId="0" fontId="39" fillId="19" borderId="0"/>
    <xf numFmtId="0" fontId="39" fillId="19" borderId="0"/>
    <xf numFmtId="0" fontId="39" fillId="19" borderId="0"/>
    <xf numFmtId="0" fontId="39" fillId="19" borderId="0"/>
    <xf numFmtId="0" fontId="39" fillId="19" borderId="0"/>
    <xf numFmtId="0" fontId="39" fillId="19" borderId="0"/>
    <xf numFmtId="0" fontId="39" fillId="19" borderId="0"/>
    <xf numFmtId="0" fontId="39" fillId="20" borderId="0"/>
    <xf numFmtId="0" fontId="39" fillId="20" borderId="0"/>
    <xf numFmtId="0" fontId="39" fillId="20" borderId="0"/>
    <xf numFmtId="0" fontId="39" fillId="20" borderId="0"/>
    <xf numFmtId="0" fontId="39" fillId="20" borderId="0"/>
    <xf numFmtId="0" fontId="39" fillId="19" borderId="0"/>
    <xf numFmtId="0" fontId="39" fillId="20" borderId="0"/>
    <xf numFmtId="0" fontId="39" fillId="20" borderId="0"/>
    <xf numFmtId="0" fontId="39" fillId="20" borderId="0"/>
    <xf numFmtId="0" fontId="39" fillId="20" borderId="0"/>
    <xf numFmtId="0" fontId="39" fillId="20" borderId="0"/>
    <xf numFmtId="0" fontId="39" fillId="19" borderId="0"/>
    <xf numFmtId="0" fontId="39" fillId="20" borderId="0"/>
    <xf numFmtId="0" fontId="39" fillId="20" borderId="0"/>
    <xf numFmtId="0" fontId="39" fillId="20" borderId="0"/>
    <xf numFmtId="0" fontId="39" fillId="20" borderId="0"/>
    <xf numFmtId="0" fontId="39" fillId="20" borderId="0"/>
    <xf numFmtId="0" fontId="39" fillId="19" borderId="0"/>
    <xf numFmtId="0" fontId="39" fillId="20" borderId="0"/>
    <xf numFmtId="0" fontId="39" fillId="20" borderId="0"/>
    <xf numFmtId="0" fontId="39" fillId="20" borderId="0"/>
    <xf numFmtId="0" fontId="39" fillId="20" borderId="0"/>
    <xf numFmtId="0" fontId="39" fillId="20" borderId="0"/>
    <xf numFmtId="0" fontId="39" fillId="19" borderId="0"/>
    <xf numFmtId="0" fontId="39" fillId="20" borderId="0"/>
    <xf numFmtId="0" fontId="39" fillId="20" borderId="0"/>
    <xf numFmtId="0" fontId="39" fillId="20" borderId="0"/>
    <xf numFmtId="0" fontId="39" fillId="20" borderId="0"/>
    <xf numFmtId="0" fontId="39" fillId="20" borderId="0"/>
    <xf numFmtId="0" fontId="39" fillId="19" borderId="0"/>
    <xf numFmtId="0" fontId="39" fillId="20" borderId="0"/>
    <xf numFmtId="0" fontId="39" fillId="20" borderId="0"/>
    <xf numFmtId="0" fontId="39" fillId="20" borderId="0"/>
    <xf numFmtId="0" fontId="39" fillId="20" borderId="0"/>
    <xf numFmtId="0" fontId="39" fillId="20" borderId="0"/>
    <xf numFmtId="0" fontId="39" fillId="19" borderId="0"/>
    <xf numFmtId="0" fontId="39" fillId="20" borderId="0"/>
    <xf numFmtId="0" fontId="39" fillId="20" borderId="0"/>
    <xf numFmtId="0" fontId="39" fillId="20" borderId="0"/>
    <xf numFmtId="0" fontId="39" fillId="20" borderId="0"/>
    <xf numFmtId="0" fontId="39" fillId="20" borderId="0"/>
    <xf numFmtId="0" fontId="39" fillId="19" borderId="0"/>
    <xf numFmtId="0" fontId="39" fillId="20" borderId="0"/>
    <xf numFmtId="0" fontId="39" fillId="20" borderId="0"/>
    <xf numFmtId="0" fontId="39" fillId="20" borderId="0"/>
    <xf numFmtId="0" fontId="39" fillId="20" borderId="0"/>
    <xf numFmtId="0" fontId="39" fillId="20" borderId="0"/>
    <xf numFmtId="0" fontId="39" fillId="19" borderId="0"/>
    <xf numFmtId="0" fontId="39" fillId="20" borderId="0"/>
    <xf numFmtId="0" fontId="39" fillId="20" borderId="0"/>
    <xf numFmtId="0" fontId="39" fillId="20" borderId="0"/>
    <xf numFmtId="0" fontId="39" fillId="20" borderId="0"/>
    <xf numFmtId="0" fontId="39" fillId="20" borderId="0"/>
    <xf numFmtId="0" fontId="39" fillId="19" borderId="0"/>
    <xf numFmtId="0" fontId="39" fillId="20" borderId="0"/>
    <xf numFmtId="0" fontId="39" fillId="20" borderId="0"/>
    <xf numFmtId="0" fontId="39" fillId="20" borderId="0"/>
    <xf numFmtId="0" fontId="39" fillId="20" borderId="0"/>
    <xf numFmtId="0" fontId="39" fillId="20" borderId="0"/>
    <xf numFmtId="0" fontId="39" fillId="19" borderId="0"/>
    <xf numFmtId="0" fontId="39" fillId="19" borderId="0"/>
    <xf numFmtId="0" fontId="39" fillId="19" borderId="0"/>
    <xf numFmtId="0" fontId="39" fillId="19" borderId="0"/>
    <xf numFmtId="0" fontId="39" fillId="19" borderId="0"/>
    <xf numFmtId="0" fontId="39" fillId="19" borderId="0"/>
    <xf numFmtId="0" fontId="39" fillId="19" borderId="0"/>
    <xf numFmtId="0" fontId="39" fillId="19" borderId="0"/>
    <xf numFmtId="0" fontId="39" fillId="19" borderId="0"/>
    <xf numFmtId="0" fontId="39" fillId="19" borderId="0"/>
    <xf numFmtId="0" fontId="39" fillId="19" borderId="0"/>
    <xf numFmtId="0" fontId="39" fillId="19" borderId="0"/>
    <xf numFmtId="0" fontId="39" fillId="19" borderId="0"/>
    <xf numFmtId="0" fontId="39" fillId="20" borderId="0"/>
    <xf numFmtId="0" fontId="39" fillId="20" borderId="0"/>
    <xf numFmtId="0" fontId="39" fillId="20" borderId="0"/>
    <xf numFmtId="0" fontId="39" fillId="20" borderId="0"/>
    <xf numFmtId="0" fontId="39" fillId="20" borderId="0"/>
    <xf numFmtId="0" fontId="39" fillId="19" borderId="0"/>
    <xf numFmtId="0" fontId="39" fillId="20" borderId="0"/>
    <xf numFmtId="0" fontId="39" fillId="20" borderId="0"/>
    <xf numFmtId="0" fontId="39" fillId="20" borderId="0"/>
    <xf numFmtId="0" fontId="39" fillId="20" borderId="0"/>
    <xf numFmtId="0" fontId="39" fillId="20" borderId="0"/>
    <xf numFmtId="0" fontId="39" fillId="19" borderId="0"/>
    <xf numFmtId="0" fontId="39" fillId="19" borderId="0"/>
    <xf numFmtId="0" fontId="39" fillId="20" borderId="0"/>
    <xf numFmtId="0" fontId="39" fillId="20" borderId="0"/>
    <xf numFmtId="0" fontId="39" fillId="20" borderId="0"/>
    <xf numFmtId="0" fontId="39" fillId="20" borderId="0"/>
    <xf numFmtId="0" fontId="39" fillId="20" borderId="0"/>
    <xf numFmtId="0" fontId="39" fillId="19" borderId="0"/>
    <xf numFmtId="0" fontId="39" fillId="20" borderId="0"/>
    <xf numFmtId="0" fontId="39" fillId="20" borderId="0"/>
    <xf numFmtId="0" fontId="39" fillId="20" borderId="0"/>
    <xf numFmtId="0" fontId="39" fillId="20" borderId="0"/>
    <xf numFmtId="0" fontId="39" fillId="20" borderId="0"/>
    <xf numFmtId="0" fontId="39" fillId="19" borderId="0"/>
    <xf numFmtId="0" fontId="39" fillId="20" borderId="0"/>
    <xf numFmtId="0" fontId="39" fillId="20" borderId="0"/>
    <xf numFmtId="0" fontId="39" fillId="20" borderId="0"/>
    <xf numFmtId="0" fontId="39" fillId="20" borderId="0"/>
    <xf numFmtId="0" fontId="39" fillId="20" borderId="0"/>
    <xf numFmtId="0" fontId="39" fillId="19" borderId="0"/>
    <xf numFmtId="0" fontId="39" fillId="20" borderId="0"/>
    <xf numFmtId="0" fontId="39" fillId="20" borderId="0"/>
    <xf numFmtId="0" fontId="39" fillId="20" borderId="0"/>
    <xf numFmtId="0" fontId="39" fillId="20" borderId="0"/>
    <xf numFmtId="0" fontId="39" fillId="20" borderId="0"/>
    <xf numFmtId="0" fontId="39" fillId="19" borderId="0"/>
    <xf numFmtId="0" fontId="39" fillId="20" borderId="0"/>
    <xf numFmtId="0" fontId="39" fillId="20" borderId="0"/>
    <xf numFmtId="0" fontId="39" fillId="20" borderId="0"/>
    <xf numFmtId="0" fontId="39" fillId="20" borderId="0"/>
    <xf numFmtId="0" fontId="39" fillId="20" borderId="0"/>
    <xf numFmtId="0" fontId="39" fillId="19" borderId="0"/>
    <xf numFmtId="0" fontId="39" fillId="20" borderId="0"/>
    <xf numFmtId="0" fontId="39" fillId="20" borderId="0"/>
    <xf numFmtId="0" fontId="39" fillId="20" borderId="0"/>
    <xf numFmtId="0" fontId="39" fillId="20" borderId="0"/>
    <xf numFmtId="0" fontId="39" fillId="20" borderId="0"/>
    <xf numFmtId="0" fontId="39" fillId="19" borderId="0"/>
    <xf numFmtId="0" fontId="39" fillId="20" borderId="0"/>
    <xf numFmtId="0" fontId="39" fillId="20" borderId="0"/>
    <xf numFmtId="0" fontId="39" fillId="20" borderId="0"/>
    <xf numFmtId="0" fontId="39" fillId="20" borderId="0"/>
    <xf numFmtId="0" fontId="39" fillId="20" borderId="0"/>
    <xf numFmtId="0" fontId="39" fillId="19" borderId="0"/>
    <xf numFmtId="0" fontId="39" fillId="19" borderId="0"/>
    <xf numFmtId="0" fontId="39" fillId="19" borderId="0"/>
    <xf numFmtId="0" fontId="39" fillId="19" borderId="0"/>
    <xf numFmtId="0" fontId="39" fillId="19" borderId="0"/>
    <xf numFmtId="0" fontId="39" fillId="19" borderId="0"/>
    <xf numFmtId="0" fontId="39" fillId="19" borderId="0"/>
    <xf numFmtId="0" fontId="39" fillId="19" borderId="0"/>
    <xf numFmtId="0" fontId="39" fillId="19" borderId="0"/>
    <xf numFmtId="0" fontId="39" fillId="19" borderId="0"/>
    <xf numFmtId="0" fontId="39" fillId="19" borderId="0"/>
    <xf numFmtId="0" fontId="39" fillId="19" borderId="0"/>
    <xf numFmtId="0" fontId="39" fillId="19" borderId="0"/>
    <xf numFmtId="0" fontId="39" fillId="19" borderId="0"/>
    <xf numFmtId="0" fontId="39" fillId="19" borderId="0"/>
    <xf numFmtId="0" fontId="39" fillId="19" borderId="0"/>
    <xf numFmtId="0" fontId="39" fillId="19" borderId="0"/>
    <xf numFmtId="0" fontId="39" fillId="19" borderId="0"/>
    <xf numFmtId="0" fontId="39" fillId="19" borderId="0"/>
    <xf numFmtId="0" fontId="39" fillId="19" borderId="0"/>
    <xf numFmtId="0" fontId="39" fillId="19" borderId="0"/>
    <xf numFmtId="0" fontId="39" fillId="19" borderId="0"/>
    <xf numFmtId="0" fontId="39" fillId="19" borderId="0"/>
    <xf numFmtId="0" fontId="39" fillId="19" borderId="0"/>
    <xf numFmtId="0" fontId="39" fillId="19" borderId="0"/>
    <xf numFmtId="0" fontId="39" fillId="19" borderId="0"/>
    <xf numFmtId="0" fontId="39" fillId="19" borderId="0"/>
    <xf numFmtId="0" fontId="39" fillId="19" borderId="0"/>
    <xf numFmtId="0" fontId="39" fillId="19" borderId="0"/>
    <xf numFmtId="0" fontId="39" fillId="19" borderId="0"/>
    <xf numFmtId="0" fontId="39" fillId="19" borderId="0"/>
    <xf numFmtId="0" fontId="39" fillId="19" borderId="0"/>
    <xf numFmtId="0" fontId="39" fillId="19" borderId="0"/>
    <xf numFmtId="0" fontId="39" fillId="19" borderId="0"/>
    <xf numFmtId="0" fontId="39" fillId="19" borderId="0"/>
    <xf numFmtId="0" fontId="39" fillId="19" borderId="0"/>
    <xf numFmtId="0" fontId="39" fillId="19" borderId="0"/>
    <xf numFmtId="0" fontId="39" fillId="19" borderId="0"/>
    <xf numFmtId="0" fontId="39" fillId="19" borderId="0"/>
    <xf numFmtId="0" fontId="39" fillId="19" borderId="0"/>
    <xf numFmtId="0" fontId="39" fillId="19" borderId="0"/>
    <xf numFmtId="0" fontId="39" fillId="19" borderId="0"/>
    <xf numFmtId="0" fontId="39" fillId="19" borderId="0"/>
    <xf numFmtId="0" fontId="39" fillId="19" borderId="0"/>
    <xf numFmtId="0" fontId="39" fillId="19" borderId="0"/>
    <xf numFmtId="0" fontId="39" fillId="19" borderId="0"/>
    <xf numFmtId="0" fontId="39" fillId="19" borderId="0"/>
    <xf numFmtId="0" fontId="39" fillId="19" borderId="0"/>
    <xf numFmtId="0" fontId="39" fillId="19" borderId="0"/>
    <xf numFmtId="0" fontId="39" fillId="19" borderId="0"/>
    <xf numFmtId="0" fontId="39" fillId="19" borderId="0"/>
    <xf numFmtId="0" fontId="39" fillId="19" borderId="0"/>
    <xf numFmtId="0" fontId="39" fillId="19" borderId="0"/>
    <xf numFmtId="0" fontId="39" fillId="19" borderId="0"/>
    <xf numFmtId="0" fontId="39" fillId="19" borderId="0"/>
    <xf numFmtId="0" fontId="39" fillId="19" borderId="0"/>
    <xf numFmtId="0" fontId="39" fillId="19" borderId="0"/>
    <xf numFmtId="0" fontId="39" fillId="19" borderId="0"/>
    <xf numFmtId="0" fontId="39" fillId="19" borderId="0"/>
    <xf numFmtId="0" fontId="39" fillId="19" borderId="0"/>
    <xf numFmtId="0" fontId="39" fillId="19" borderId="0"/>
    <xf numFmtId="0" fontId="39" fillId="19" borderId="0"/>
    <xf numFmtId="0" fontId="39" fillId="19" borderId="0"/>
    <xf numFmtId="0" fontId="39" fillId="19" borderId="0"/>
    <xf numFmtId="0" fontId="39" fillId="19" borderId="0"/>
    <xf numFmtId="0" fontId="39" fillId="19" borderId="0"/>
    <xf numFmtId="0" fontId="39" fillId="19" borderId="0"/>
    <xf numFmtId="0" fontId="39" fillId="19" borderId="0"/>
    <xf numFmtId="0" fontId="39" fillId="19" borderId="0"/>
    <xf numFmtId="0" fontId="39" fillId="19" borderId="0"/>
    <xf numFmtId="0" fontId="39" fillId="18" borderId="0"/>
    <xf numFmtId="0" fontId="39" fillId="19" borderId="0"/>
    <xf numFmtId="0" fontId="39" fillId="19" borderId="0"/>
    <xf numFmtId="0" fontId="39" fillId="18" borderId="0"/>
    <xf numFmtId="0" fontId="39" fillId="19" borderId="0"/>
    <xf numFmtId="0" fontId="39" fillId="18" borderId="0"/>
    <xf numFmtId="0" fontId="39" fillId="18" borderId="0"/>
    <xf numFmtId="0" fontId="39" fillId="18" borderId="0"/>
    <xf numFmtId="0" fontId="39" fillId="18" borderId="0"/>
    <xf numFmtId="0" fontId="39" fillId="18" borderId="0"/>
    <xf numFmtId="0" fontId="39" fillId="18" borderId="0"/>
    <xf numFmtId="0" fontId="39" fillId="18" borderId="0"/>
    <xf numFmtId="0" fontId="39" fillId="18" borderId="0"/>
    <xf numFmtId="0" fontId="39" fillId="18" borderId="0"/>
    <xf numFmtId="0" fontId="39" fillId="18" borderId="0"/>
    <xf numFmtId="0" fontId="39" fillId="21" borderId="0"/>
    <xf numFmtId="0" fontId="39" fillId="21" borderId="0"/>
    <xf numFmtId="0" fontId="39" fillId="21" borderId="0"/>
    <xf numFmtId="0" fontId="39" fillId="21" borderId="0"/>
    <xf numFmtId="0" fontId="39" fillId="21" borderId="0"/>
    <xf numFmtId="0" fontId="39" fillId="18" borderId="0"/>
    <xf numFmtId="0" fontId="39" fillId="21" borderId="0"/>
    <xf numFmtId="0" fontId="39" fillId="21" borderId="0"/>
    <xf numFmtId="0" fontId="39" fillId="21" borderId="0"/>
    <xf numFmtId="0" fontId="39" fillId="21" borderId="0"/>
    <xf numFmtId="0" fontId="39" fillId="21" borderId="0"/>
    <xf numFmtId="0" fontId="39" fillId="18" borderId="0"/>
    <xf numFmtId="0" fontId="39" fillId="21" borderId="0"/>
    <xf numFmtId="0" fontId="39" fillId="21" borderId="0"/>
    <xf numFmtId="0" fontId="39" fillId="21" borderId="0"/>
    <xf numFmtId="0" fontId="39" fillId="21" borderId="0"/>
    <xf numFmtId="0" fontId="39" fillId="21" borderId="0"/>
    <xf numFmtId="0" fontId="39" fillId="18" borderId="0"/>
    <xf numFmtId="0" fontId="39" fillId="21" borderId="0"/>
    <xf numFmtId="0" fontId="39" fillId="21" borderId="0"/>
    <xf numFmtId="0" fontId="39" fillId="21" borderId="0"/>
    <xf numFmtId="0" fontId="39" fillId="21" borderId="0"/>
    <xf numFmtId="0" fontId="39" fillId="21" borderId="0"/>
    <xf numFmtId="0" fontId="39" fillId="18" borderId="0"/>
    <xf numFmtId="0" fontId="39" fillId="21" borderId="0"/>
    <xf numFmtId="0" fontId="39" fillId="21" borderId="0"/>
    <xf numFmtId="0" fontId="39" fillId="21" borderId="0"/>
    <xf numFmtId="0" fontId="39" fillId="21" borderId="0"/>
    <xf numFmtId="0" fontId="39" fillId="21" borderId="0"/>
    <xf numFmtId="0" fontId="39" fillId="18" borderId="0"/>
    <xf numFmtId="0" fontId="39" fillId="21" borderId="0"/>
    <xf numFmtId="0" fontId="39" fillId="21" borderId="0"/>
    <xf numFmtId="0" fontId="39" fillId="21" borderId="0"/>
    <xf numFmtId="0" fontId="39" fillId="21" borderId="0"/>
    <xf numFmtId="0" fontId="39" fillId="21" borderId="0"/>
    <xf numFmtId="0" fontId="39" fillId="18" borderId="0"/>
    <xf numFmtId="0" fontId="39" fillId="21" borderId="0"/>
    <xf numFmtId="0" fontId="39" fillId="21" borderId="0"/>
    <xf numFmtId="0" fontId="39" fillId="21" borderId="0"/>
    <xf numFmtId="0" fontId="39" fillId="21" borderId="0"/>
    <xf numFmtId="0" fontId="39" fillId="21" borderId="0"/>
    <xf numFmtId="0" fontId="39" fillId="18" borderId="0"/>
    <xf numFmtId="0" fontId="39" fillId="21" borderId="0"/>
    <xf numFmtId="0" fontId="39" fillId="21" borderId="0"/>
    <xf numFmtId="0" fontId="39" fillId="21" borderId="0"/>
    <xf numFmtId="0" fontId="39" fillId="21" borderId="0"/>
    <xf numFmtId="0" fontId="39" fillId="21" borderId="0"/>
    <xf numFmtId="0" fontId="39" fillId="18" borderId="0"/>
    <xf numFmtId="0" fontId="39" fillId="21" borderId="0"/>
    <xf numFmtId="0" fontId="39" fillId="21" borderId="0"/>
    <xf numFmtId="0" fontId="39" fillId="21" borderId="0"/>
    <xf numFmtId="0" fontId="39" fillId="21" borderId="0"/>
    <xf numFmtId="0" fontId="39" fillId="21" borderId="0"/>
    <xf numFmtId="0" fontId="39" fillId="18" borderId="0"/>
    <xf numFmtId="0" fontId="39" fillId="18" borderId="0"/>
    <xf numFmtId="0" fontId="39" fillId="18" borderId="0"/>
    <xf numFmtId="0" fontId="39" fillId="18" borderId="0"/>
    <xf numFmtId="0" fontId="39" fillId="18" borderId="0"/>
    <xf numFmtId="0" fontId="39" fillId="18" borderId="0"/>
    <xf numFmtId="0" fontId="39" fillId="18" borderId="0"/>
    <xf numFmtId="0" fontId="39" fillId="18" borderId="0"/>
    <xf numFmtId="0" fontId="39" fillId="18" borderId="0"/>
    <xf numFmtId="0" fontId="39" fillId="18" borderId="0"/>
    <xf numFmtId="0" fontId="39" fillId="18" borderId="0"/>
    <xf numFmtId="0" fontId="39" fillId="18" borderId="0"/>
    <xf numFmtId="0" fontId="39" fillId="18" borderId="0"/>
    <xf numFmtId="0" fontId="39" fillId="18" borderId="0"/>
    <xf numFmtId="0" fontId="12" fillId="0" borderId="0"/>
    <xf numFmtId="0" fontId="39" fillId="18" borderId="0"/>
    <xf numFmtId="0" fontId="39" fillId="21" borderId="0"/>
    <xf numFmtId="0" fontId="39" fillId="21" borderId="0"/>
    <xf numFmtId="0" fontId="39" fillId="21" borderId="0"/>
    <xf numFmtId="0" fontId="39" fillId="21" borderId="0"/>
    <xf numFmtId="0" fontId="39" fillId="21" borderId="0"/>
    <xf numFmtId="0" fontId="39" fillId="18" borderId="0"/>
    <xf numFmtId="0" fontId="39" fillId="21" borderId="0"/>
    <xf numFmtId="0" fontId="39" fillId="21" borderId="0"/>
    <xf numFmtId="0" fontId="39" fillId="21" borderId="0"/>
    <xf numFmtId="0" fontId="39" fillId="21" borderId="0"/>
    <xf numFmtId="0" fontId="39" fillId="21" borderId="0"/>
    <xf numFmtId="0" fontId="39" fillId="18" borderId="0"/>
    <xf numFmtId="0" fontId="39" fillId="21" borderId="0"/>
    <xf numFmtId="0" fontId="39" fillId="21" borderId="0"/>
    <xf numFmtId="0" fontId="39" fillId="21" borderId="0"/>
    <xf numFmtId="0" fontId="39" fillId="21" borderId="0"/>
    <xf numFmtId="0" fontId="39" fillId="21" borderId="0"/>
    <xf numFmtId="0" fontId="39" fillId="18" borderId="0"/>
    <xf numFmtId="0" fontId="39" fillId="21" borderId="0"/>
    <xf numFmtId="0" fontId="39" fillId="21" borderId="0"/>
    <xf numFmtId="0" fontId="39" fillId="21" borderId="0"/>
    <xf numFmtId="0" fontId="39" fillId="21"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39"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26"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 fillId="0" borderId="0"/>
    <xf numFmtId="0" fontId="12" fillId="0" borderId="0"/>
    <xf numFmtId="0" fontId="12" fillId="0" borderId="0"/>
    <xf numFmtId="0" fontId="26"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26"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9" fontId="28"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30"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cellStyleXfs>
  <cellXfs count="416">
    <xf numFmtId="0" fontId="0" fillId="0" borderId="0" xfId="0" applyAlignment="1">
      <alignment horizontal="left" vertical="top"/>
    </xf>
    <xf numFmtId="1" fontId="7" fillId="0" borderId="1" xfId="0" applyNumberFormat="1" applyFont="1" applyBorder="1" applyAlignment="1">
      <alignment horizontal="center" vertical="center" shrinkToFit="1"/>
    </xf>
    <xf numFmtId="0" fontId="8" fillId="0" borderId="1" xfId="0" applyFont="1" applyBorder="1" applyAlignment="1">
      <alignment horizontal="left" vertical="top" wrapText="1"/>
    </xf>
    <xf numFmtId="0" fontId="7" fillId="0" borderId="1" xfId="0" applyFont="1" applyBorder="1" applyAlignment="1">
      <alignment horizontal="center" vertical="center"/>
    </xf>
    <xf numFmtId="2" fontId="7" fillId="0" borderId="1" xfId="0" applyNumberFormat="1" applyFont="1" applyBorder="1" applyAlignment="1">
      <alignment horizontal="center" vertical="center"/>
    </xf>
    <xf numFmtId="43" fontId="7" fillId="0" borderId="1" xfId="1" applyFont="1" applyFill="1" applyBorder="1" applyAlignment="1">
      <alignment vertical="center" wrapText="1"/>
    </xf>
    <xf numFmtId="1" fontId="7" fillId="2" borderId="1" xfId="0" applyNumberFormat="1" applyFont="1" applyFill="1" applyBorder="1" applyAlignment="1">
      <alignment horizontal="center" vertical="center" shrinkToFit="1"/>
    </xf>
    <xf numFmtId="0" fontId="16" fillId="0" borderId="0" xfId="5" applyFont="1" applyAlignment="1">
      <alignment horizontal="left" vertical="top" wrapText="1"/>
    </xf>
    <xf numFmtId="0" fontId="16" fillId="0" borderId="0" xfId="5" applyFont="1" applyAlignment="1">
      <alignment horizontal="center" vertical="center" wrapText="1"/>
    </xf>
    <xf numFmtId="43" fontId="16" fillId="0" borderId="0" xfId="5" applyNumberFormat="1" applyFont="1" applyAlignment="1">
      <alignment horizontal="left" vertical="top" wrapText="1"/>
    </xf>
    <xf numFmtId="0" fontId="16" fillId="0" borderId="1" xfId="5" applyFont="1" applyBorder="1" applyAlignment="1">
      <alignment horizontal="center" vertical="center" wrapText="1"/>
    </xf>
    <xf numFmtId="0" fontId="18" fillId="0" borderId="1" xfId="6" applyFont="1" applyBorder="1" applyAlignment="1">
      <alignment horizontal="right" vertical="center" wrapText="1"/>
    </xf>
    <xf numFmtId="0" fontId="16" fillId="0" borderId="0" xfId="5" applyFont="1" applyAlignment="1">
      <alignment horizontal="left" vertical="center" wrapText="1"/>
    </xf>
    <xf numFmtId="0" fontId="16" fillId="0" borderId="1" xfId="5" applyFont="1" applyBorder="1" applyAlignment="1">
      <alignment horizontal="left" vertical="center" wrapText="1"/>
    </xf>
    <xf numFmtId="166" fontId="16" fillId="0" borderId="1" xfId="5" applyNumberFormat="1" applyFont="1" applyBorder="1" applyAlignment="1">
      <alignment horizontal="left" vertical="center" wrapText="1"/>
    </xf>
    <xf numFmtId="0" fontId="18" fillId="0" borderId="1" xfId="6" applyFont="1" applyBorder="1" applyAlignment="1">
      <alignment horizontal="left" vertical="center" wrapText="1"/>
    </xf>
    <xf numFmtId="9" fontId="18" fillId="0" borderId="1" xfId="6" applyNumberFormat="1" applyFont="1" applyBorder="1" applyAlignment="1">
      <alignment horizontal="center" vertical="center" wrapText="1"/>
    </xf>
    <xf numFmtId="0" fontId="18" fillId="0" borderId="1" xfId="6" applyFont="1" applyBorder="1" applyAlignment="1">
      <alignment horizontal="center" vertical="center" wrapText="1"/>
    </xf>
    <xf numFmtId="10" fontId="18" fillId="0" borderId="1" xfId="6" applyNumberFormat="1" applyFont="1" applyBorder="1" applyAlignment="1">
      <alignment horizontal="center" vertical="center" wrapText="1"/>
    </xf>
    <xf numFmtId="166" fontId="17" fillId="0" borderId="1" xfId="5" applyNumberFormat="1" applyFont="1" applyBorder="1" applyAlignment="1">
      <alignment horizontal="left" vertical="center" wrapText="1"/>
    </xf>
    <xf numFmtId="0" fontId="17" fillId="0" borderId="1" xfId="5" applyFont="1" applyBorder="1" applyAlignment="1">
      <alignment horizontal="right" vertical="center" wrapText="1"/>
    </xf>
    <xf numFmtId="0" fontId="16" fillId="0" borderId="1" xfId="5" applyFont="1" applyBorder="1" applyAlignment="1">
      <alignment horizontal="right" vertical="center" wrapText="1"/>
    </xf>
    <xf numFmtId="0" fontId="17" fillId="0" borderId="1" xfId="5" applyFont="1" applyBorder="1" applyAlignment="1">
      <alignment horizontal="center" vertical="center" wrapText="1"/>
    </xf>
    <xf numFmtId="0" fontId="17" fillId="0" borderId="1" xfId="5" applyFont="1" applyBorder="1" applyAlignment="1">
      <alignment horizontal="center" vertical="center"/>
    </xf>
    <xf numFmtId="0" fontId="3" fillId="3" borderId="0" xfId="7" applyFill="1"/>
    <xf numFmtId="0" fontId="3" fillId="4" borderId="0" xfId="7" applyFill="1"/>
    <xf numFmtId="0" fontId="3" fillId="5" borderId="0" xfId="7" applyFill="1"/>
    <xf numFmtId="0" fontId="3" fillId="0" borderId="0" xfId="7"/>
    <xf numFmtId="20" fontId="3" fillId="0" borderId="0" xfId="7" applyNumberFormat="1"/>
    <xf numFmtId="0" fontId="3" fillId="0" borderId="0" xfId="7" applyAlignment="1">
      <alignment horizontal="right"/>
    </xf>
    <xf numFmtId="0" fontId="3" fillId="6" borderId="0" xfId="7" applyFill="1"/>
    <xf numFmtId="0" fontId="3" fillId="7" borderId="0" xfId="7" applyFill="1"/>
    <xf numFmtId="0" fontId="0" fillId="0" borderId="1" xfId="0" applyBorder="1" applyAlignment="1">
      <alignment horizontal="left" vertical="top"/>
    </xf>
    <xf numFmtId="2" fontId="24" fillId="0" borderId="1" xfId="0" applyNumberFormat="1" applyFont="1" applyBorder="1" applyAlignment="1">
      <alignment horizontal="center" vertical="center" wrapText="1"/>
    </xf>
    <xf numFmtId="43" fontId="25" fillId="0" borderId="1" xfId="0" applyNumberFormat="1" applyFont="1" applyBorder="1" applyAlignment="1">
      <alignment horizontal="left" vertical="top"/>
    </xf>
    <xf numFmtId="2" fontId="3" fillId="0" borderId="1" xfId="7" applyNumberFormat="1" applyBorder="1" applyAlignment="1">
      <alignment horizontal="center" vertical="center"/>
    </xf>
    <xf numFmtId="0" fontId="3" fillId="0" borderId="1" xfId="7" applyBorder="1" applyAlignment="1">
      <alignment horizontal="center" vertical="center"/>
    </xf>
    <xf numFmtId="0" fontId="3" fillId="0" borderId="1" xfId="7" applyBorder="1" applyAlignment="1">
      <alignment horizontal="right" vertical="center"/>
    </xf>
    <xf numFmtId="43" fontId="0" fillId="0" borderId="1" xfId="8" applyFont="1" applyFill="1" applyBorder="1" applyAlignment="1">
      <alignment horizontal="right" vertical="center"/>
    </xf>
    <xf numFmtId="0" fontId="7" fillId="0" borderId="1" xfId="0" applyFont="1" applyBorder="1" applyAlignment="1">
      <alignment horizontal="left" vertical="top"/>
    </xf>
    <xf numFmtId="43" fontId="6" fillId="0" borderId="1" xfId="1" applyFont="1" applyFill="1" applyBorder="1" applyAlignment="1">
      <alignment horizontal="center" vertical="center" wrapText="1"/>
    </xf>
    <xf numFmtId="0" fontId="6" fillId="0" borderId="1" xfId="0" applyFont="1" applyBorder="1" applyAlignment="1">
      <alignment horizontal="right" vertical="center" wrapText="1"/>
    </xf>
    <xf numFmtId="2" fontId="6" fillId="0" borderId="1" xfId="0" applyNumberFormat="1" applyFont="1" applyBorder="1" applyAlignment="1">
      <alignment horizontal="center" vertical="center" wrapText="1"/>
    </xf>
    <xf numFmtId="43" fontId="7" fillId="0" borderId="1" xfId="1" applyFont="1" applyFill="1" applyBorder="1" applyAlignment="1">
      <alignment horizontal="right" vertical="center"/>
    </xf>
    <xf numFmtId="0" fontId="7" fillId="0" borderId="1" xfId="0" applyFont="1" applyBorder="1" applyAlignment="1">
      <alignment horizontal="right" vertical="center"/>
    </xf>
    <xf numFmtId="43" fontId="7" fillId="0" borderId="1" xfId="0" applyNumberFormat="1" applyFont="1" applyBorder="1" applyAlignment="1">
      <alignment horizontal="right" vertical="center"/>
    </xf>
    <xf numFmtId="0" fontId="10" fillId="0" borderId="1" xfId="0" applyFont="1" applyBorder="1" applyAlignment="1">
      <alignment horizontal="left" vertical="center"/>
    </xf>
    <xf numFmtId="0" fontId="7" fillId="0" borderId="1" xfId="0" applyFont="1" applyBorder="1" applyAlignment="1">
      <alignment horizontal="left" vertical="center"/>
    </xf>
    <xf numFmtId="43" fontId="10" fillId="0" borderId="1" xfId="0" applyNumberFormat="1" applyFont="1" applyBorder="1" applyAlignment="1">
      <alignment horizontal="right" vertical="center"/>
    </xf>
    <xf numFmtId="166" fontId="10" fillId="0" borderId="1" xfId="0" applyNumberFormat="1" applyFont="1" applyBorder="1" applyAlignment="1">
      <alignment horizontal="right" vertical="center"/>
    </xf>
    <xf numFmtId="165" fontId="7" fillId="0" borderId="1" xfId="0" applyNumberFormat="1" applyFont="1" applyBorder="1" applyAlignment="1">
      <alignment horizontal="center" vertical="center" shrinkToFit="1"/>
    </xf>
    <xf numFmtId="43" fontId="10" fillId="0" borderId="1" xfId="1" applyFont="1" applyFill="1" applyBorder="1" applyAlignment="1">
      <alignment horizontal="right" vertical="center"/>
    </xf>
    <xf numFmtId="0" fontId="10" fillId="0" borderId="1" xfId="0" applyFont="1" applyBorder="1" applyAlignment="1">
      <alignment horizontal="center" vertical="center"/>
    </xf>
    <xf numFmtId="1" fontId="7" fillId="0" borderId="1" xfId="0" applyNumberFormat="1" applyFont="1" applyBorder="1" applyAlignment="1">
      <alignment horizontal="center" vertical="center" wrapText="1" shrinkToFit="1"/>
    </xf>
    <xf numFmtId="4" fontId="7" fillId="0" borderId="1" xfId="0" applyNumberFormat="1" applyFont="1" applyBorder="1" applyAlignment="1">
      <alignment horizontal="right" vertical="center" wrapText="1"/>
    </xf>
    <xf numFmtId="4" fontId="7" fillId="0" borderId="1" xfId="0" applyNumberFormat="1" applyFont="1" applyBorder="1" applyAlignment="1">
      <alignment horizontal="right" vertical="center" wrapText="1" shrinkToFit="1"/>
    </xf>
    <xf numFmtId="2" fontId="7" fillId="0" borderId="1" xfId="0" applyNumberFormat="1" applyFont="1" applyBorder="1" applyAlignment="1">
      <alignment horizontal="center" vertical="center" wrapText="1" shrinkToFit="1"/>
    </xf>
    <xf numFmtId="166" fontId="10" fillId="0" borderId="1" xfId="1" applyNumberFormat="1" applyFont="1" applyFill="1" applyBorder="1" applyAlignment="1">
      <alignment horizontal="center" vertical="center" wrapText="1" shrinkToFit="1"/>
    </xf>
    <xf numFmtId="0" fontId="6" fillId="0" borderId="1" xfId="2" applyFont="1" applyBorder="1" applyAlignment="1">
      <alignment vertical="center" wrapText="1"/>
    </xf>
    <xf numFmtId="0" fontId="8" fillId="0" borderId="1" xfId="2" applyFont="1" applyBorder="1" applyAlignment="1">
      <alignment vertical="center" wrapText="1"/>
    </xf>
    <xf numFmtId="2" fontId="7" fillId="0" borderId="1" xfId="0" applyNumberFormat="1" applyFont="1" applyBorder="1" applyAlignment="1">
      <alignment vertical="center" wrapText="1"/>
    </xf>
    <xf numFmtId="0" fontId="7" fillId="0" borderId="1" xfId="0" applyFont="1" applyBorder="1" applyAlignment="1">
      <alignment vertical="center" wrapText="1"/>
    </xf>
    <xf numFmtId="166" fontId="7" fillId="0" borderId="1" xfId="1" applyNumberFormat="1" applyFont="1" applyFill="1" applyBorder="1" applyAlignment="1">
      <alignment horizontal="center" vertical="center" wrapText="1" shrinkToFit="1"/>
    </xf>
    <xf numFmtId="166" fontId="7" fillId="0" borderId="1" xfId="1" applyNumberFormat="1" applyFont="1" applyFill="1" applyBorder="1" applyAlignment="1">
      <alignment horizontal="center" vertical="center" wrapText="1"/>
    </xf>
    <xf numFmtId="0" fontId="7" fillId="0" borderId="1" xfId="0" applyFont="1" applyBorder="1" applyAlignment="1">
      <alignment horizontal="right" vertical="center" wrapText="1"/>
    </xf>
    <xf numFmtId="1" fontId="7" fillId="0" borderId="1" xfId="0" applyNumberFormat="1" applyFont="1" applyBorder="1" applyAlignment="1">
      <alignment horizontal="center" vertical="center" wrapText="1"/>
    </xf>
    <xf numFmtId="0" fontId="20" fillId="0" borderId="1" xfId="0" applyFont="1" applyBorder="1" applyAlignment="1">
      <alignment horizontal="center" vertical="center" wrapText="1"/>
    </xf>
    <xf numFmtId="0" fontId="8" fillId="0" borderId="1" xfId="3" applyFont="1" applyBorder="1" applyAlignment="1">
      <alignment horizontal="center" vertical="center" wrapText="1"/>
    </xf>
    <xf numFmtId="0" fontId="7" fillId="0" borderId="1" xfId="4" applyFont="1" applyBorder="1" applyAlignment="1">
      <alignment horizontal="center" vertical="center" wrapText="1"/>
    </xf>
    <xf numFmtId="1" fontId="7" fillId="0" borderId="1" xfId="0" applyNumberFormat="1" applyFont="1" applyBorder="1" applyAlignment="1">
      <alignment horizontal="center" vertical="center"/>
    </xf>
    <xf numFmtId="166" fontId="7" fillId="0" borderId="1" xfId="1" applyNumberFormat="1" applyFont="1" applyFill="1" applyBorder="1" applyAlignment="1">
      <alignment horizontal="center" vertical="center"/>
    </xf>
    <xf numFmtId="167" fontId="10" fillId="0" borderId="1" xfId="0" applyNumberFormat="1" applyFont="1" applyBorder="1" applyAlignment="1">
      <alignment horizontal="right" vertical="center"/>
    </xf>
    <xf numFmtId="167" fontId="7" fillId="0" borderId="1" xfId="0" applyNumberFormat="1" applyFont="1" applyBorder="1" applyAlignment="1">
      <alignment horizontal="right" vertical="center"/>
    </xf>
    <xf numFmtId="2" fontId="7" fillId="0" borderId="1" xfId="0" applyNumberFormat="1" applyFont="1" applyBorder="1" applyAlignment="1">
      <alignment horizontal="left" vertical="center"/>
    </xf>
    <xf numFmtId="166" fontId="7" fillId="0" borderId="1" xfId="9" applyNumberFormat="1" applyFont="1" applyFill="1" applyBorder="1" applyAlignment="1">
      <alignment horizontal="right" vertical="center" wrapText="1" shrinkToFit="1"/>
    </xf>
    <xf numFmtId="0" fontId="20" fillId="0" borderId="1" xfId="0" applyFont="1" applyBorder="1" applyAlignment="1">
      <alignment vertical="center" wrapText="1"/>
    </xf>
    <xf numFmtId="0" fontId="8" fillId="0" borderId="1" xfId="0" applyFont="1" applyBorder="1" applyAlignment="1">
      <alignment vertical="center" wrapText="1"/>
    </xf>
    <xf numFmtId="0" fontId="8" fillId="0" borderId="1" xfId="3" applyFont="1" applyBorder="1" applyAlignment="1">
      <alignment vertical="center" wrapText="1"/>
    </xf>
    <xf numFmtId="0" fontId="7" fillId="0" borderId="1" xfId="4" applyFont="1" applyBorder="1" applyAlignment="1">
      <alignment vertical="center" wrapText="1"/>
    </xf>
    <xf numFmtId="43" fontId="7" fillId="0" borderId="1" xfId="0" applyNumberFormat="1" applyFont="1" applyBorder="1" applyAlignment="1">
      <alignment horizontal="center" vertical="center"/>
    </xf>
    <xf numFmtId="43" fontId="8" fillId="0" borderId="1" xfId="0" applyNumberFormat="1" applyFont="1" applyBorder="1" applyAlignment="1">
      <alignment horizontal="right" vertical="center"/>
    </xf>
    <xf numFmtId="0" fontId="7" fillId="8" borderId="1" xfId="0" applyFont="1" applyFill="1" applyBorder="1" applyAlignment="1">
      <alignment horizontal="center" vertical="center" wrapText="1"/>
    </xf>
    <xf numFmtId="0" fontId="7" fillId="8" borderId="1" xfId="0" applyFont="1" applyFill="1" applyBorder="1" applyAlignment="1">
      <alignment horizontal="center" vertical="center"/>
    </xf>
    <xf numFmtId="43" fontId="7" fillId="8" borderId="1" xfId="0" applyNumberFormat="1" applyFont="1" applyFill="1" applyBorder="1" applyAlignment="1">
      <alignment horizontal="right" vertical="center"/>
    </xf>
    <xf numFmtId="0" fontId="7" fillId="8" borderId="1" xfId="0" applyFont="1" applyFill="1" applyBorder="1" applyAlignment="1">
      <alignment horizontal="left" vertical="center"/>
    </xf>
    <xf numFmtId="0" fontId="7" fillId="8" borderId="1" xfId="69" applyFont="1" applyFill="1" applyBorder="1" applyAlignment="1">
      <alignment horizontal="center" vertical="center"/>
    </xf>
    <xf numFmtId="1" fontId="7" fillId="8" borderId="1" xfId="0" applyNumberFormat="1" applyFont="1" applyFill="1" applyBorder="1" applyAlignment="1">
      <alignment horizontal="center" vertical="center" wrapText="1"/>
    </xf>
    <xf numFmtId="166" fontId="7" fillId="8" borderId="1" xfId="9" applyNumberFormat="1" applyFont="1" applyFill="1" applyBorder="1" applyAlignment="1">
      <alignment horizontal="right" vertical="center" wrapText="1" shrinkToFit="1"/>
    </xf>
    <xf numFmtId="0" fontId="7" fillId="8" borderId="1" xfId="69" applyFont="1" applyFill="1" applyBorder="1" applyAlignment="1">
      <alignment horizontal="left" vertical="center"/>
    </xf>
    <xf numFmtId="43" fontId="7" fillId="8" borderId="1" xfId="69" applyNumberFormat="1" applyFont="1" applyFill="1" applyBorder="1" applyAlignment="1">
      <alignment horizontal="center" vertical="center"/>
    </xf>
    <xf numFmtId="0" fontId="7" fillId="8" borderId="1" xfId="0" applyFont="1" applyFill="1" applyBorder="1" applyAlignment="1">
      <alignment horizontal="right" vertical="center" wrapText="1"/>
    </xf>
    <xf numFmtId="2" fontId="7" fillId="8" borderId="1" xfId="0" applyNumberFormat="1" applyFont="1" applyFill="1" applyBorder="1" applyAlignment="1">
      <alignment horizontal="center" vertical="center" wrapText="1"/>
    </xf>
    <xf numFmtId="166" fontId="10" fillId="0" borderId="1" xfId="1" applyNumberFormat="1" applyFont="1" applyFill="1" applyBorder="1" applyAlignment="1">
      <alignment horizontal="right" vertical="center" wrapText="1" shrinkToFit="1"/>
    </xf>
    <xf numFmtId="2" fontId="8" fillId="8" borderId="1" xfId="0" applyNumberFormat="1" applyFont="1" applyFill="1" applyBorder="1" applyAlignment="1">
      <alignment horizontal="center" vertical="center" wrapText="1"/>
    </xf>
    <xf numFmtId="2" fontId="6" fillId="8" borderId="1" xfId="2" applyNumberFormat="1" applyFont="1" applyFill="1" applyBorder="1" applyAlignment="1">
      <alignment vertical="center" wrapText="1"/>
    </xf>
    <xf numFmtId="0" fontId="6" fillId="8" borderId="1" xfId="2" applyFont="1" applyFill="1" applyBorder="1" applyAlignment="1">
      <alignment vertical="center" wrapText="1"/>
    </xf>
    <xf numFmtId="43" fontId="6" fillId="0" borderId="1" xfId="1" applyFont="1" applyFill="1" applyBorder="1" applyAlignment="1">
      <alignment horizontal="right" vertical="center" wrapText="1"/>
    </xf>
    <xf numFmtId="43" fontId="10" fillId="0" borderId="1" xfId="1" applyFont="1" applyBorder="1" applyAlignment="1">
      <alignment horizontal="right" vertical="center"/>
    </xf>
    <xf numFmtId="43" fontId="7" fillId="0" borderId="1" xfId="1" applyFont="1" applyFill="1" applyBorder="1" applyAlignment="1">
      <alignment horizontal="right" vertical="center" wrapText="1" shrinkToFit="1"/>
    </xf>
    <xf numFmtId="43" fontId="10" fillId="0" borderId="1" xfId="1" applyFont="1" applyFill="1" applyBorder="1" applyAlignment="1">
      <alignment horizontal="right" vertical="center" wrapText="1" shrinkToFit="1"/>
    </xf>
    <xf numFmtId="43" fontId="8" fillId="0" borderId="1" xfId="1" applyFont="1" applyFill="1" applyBorder="1" applyAlignment="1">
      <alignment horizontal="right" vertical="center" wrapText="1"/>
    </xf>
    <xf numFmtId="43" fontId="7" fillId="8" borderId="1" xfId="1" applyFont="1" applyFill="1" applyBorder="1" applyAlignment="1">
      <alignment horizontal="right" vertical="center" wrapText="1"/>
    </xf>
    <xf numFmtId="43" fontId="7" fillId="8" borderId="1" xfId="1" applyFont="1" applyFill="1" applyBorder="1" applyAlignment="1">
      <alignment horizontal="right" vertical="center"/>
    </xf>
    <xf numFmtId="0" fontId="18" fillId="0" borderId="0" xfId="71" applyFont="1"/>
    <xf numFmtId="0" fontId="33" fillId="8" borderId="1" xfId="2" applyFont="1" applyFill="1" applyBorder="1"/>
    <xf numFmtId="2" fontId="34" fillId="8" borderId="1" xfId="2" applyNumberFormat="1" applyFont="1" applyFill="1" applyBorder="1" applyAlignment="1">
      <alignment horizontal="center" vertical="center" shrinkToFit="1"/>
    </xf>
    <xf numFmtId="1" fontId="34" fillId="8" borderId="1" xfId="2" applyNumberFormat="1" applyFont="1" applyFill="1" applyBorder="1" applyAlignment="1">
      <alignment horizontal="center" vertical="center" shrinkToFit="1"/>
    </xf>
    <xf numFmtId="0" fontId="33" fillId="8" borderId="1" xfId="2" applyFont="1" applyFill="1" applyBorder="1" applyAlignment="1">
      <alignment horizontal="center" vertical="center" shrinkToFit="1"/>
    </xf>
    <xf numFmtId="2" fontId="33" fillId="8" borderId="1" xfId="2" applyNumberFormat="1" applyFont="1" applyFill="1" applyBorder="1" applyAlignment="1">
      <alignment horizontal="center" vertical="center" shrinkToFit="1"/>
    </xf>
    <xf numFmtId="0" fontId="33" fillId="8" borderId="1" xfId="2" applyFont="1" applyFill="1" applyBorder="1" applyAlignment="1">
      <alignment horizontal="justify" vertical="top" wrapText="1"/>
    </xf>
    <xf numFmtId="0" fontId="34" fillId="8" borderId="1" xfId="2" applyFont="1" applyFill="1" applyBorder="1" applyAlignment="1">
      <alignment horizontal="justify" vertical="top" wrapText="1"/>
    </xf>
    <xf numFmtId="0" fontId="34" fillId="8" borderId="1" xfId="2" applyFont="1" applyFill="1" applyBorder="1" applyAlignment="1">
      <alignment horizontal="center" vertical="center" shrinkToFit="1"/>
    </xf>
    <xf numFmtId="0" fontId="34" fillId="8" borderId="1" xfId="2" applyFont="1" applyFill="1" applyBorder="1"/>
    <xf numFmtId="2" fontId="34" fillId="8" borderId="1" xfId="72" applyNumberFormat="1" applyFont="1" applyFill="1" applyBorder="1" applyAlignment="1">
      <alignment horizontal="center" vertical="center" shrinkToFit="1"/>
    </xf>
    <xf numFmtId="1" fontId="34" fillId="8" borderId="1" xfId="2" applyNumberFormat="1" applyFont="1" applyFill="1" applyBorder="1" applyAlignment="1">
      <alignment horizontal="center" vertical="center"/>
    </xf>
    <xf numFmtId="0" fontId="34" fillId="8" borderId="1" xfId="2" applyFont="1" applyFill="1" applyBorder="1" applyAlignment="1">
      <alignment horizontal="center" vertical="center"/>
    </xf>
    <xf numFmtId="0" fontId="34" fillId="8" borderId="1" xfId="2" applyFont="1" applyFill="1" applyBorder="1" applyAlignment="1">
      <alignment horizontal="justify" wrapText="1"/>
    </xf>
    <xf numFmtId="0" fontId="33" fillId="8" borderId="1" xfId="2" applyFont="1" applyFill="1" applyBorder="1" applyAlignment="1">
      <alignment horizontal="justify" wrapText="1"/>
    </xf>
    <xf numFmtId="2" fontId="33" fillId="8" borderId="1" xfId="2" applyNumberFormat="1" applyFont="1" applyFill="1" applyBorder="1" applyAlignment="1">
      <alignment horizontal="center" vertical="center"/>
    </xf>
    <xf numFmtId="2" fontId="34" fillId="8" borderId="1" xfId="2" applyNumberFormat="1" applyFont="1" applyFill="1" applyBorder="1" applyAlignment="1">
      <alignment horizontal="center" vertical="center"/>
    </xf>
    <xf numFmtId="0" fontId="33" fillId="8" borderId="1" xfId="2" applyFont="1" applyFill="1" applyBorder="1" applyAlignment="1">
      <alignment horizontal="justify" vertical="center" wrapText="1"/>
    </xf>
    <xf numFmtId="1" fontId="33" fillId="8" borderId="1" xfId="2" applyNumberFormat="1" applyFont="1" applyFill="1" applyBorder="1" applyAlignment="1">
      <alignment horizontal="center" vertical="center" shrinkToFit="1"/>
    </xf>
    <xf numFmtId="2" fontId="33" fillId="8" borderId="1" xfId="2" applyNumberFormat="1" applyFont="1" applyFill="1" applyBorder="1" applyAlignment="1">
      <alignment horizontal="right" vertical="center" wrapText="1"/>
    </xf>
    <xf numFmtId="166" fontId="33" fillId="8" borderId="1" xfId="73" applyNumberFormat="1" applyFont="1" applyFill="1" applyBorder="1" applyAlignment="1">
      <alignment horizontal="center" vertical="center" shrinkToFit="1"/>
    </xf>
    <xf numFmtId="166" fontId="33" fillId="2" borderId="1" xfId="73" applyNumberFormat="1" applyFont="1" applyFill="1" applyBorder="1" applyAlignment="1">
      <alignment horizontal="center" vertical="center" shrinkToFit="1"/>
    </xf>
    <xf numFmtId="0" fontId="18" fillId="0" borderId="0" xfId="71" applyFont="1" applyAlignment="1">
      <alignment vertical="center"/>
    </xf>
    <xf numFmtId="0" fontId="36" fillId="0" borderId="10" xfId="2" applyFont="1" applyBorder="1" applyAlignment="1">
      <alignment horizontal="justify" vertical="center" wrapText="1"/>
    </xf>
    <xf numFmtId="0" fontId="36" fillId="0" borderId="11" xfId="2" applyFont="1" applyBorder="1" applyAlignment="1">
      <alignment vertical="center" wrapText="1" shrinkToFit="1"/>
    </xf>
    <xf numFmtId="0" fontId="37" fillId="0" borderId="0" xfId="2" applyFont="1" applyAlignment="1">
      <alignment vertical="center"/>
    </xf>
    <xf numFmtId="0" fontId="37" fillId="0" borderId="10" xfId="2" applyFont="1" applyBorder="1" applyAlignment="1">
      <alignment horizontal="justify" vertical="center" wrapText="1"/>
    </xf>
    <xf numFmtId="0" fontId="37" fillId="0" borderId="11" xfId="2" applyFont="1" applyBorder="1" applyAlignment="1">
      <alignment vertical="center" wrapText="1"/>
    </xf>
    <xf numFmtId="2" fontId="37" fillId="0" borderId="11" xfId="2" applyNumberFormat="1" applyFont="1" applyBorder="1" applyAlignment="1">
      <alignment vertical="center" wrapText="1"/>
    </xf>
    <xf numFmtId="0" fontId="37" fillId="0" borderId="0" xfId="2" applyFont="1" applyAlignment="1">
      <alignment horizontal="justify" vertical="center" wrapText="1"/>
    </xf>
    <xf numFmtId="0" fontId="37" fillId="0" borderId="0" xfId="2" applyFont="1" applyAlignment="1">
      <alignment vertical="center" wrapText="1"/>
    </xf>
    <xf numFmtId="2" fontId="37" fillId="0" borderId="0" xfId="2" applyNumberFormat="1" applyFont="1" applyAlignment="1">
      <alignment vertical="center" wrapText="1"/>
    </xf>
    <xf numFmtId="2" fontId="36" fillId="0" borderId="11" xfId="2" applyNumberFormat="1" applyFont="1" applyBorder="1" applyAlignment="1">
      <alignment vertical="center" wrapText="1"/>
    </xf>
    <xf numFmtId="2" fontId="36" fillId="0" borderId="0" xfId="2" applyNumberFormat="1" applyFont="1" applyAlignment="1">
      <alignment vertical="center" wrapText="1"/>
    </xf>
    <xf numFmtId="0" fontId="36" fillId="0" borderId="0" xfId="2" applyFont="1" applyAlignment="1">
      <alignment horizontal="left" vertical="center" wrapText="1"/>
    </xf>
    <xf numFmtId="0" fontId="37" fillId="0" borderId="0" xfId="2" applyFont="1" applyAlignment="1">
      <alignment horizontal="left" vertical="center" wrapText="1"/>
    </xf>
    <xf numFmtId="0" fontId="37" fillId="0" borderId="0" xfId="2" applyFont="1" applyAlignment="1">
      <alignment horizontal="center" vertical="center" wrapText="1"/>
    </xf>
    <xf numFmtId="0" fontId="34" fillId="0" borderId="10" xfId="2" applyFont="1" applyBorder="1" applyAlignment="1">
      <alignment vertical="center"/>
    </xf>
    <xf numFmtId="0" fontId="34" fillId="0" borderId="0" xfId="2" applyFont="1" applyAlignment="1">
      <alignment vertical="center"/>
    </xf>
    <xf numFmtId="0" fontId="36" fillId="0" borderId="11" xfId="2" applyFont="1" applyBorder="1" applyAlignment="1">
      <alignment vertical="center" wrapText="1"/>
    </xf>
    <xf numFmtId="0" fontId="36" fillId="0" borderId="0" xfId="2" applyFont="1" applyAlignment="1">
      <alignment vertical="center" wrapText="1"/>
    </xf>
    <xf numFmtId="0" fontId="36" fillId="0" borderId="11" xfId="2" applyFont="1" applyBorder="1" applyAlignment="1">
      <alignment vertical="center"/>
    </xf>
    <xf numFmtId="0" fontId="36" fillId="0" borderId="0" xfId="2" applyFont="1" applyAlignment="1">
      <alignment vertical="center"/>
    </xf>
    <xf numFmtId="0" fontId="36" fillId="0" borderId="0" xfId="2" applyFont="1" applyAlignment="1">
      <alignment horizontal="justify" vertical="center" wrapText="1"/>
    </xf>
    <xf numFmtId="0" fontId="37" fillId="0" borderId="11" xfId="2" applyFont="1" applyBorder="1" applyAlignment="1">
      <alignment horizontal="left" vertical="center" wrapText="1" shrinkToFit="1"/>
    </xf>
    <xf numFmtId="1" fontId="37" fillId="0" borderId="11" xfId="2" applyNumberFormat="1" applyFont="1" applyBorder="1" applyAlignment="1">
      <alignment vertical="center" wrapText="1" shrinkToFit="1"/>
    </xf>
    <xf numFmtId="0" fontId="37" fillId="0" borderId="0" xfId="2" applyFont="1" applyAlignment="1">
      <alignment horizontal="left" vertical="center" wrapText="1" shrinkToFit="1"/>
    </xf>
    <xf numFmtId="1" fontId="37" fillId="0" borderId="0" xfId="2" applyNumberFormat="1" applyFont="1" applyAlignment="1">
      <alignment vertical="center" wrapText="1" shrinkToFit="1"/>
    </xf>
    <xf numFmtId="2" fontId="37" fillId="0" borderId="0" xfId="2" applyNumberFormat="1" applyFont="1" applyAlignment="1">
      <alignment horizontal="center" vertical="center" wrapText="1" shrinkToFit="1"/>
    </xf>
    <xf numFmtId="2" fontId="37" fillId="0" borderId="11" xfId="2" applyNumberFormat="1" applyFont="1" applyBorder="1" applyAlignment="1">
      <alignment horizontal="right" vertical="center" wrapText="1" shrinkToFit="1"/>
    </xf>
    <xf numFmtId="2" fontId="37" fillId="0" borderId="0" xfId="2" applyNumberFormat="1" applyFont="1" applyAlignment="1">
      <alignment horizontal="right" vertical="center" wrapText="1" shrinkToFit="1"/>
    </xf>
    <xf numFmtId="0" fontId="37" fillId="0" borderId="10" xfId="2" applyFont="1" applyBorder="1" applyAlignment="1">
      <alignment vertical="center"/>
    </xf>
    <xf numFmtId="0" fontId="37" fillId="0" borderId="0" xfId="2" applyFont="1" applyAlignment="1">
      <alignment horizontal="center" vertical="center"/>
    </xf>
    <xf numFmtId="2" fontId="37" fillId="0" borderId="11" xfId="72" applyNumberFormat="1" applyFont="1" applyBorder="1" applyAlignment="1">
      <alignment horizontal="right" vertical="center" wrapText="1" shrinkToFit="1"/>
    </xf>
    <xf numFmtId="0" fontId="36" fillId="0" borderId="11" xfId="2" applyFont="1" applyBorder="1" applyAlignment="1">
      <alignment horizontal="left" vertical="center" wrapText="1" shrinkToFit="1"/>
    </xf>
    <xf numFmtId="2" fontId="37" fillId="0" borderId="0" xfId="72" applyNumberFormat="1" applyFont="1" applyBorder="1" applyAlignment="1">
      <alignment horizontal="right" vertical="center" wrapText="1" shrinkToFit="1"/>
    </xf>
    <xf numFmtId="0" fontId="36" fillId="0" borderId="0" xfId="2" applyFont="1" applyAlignment="1">
      <alignment horizontal="left" vertical="center" wrapText="1" shrinkToFit="1"/>
    </xf>
    <xf numFmtId="0" fontId="37" fillId="0" borderId="11" xfId="2" applyFont="1" applyBorder="1" applyAlignment="1">
      <alignment vertical="center" wrapText="1" shrinkToFit="1"/>
    </xf>
    <xf numFmtId="1" fontId="37" fillId="0" borderId="11" xfId="2" applyNumberFormat="1" applyFont="1" applyBorder="1" applyAlignment="1">
      <alignment vertical="center" wrapText="1"/>
    </xf>
    <xf numFmtId="0" fontId="37" fillId="0" borderId="11" xfId="2" applyFont="1" applyBorder="1" applyAlignment="1">
      <alignment horizontal="left" vertical="center" wrapText="1"/>
    </xf>
    <xf numFmtId="0" fontId="37" fillId="0" borderId="0" xfId="2" applyFont="1" applyAlignment="1">
      <alignment vertical="center" wrapText="1" shrinkToFit="1"/>
    </xf>
    <xf numFmtId="1" fontId="37" fillId="0" borderId="0" xfId="2" applyNumberFormat="1" applyFont="1" applyAlignment="1">
      <alignment vertical="center" wrapText="1"/>
    </xf>
    <xf numFmtId="0" fontId="36" fillId="0" borderId="10" xfId="2" applyFont="1" applyBorder="1" applyAlignment="1">
      <alignment horizontal="left" vertical="center" wrapText="1"/>
    </xf>
    <xf numFmtId="2" fontId="37" fillId="0" borderId="11" xfId="2" applyNumberFormat="1" applyFont="1" applyBorder="1" applyAlignment="1">
      <alignment vertical="center" wrapText="1" shrinkToFit="1"/>
    </xf>
    <xf numFmtId="2" fontId="37" fillId="0" borderId="0" xfId="2" applyNumberFormat="1" applyFont="1" applyAlignment="1">
      <alignment vertical="center" wrapText="1" shrinkToFit="1"/>
    </xf>
    <xf numFmtId="2" fontId="36" fillId="0" borderId="0" xfId="2" applyNumberFormat="1" applyFont="1" applyAlignment="1">
      <alignment horizontal="center" vertical="center" wrapText="1" shrinkToFit="1"/>
    </xf>
    <xf numFmtId="0" fontId="37" fillId="0" borderId="10" xfId="2" applyFont="1" applyBorder="1" applyAlignment="1">
      <alignment vertical="center" wrapText="1"/>
    </xf>
    <xf numFmtId="170" fontId="37" fillId="0" borderId="11" xfId="72" applyNumberFormat="1" applyFont="1" applyBorder="1" applyAlignment="1">
      <alignment horizontal="right" vertical="center" wrapText="1" shrinkToFit="1"/>
    </xf>
    <xf numFmtId="170" fontId="37" fillId="0" borderId="0" xfId="72" applyNumberFormat="1" applyFont="1" applyBorder="1" applyAlignment="1">
      <alignment horizontal="right" vertical="center" wrapText="1" shrinkToFit="1"/>
    </xf>
    <xf numFmtId="0" fontId="36" fillId="0" borderId="10" xfId="2" applyFont="1" applyBorder="1" applyAlignment="1">
      <alignment vertical="center"/>
    </xf>
    <xf numFmtId="166" fontId="36" fillId="0" borderId="0" xfId="73" applyNumberFormat="1" applyFont="1" applyBorder="1" applyAlignment="1">
      <alignment horizontal="center" vertical="center" wrapText="1" shrinkToFit="1"/>
    </xf>
    <xf numFmtId="0" fontId="36" fillId="0" borderId="0" xfId="2" applyFont="1" applyAlignment="1">
      <alignment horizontal="right" vertical="center" wrapText="1"/>
    </xf>
    <xf numFmtId="0" fontId="31" fillId="0" borderId="1" xfId="0" applyFont="1" applyBorder="1" applyAlignment="1">
      <alignment horizontal="left" vertical="center" wrapText="1"/>
    </xf>
    <xf numFmtId="0" fontId="9" fillId="0" borderId="1" xfId="0" applyFont="1" applyBorder="1" applyAlignment="1">
      <alignment horizontal="left" vertical="center"/>
    </xf>
    <xf numFmtId="0" fontId="13" fillId="0" borderId="1" xfId="0" applyFont="1" applyBorder="1" applyAlignment="1">
      <alignment vertical="center"/>
    </xf>
    <xf numFmtId="0" fontId="21" fillId="0" borderId="1" xfId="0" applyFont="1" applyBorder="1" applyAlignment="1">
      <alignment vertical="center"/>
    </xf>
    <xf numFmtId="0" fontId="37" fillId="0" borderId="10" xfId="2" applyFont="1" applyBorder="1" applyAlignment="1">
      <alignment horizontal="left" vertical="center" wrapText="1"/>
    </xf>
    <xf numFmtId="0" fontId="37" fillId="0" borderId="11" xfId="2" applyFont="1" applyBorder="1" applyAlignment="1">
      <alignment vertical="center"/>
    </xf>
    <xf numFmtId="0" fontId="34" fillId="0" borderId="11" xfId="2" applyFont="1" applyBorder="1" applyAlignment="1">
      <alignment vertical="center"/>
    </xf>
    <xf numFmtId="1" fontId="7" fillId="8" borderId="1" xfId="0" applyNumberFormat="1" applyFont="1" applyFill="1" applyBorder="1" applyAlignment="1">
      <alignment horizontal="left" vertical="center" wrapText="1"/>
    </xf>
    <xf numFmtId="1" fontId="7" fillId="0" borderId="1" xfId="0" applyNumberFormat="1" applyFont="1" applyBorder="1" applyAlignment="1">
      <alignment horizontal="left" vertical="center" wrapText="1"/>
    </xf>
    <xf numFmtId="0" fontId="6" fillId="0" borderId="1" xfId="0" applyFont="1" applyBorder="1" applyAlignment="1">
      <alignment horizontal="left" vertical="center" wrapText="1"/>
    </xf>
    <xf numFmtId="0" fontId="6" fillId="0" borderId="1" xfId="2" applyFont="1" applyBorder="1" applyAlignment="1">
      <alignment horizontal="left" vertical="center" wrapText="1"/>
    </xf>
    <xf numFmtId="0" fontId="8" fillId="8" borderId="1" xfId="0" applyFont="1" applyFill="1" applyBorder="1" applyAlignment="1">
      <alignment horizontal="left" vertical="center" wrapText="1"/>
    </xf>
    <xf numFmtId="0" fontId="6" fillId="8" borderId="1" xfId="2" applyFont="1" applyFill="1" applyBorder="1" applyAlignment="1">
      <alignment horizontal="left" vertical="center" wrapText="1"/>
    </xf>
    <xf numFmtId="0" fontId="20" fillId="0" borderId="1" xfId="0" applyFont="1" applyBorder="1" applyAlignment="1">
      <alignment horizontal="left" vertical="center" wrapText="1"/>
    </xf>
    <xf numFmtId="0" fontId="8" fillId="0" borderId="1" xfId="3" applyFont="1" applyBorder="1" applyAlignment="1">
      <alignment horizontal="left" vertical="center" wrapText="1"/>
    </xf>
    <xf numFmtId="0" fontId="7" fillId="0" borderId="1" xfId="4" applyFont="1" applyBorder="1" applyAlignment="1">
      <alignment horizontal="left" vertical="center" wrapText="1"/>
    </xf>
    <xf numFmtId="164" fontId="7" fillId="0" borderId="1" xfId="0" applyNumberFormat="1" applyFont="1" applyBorder="1" applyAlignment="1">
      <alignment horizontal="left" vertical="center"/>
    </xf>
    <xf numFmtId="164" fontId="7" fillId="0" borderId="1" xfId="0" applyNumberFormat="1" applyFont="1" applyBorder="1" applyAlignment="1">
      <alignment horizontal="left" vertical="center" wrapText="1"/>
    </xf>
    <xf numFmtId="164" fontId="10" fillId="0" borderId="1" xfId="0" applyNumberFormat="1" applyFont="1" applyBorder="1" applyAlignment="1">
      <alignment horizontal="left" vertical="center" wrapText="1"/>
    </xf>
    <xf numFmtId="43" fontId="7" fillId="0" borderId="1" xfId="0" applyNumberFormat="1" applyFont="1" applyBorder="1" applyAlignment="1">
      <alignment horizontal="left" vertical="center" wrapText="1"/>
    </xf>
    <xf numFmtId="1" fontId="7" fillId="0" borderId="1" xfId="0" applyNumberFormat="1" applyFont="1" applyFill="1" applyBorder="1" applyAlignment="1">
      <alignment horizontal="left" vertical="center" wrapText="1"/>
    </xf>
    <xf numFmtId="1" fontId="7" fillId="8" borderId="1" xfId="69" applyNumberFormat="1" applyFont="1" applyFill="1" applyBorder="1" applyAlignment="1">
      <alignment horizontal="left" vertical="center" wrapText="1"/>
    </xf>
    <xf numFmtId="0" fontId="7" fillId="8" borderId="1" xfId="0" applyFont="1" applyFill="1" applyBorder="1" applyAlignment="1">
      <alignment horizontal="left" vertical="center" wrapText="1"/>
    </xf>
    <xf numFmtId="0" fontId="8" fillId="8" borderId="1" xfId="2" applyFont="1" applyFill="1" applyBorder="1" applyAlignment="1">
      <alignment horizontal="left" vertical="center" wrapText="1"/>
    </xf>
    <xf numFmtId="0" fontId="7" fillId="8" borderId="1" xfId="0" applyFont="1" applyFill="1" applyBorder="1" applyAlignment="1">
      <alignment vertical="center" wrapText="1"/>
    </xf>
    <xf numFmtId="0" fontId="7" fillId="8" borderId="1" xfId="0" applyFont="1" applyFill="1" applyBorder="1" applyAlignment="1">
      <alignment horizontal="right" vertical="center"/>
    </xf>
    <xf numFmtId="2" fontId="8" fillId="8" borderId="1" xfId="2" applyNumberFormat="1" applyFont="1" applyFill="1" applyBorder="1" applyAlignment="1">
      <alignment vertical="center" wrapText="1"/>
    </xf>
    <xf numFmtId="0" fontId="8" fillId="8" borderId="1" xfId="2" applyFont="1" applyFill="1" applyBorder="1" applyAlignment="1">
      <alignment vertical="center" wrapText="1"/>
    </xf>
    <xf numFmtId="0" fontId="45" fillId="8" borderId="0" xfId="71" applyFont="1" applyFill="1" applyAlignment="1">
      <alignment vertical="center"/>
    </xf>
    <xf numFmtId="0" fontId="18" fillId="0" borderId="1" xfId="71" applyFont="1" applyBorder="1"/>
    <xf numFmtId="166" fontId="45" fillId="2" borderId="1" xfId="1" applyNumberFormat="1" applyFont="1" applyFill="1" applyBorder="1"/>
    <xf numFmtId="0" fontId="36" fillId="0" borderId="12" xfId="2" applyFont="1" applyBorder="1" applyAlignment="1">
      <alignment vertical="center"/>
    </xf>
    <xf numFmtId="0" fontId="37" fillId="0" borderId="9" xfId="2" applyFont="1" applyBorder="1" applyAlignment="1">
      <alignment vertical="center"/>
    </xf>
    <xf numFmtId="0" fontId="37" fillId="0" borderId="9" xfId="2" applyFont="1" applyBorder="1" applyAlignment="1">
      <alignment vertical="center" wrapText="1" shrinkToFit="1"/>
    </xf>
    <xf numFmtId="0" fontId="45" fillId="0" borderId="1" xfId="2" applyFont="1" applyBorder="1"/>
    <xf numFmtId="0" fontId="45" fillId="0" borderId="1" xfId="2" applyFont="1" applyBorder="1" applyAlignment="1">
      <alignment horizontal="justify" vertical="top" wrapText="1"/>
    </xf>
    <xf numFmtId="0" fontId="45" fillId="0" borderId="1" xfId="2" applyFont="1" applyBorder="1" applyAlignment="1">
      <alignment horizontal="center" vertical="top" wrapText="1"/>
    </xf>
    <xf numFmtId="2" fontId="45" fillId="0" borderId="1" xfId="2" applyNumberFormat="1" applyFont="1" applyBorder="1" applyAlignment="1">
      <alignment horizontal="center" vertical="top" wrapText="1"/>
    </xf>
    <xf numFmtId="0" fontId="18" fillId="0" borderId="1" xfId="2" applyFont="1" applyBorder="1" applyAlignment="1">
      <alignment horizontal="justify" vertical="top" wrapText="1"/>
    </xf>
    <xf numFmtId="2" fontId="18" fillId="0" borderId="1" xfId="2" applyNumberFormat="1" applyFont="1" applyBorder="1" applyAlignment="1">
      <alignment horizontal="right" vertical="top" wrapText="1" shrinkToFit="1"/>
    </xf>
    <xf numFmtId="0" fontId="18" fillId="0" borderId="1" xfId="2" applyFont="1" applyBorder="1" applyAlignment="1">
      <alignment horizontal="left" vertical="top" wrapText="1" shrinkToFit="1"/>
    </xf>
    <xf numFmtId="2" fontId="18" fillId="0" borderId="1" xfId="2" applyNumberFormat="1" applyFont="1" applyBorder="1" applyAlignment="1">
      <alignment horizontal="center" vertical="top" wrapText="1" shrinkToFit="1"/>
    </xf>
    <xf numFmtId="1" fontId="18" fillId="0" borderId="1" xfId="2" applyNumberFormat="1" applyFont="1" applyBorder="1" applyAlignment="1">
      <alignment horizontal="right" vertical="top" wrapText="1" shrinkToFit="1"/>
    </xf>
    <xf numFmtId="2" fontId="18" fillId="0" borderId="1" xfId="2" applyNumberFormat="1" applyFont="1" applyBorder="1" applyAlignment="1">
      <alignment vertical="top" wrapText="1"/>
    </xf>
    <xf numFmtId="0" fontId="18" fillId="0" borderId="1" xfId="2" applyFont="1" applyBorder="1" applyAlignment="1">
      <alignment vertical="top" wrapText="1"/>
    </xf>
    <xf numFmtId="2" fontId="18" fillId="0" borderId="1" xfId="2" applyNumberFormat="1" applyFont="1" applyBorder="1" applyAlignment="1">
      <alignment horizontal="center" vertical="top" wrapText="1"/>
    </xf>
    <xf numFmtId="1" fontId="18" fillId="0" borderId="1" xfId="2" applyNumberFormat="1" applyFont="1" applyBorder="1" applyAlignment="1">
      <alignment vertical="top" wrapText="1"/>
    </xf>
    <xf numFmtId="2" fontId="18" fillId="0" borderId="1" xfId="2" applyNumberFormat="1" applyFont="1" applyBorder="1" applyAlignment="1">
      <alignment vertical="top" wrapText="1" shrinkToFit="1"/>
    </xf>
    <xf numFmtId="2" fontId="18" fillId="0" borderId="1" xfId="2" applyNumberFormat="1" applyFont="1" applyBorder="1" applyAlignment="1">
      <alignment horizontal="left" vertical="top" wrapText="1" shrinkToFit="1"/>
    </xf>
    <xf numFmtId="1" fontId="18" fillId="0" borderId="1" xfId="2" applyNumberFormat="1" applyFont="1" applyBorder="1" applyAlignment="1">
      <alignment vertical="top" wrapText="1" shrinkToFit="1"/>
    </xf>
    <xf numFmtId="169" fontId="18" fillId="0" borderId="1" xfId="2" applyNumberFormat="1" applyFont="1" applyBorder="1" applyAlignment="1">
      <alignment horizontal="left" vertical="top" wrapText="1" shrinkToFit="1"/>
    </xf>
    <xf numFmtId="0" fontId="45" fillId="0" borderId="1" xfId="2" applyFont="1" applyBorder="1" applyAlignment="1">
      <alignment horizontal="justify" vertical="center" wrapText="1"/>
    </xf>
    <xf numFmtId="0" fontId="45" fillId="0" borderId="1" xfId="2" applyFont="1" applyBorder="1" applyAlignment="1">
      <alignment horizontal="center" vertical="center" wrapText="1"/>
    </xf>
    <xf numFmtId="2" fontId="45" fillId="0" borderId="1" xfId="2" applyNumberFormat="1" applyFont="1" applyBorder="1" applyAlignment="1">
      <alignment horizontal="center" vertical="center" shrinkToFit="1"/>
    </xf>
    <xf numFmtId="2" fontId="45" fillId="0" borderId="1" xfId="2" applyNumberFormat="1" applyFont="1" applyBorder="1" applyAlignment="1">
      <alignment horizontal="center" vertical="top" shrinkToFit="1"/>
    </xf>
    <xf numFmtId="1" fontId="45" fillId="0" borderId="1" xfId="2" applyNumberFormat="1" applyFont="1" applyBorder="1" applyAlignment="1">
      <alignment horizontal="center" vertical="top" shrinkToFit="1"/>
    </xf>
    <xf numFmtId="0" fontId="45" fillId="0" borderId="1" xfId="2" applyFont="1" applyBorder="1" applyAlignment="1">
      <alignment horizontal="center" vertical="top" shrinkToFit="1"/>
    </xf>
    <xf numFmtId="2" fontId="18" fillId="0" borderId="1" xfId="2" applyNumberFormat="1" applyFont="1" applyBorder="1" applyAlignment="1">
      <alignment horizontal="center" vertical="top" shrinkToFit="1"/>
    </xf>
    <xf numFmtId="2" fontId="18" fillId="0" borderId="1" xfId="2" applyNumberFormat="1" applyFont="1" applyBorder="1" applyAlignment="1">
      <alignment horizontal="center" shrinkToFit="1"/>
    </xf>
    <xf numFmtId="2" fontId="18" fillId="0" borderId="1" xfId="2" applyNumberFormat="1" applyFont="1" applyBorder="1" applyAlignment="1">
      <alignment horizontal="center" vertical="center" shrinkToFit="1"/>
    </xf>
    <xf numFmtId="2" fontId="45" fillId="0" borderId="1" xfId="2" applyNumberFormat="1" applyFont="1" applyBorder="1" applyAlignment="1">
      <alignment horizontal="right" vertical="center" wrapText="1"/>
    </xf>
    <xf numFmtId="1" fontId="45" fillId="0" borderId="1" xfId="2" applyNumberFormat="1" applyFont="1" applyBorder="1" applyAlignment="1">
      <alignment horizontal="center" vertical="center" shrinkToFit="1"/>
    </xf>
    <xf numFmtId="1" fontId="45" fillId="2" borderId="1" xfId="2" applyNumberFormat="1" applyFont="1" applyFill="1" applyBorder="1" applyAlignment="1">
      <alignment horizontal="center" vertical="center" shrinkToFit="1"/>
    </xf>
    <xf numFmtId="0" fontId="45" fillId="0" borderId="11" xfId="2" applyFont="1" applyBorder="1" applyAlignment="1">
      <alignment vertical="top" wrapText="1"/>
    </xf>
    <xf numFmtId="0" fontId="18" fillId="0" borderId="11" xfId="2" applyFont="1" applyBorder="1"/>
    <xf numFmtId="0" fontId="18" fillId="0" borderId="11" xfId="2" applyFont="1" applyBorder="1" applyAlignment="1">
      <alignment horizontal="center"/>
    </xf>
    <xf numFmtId="0" fontId="18" fillId="0" borderId="11" xfId="2" applyFont="1" applyBorder="1" applyAlignment="1">
      <alignment horizontal="justify" vertical="top" wrapText="1"/>
    </xf>
    <xf numFmtId="0" fontId="45" fillId="0" borderId="11" xfId="2" applyFont="1" applyBorder="1" applyAlignment="1">
      <alignment horizontal="left" vertical="top" wrapText="1"/>
    </xf>
    <xf numFmtId="0" fontId="18" fillId="0" borderId="11" xfId="2" applyFont="1" applyBorder="1" applyAlignment="1">
      <alignment horizontal="left" vertical="top" wrapText="1"/>
    </xf>
    <xf numFmtId="0" fontId="18" fillId="0" borderId="11" xfId="2" applyFont="1" applyBorder="1" applyAlignment="1">
      <alignment horizontal="center" vertical="top" wrapText="1"/>
    </xf>
    <xf numFmtId="2" fontId="18" fillId="0" borderId="11" xfId="2" applyNumberFormat="1" applyFont="1" applyBorder="1" applyAlignment="1">
      <alignment vertical="top"/>
    </xf>
    <xf numFmtId="0" fontId="18" fillId="0" borderId="11" xfId="2" applyFont="1" applyBorder="1" applyAlignment="1">
      <alignment vertical="top"/>
    </xf>
    <xf numFmtId="2" fontId="18" fillId="0" borderId="11" xfId="2" applyNumberFormat="1" applyFont="1" applyBorder="1" applyAlignment="1">
      <alignment horizontal="center" vertical="top"/>
    </xf>
    <xf numFmtId="1" fontId="18" fillId="0" borderId="11" xfId="2" applyNumberFormat="1" applyFont="1" applyBorder="1" applyAlignment="1">
      <alignment vertical="top"/>
    </xf>
    <xf numFmtId="2" fontId="18" fillId="0" borderId="11" xfId="2" applyNumberFormat="1" applyFont="1" applyBorder="1" applyAlignment="1">
      <alignment horizontal="center" vertical="top" shrinkToFit="1"/>
    </xf>
    <xf numFmtId="0" fontId="45" fillId="0" borderId="11" xfId="2" applyFont="1" applyBorder="1" applyAlignment="1">
      <alignment horizontal="justify" vertical="top" wrapText="1"/>
    </xf>
    <xf numFmtId="0" fontId="18" fillId="0" borderId="11" xfId="2" applyFont="1" applyBorder="1" applyAlignment="1">
      <alignment horizontal="center" vertical="top"/>
    </xf>
    <xf numFmtId="168" fontId="18" fillId="0" borderId="11" xfId="2" applyNumberFormat="1" applyFont="1" applyBorder="1" applyAlignment="1">
      <alignment vertical="top"/>
    </xf>
    <xf numFmtId="2" fontId="45" fillId="0" borderId="11" xfId="2" applyNumberFormat="1" applyFont="1" applyBorder="1" applyAlignment="1">
      <alignment horizontal="center" vertical="top"/>
    </xf>
    <xf numFmtId="2" fontId="18" fillId="0" borderId="11" xfId="2" applyNumberFormat="1" applyFont="1" applyBorder="1" applyAlignment="1">
      <alignment vertical="top" shrinkToFit="1"/>
    </xf>
    <xf numFmtId="2" fontId="18" fillId="0" borderId="11" xfId="2" applyNumberFormat="1" applyFont="1" applyBorder="1" applyAlignment="1">
      <alignment horizontal="left" vertical="top" shrinkToFit="1"/>
    </xf>
    <xf numFmtId="1" fontId="18" fillId="0" borderId="11" xfId="2" applyNumberFormat="1" applyFont="1" applyBorder="1" applyAlignment="1">
      <alignment vertical="top" shrinkToFit="1"/>
    </xf>
    <xf numFmtId="169" fontId="18" fillId="0" borderId="11" xfId="2" applyNumberFormat="1" applyFont="1" applyBorder="1" applyAlignment="1">
      <alignment horizontal="left" vertical="top" shrinkToFit="1"/>
    </xf>
    <xf numFmtId="0" fontId="18" fillId="0" borderId="11" xfId="2" applyFont="1" applyBorder="1" applyAlignment="1">
      <alignment vertical="center"/>
    </xf>
    <xf numFmtId="0" fontId="18" fillId="0" borderId="11" xfId="2" applyFont="1" applyBorder="1" applyAlignment="1">
      <alignment horizontal="center" vertical="center"/>
    </xf>
    <xf numFmtId="1" fontId="45" fillId="0" borderId="11" xfId="2" applyNumberFormat="1" applyFont="1" applyBorder="1" applyAlignment="1">
      <alignment vertical="center"/>
    </xf>
    <xf numFmtId="1" fontId="18" fillId="0" borderId="11" xfId="2" applyNumberFormat="1" applyFont="1" applyBorder="1"/>
    <xf numFmtId="0" fontId="45" fillId="0" borderId="11" xfId="2" applyFont="1" applyBorder="1" applyAlignment="1">
      <alignment horizontal="center"/>
    </xf>
    <xf numFmtId="2" fontId="45" fillId="0" borderId="11" xfId="2" applyNumberFormat="1" applyFont="1" applyBorder="1" applyAlignment="1">
      <alignment horizontal="center" vertical="center" shrinkToFit="1"/>
    </xf>
    <xf numFmtId="0" fontId="45" fillId="0" borderId="11" xfId="2" applyFont="1" applyBorder="1" applyAlignment="1">
      <alignment horizontal="center" vertical="center"/>
    </xf>
    <xf numFmtId="1" fontId="45" fillId="0" borderId="11" xfId="2" applyNumberFormat="1" applyFont="1" applyBorder="1" applyAlignment="1">
      <alignment horizontal="center" vertical="center"/>
    </xf>
    <xf numFmtId="0" fontId="45" fillId="0" borderId="11" xfId="2" applyFont="1" applyBorder="1" applyAlignment="1">
      <alignment horizontal="left" vertical="top"/>
    </xf>
    <xf numFmtId="0" fontId="45" fillId="0" borderId="11" xfId="2" applyFont="1" applyBorder="1" applyAlignment="1">
      <alignment horizontal="justify" vertical="center" wrapText="1"/>
    </xf>
    <xf numFmtId="2" fontId="18" fillId="0" borderId="11" xfId="2" applyNumberFormat="1" applyFont="1" applyBorder="1" applyAlignment="1">
      <alignment vertical="center"/>
    </xf>
    <xf numFmtId="2" fontId="18" fillId="0" borderId="11" xfId="2" applyNumberFormat="1" applyFont="1" applyBorder="1" applyAlignment="1">
      <alignment horizontal="center" vertical="center"/>
    </xf>
    <xf numFmtId="2" fontId="45" fillId="0" borderId="9" xfId="2" applyNumberFormat="1" applyFont="1" applyBorder="1" applyAlignment="1">
      <alignment horizontal="right" vertical="center" wrapText="1"/>
    </xf>
    <xf numFmtId="1" fontId="45" fillId="0" borderId="9" xfId="2" applyNumberFormat="1" applyFont="1" applyBorder="1" applyAlignment="1">
      <alignment horizontal="center" vertical="center" shrinkToFit="1"/>
    </xf>
    <xf numFmtId="1" fontId="45" fillId="2" borderId="9" xfId="2" applyNumberFormat="1" applyFont="1" applyFill="1" applyBorder="1" applyAlignment="1">
      <alignment horizontal="center" vertical="center" shrinkToFit="1"/>
    </xf>
    <xf numFmtId="0" fontId="18" fillId="0" borderId="1" xfId="18" applyFont="1" applyBorder="1" applyAlignment="1">
      <alignment vertical="top" wrapText="1"/>
    </xf>
    <xf numFmtId="2" fontId="34" fillId="0" borderId="1" xfId="18" applyNumberFormat="1" applyFont="1" applyBorder="1" applyAlignment="1">
      <alignment horizontal="center" vertical="top" wrapText="1"/>
    </xf>
    <xf numFmtId="0" fontId="34" fillId="0" borderId="1" xfId="18" applyFont="1" applyBorder="1" applyAlignment="1">
      <alignment horizontal="center" vertical="top" wrapText="1"/>
    </xf>
    <xf numFmtId="1" fontId="34" fillId="0" borderId="1" xfId="18" applyNumberFormat="1" applyFont="1" applyBorder="1" applyAlignment="1">
      <alignment horizontal="center" vertical="top" wrapText="1"/>
    </xf>
    <xf numFmtId="2" fontId="34" fillId="0" borderId="1" xfId="18" applyNumberFormat="1" applyFont="1" applyBorder="1" applyAlignment="1">
      <alignment horizontal="center" vertical="top"/>
    </xf>
    <xf numFmtId="0" fontId="33" fillId="0" borderId="1" xfId="18" applyFont="1" applyBorder="1" applyAlignment="1">
      <alignment horizontal="right" vertical="top" wrapText="1"/>
    </xf>
    <xf numFmtId="178" fontId="34" fillId="0" borderId="1" xfId="18" applyNumberFormat="1" applyFont="1" applyBorder="1" applyAlignment="1">
      <alignment horizontal="center" vertical="top"/>
    </xf>
    <xf numFmtId="4" fontId="33" fillId="0" borderId="1" xfId="18" applyNumberFormat="1" applyFont="1" applyBorder="1" applyAlignment="1">
      <alignment horizontal="center" vertical="top" wrapText="1"/>
    </xf>
    <xf numFmtId="1" fontId="33" fillId="0" borderId="1" xfId="18" applyNumberFormat="1" applyFont="1" applyBorder="1" applyAlignment="1">
      <alignment horizontal="center" vertical="top" wrapText="1"/>
    </xf>
    <xf numFmtId="2" fontId="33" fillId="0" borderId="1" xfId="18" applyNumberFormat="1" applyFont="1" applyBorder="1" applyAlignment="1">
      <alignment horizontal="center" vertical="top"/>
    </xf>
    <xf numFmtId="0" fontId="18" fillId="0" borderId="1" xfId="18" applyFont="1" applyBorder="1"/>
    <xf numFmtId="2" fontId="18" fillId="0" borderId="1" xfId="18" applyNumberFormat="1" applyFont="1" applyBorder="1" applyAlignment="1">
      <alignment horizontal="center"/>
    </xf>
    <xf numFmtId="2" fontId="37" fillId="0" borderId="15" xfId="2" applyNumberFormat="1" applyFont="1" applyBorder="1" applyAlignment="1">
      <alignment horizontal="center" vertical="center" wrapText="1" shrinkToFit="1"/>
    </xf>
    <xf numFmtId="0" fontId="37" fillId="0" borderId="15" xfId="2" applyFont="1" applyBorder="1" applyAlignment="1">
      <alignment vertical="center" wrapText="1"/>
    </xf>
    <xf numFmtId="0" fontId="36" fillId="0" borderId="15" xfId="2" applyFont="1" applyBorder="1" applyAlignment="1">
      <alignment horizontal="left" vertical="center" wrapText="1"/>
    </xf>
    <xf numFmtId="0" fontId="37" fillId="0" borderId="15" xfId="2" applyFont="1" applyBorder="1" applyAlignment="1">
      <alignment horizontal="center" vertical="center" wrapText="1"/>
    </xf>
    <xf numFmtId="0" fontId="37" fillId="0" borderId="15" xfId="2" applyFont="1" applyBorder="1" applyAlignment="1">
      <alignment vertical="center"/>
    </xf>
    <xf numFmtId="0" fontId="37" fillId="0" borderId="15" xfId="2" applyFont="1" applyBorder="1" applyAlignment="1">
      <alignment horizontal="center" vertical="center"/>
    </xf>
    <xf numFmtId="2" fontId="36" fillId="0" borderId="15" xfId="2" applyNumberFormat="1" applyFont="1" applyBorder="1" applyAlignment="1">
      <alignment horizontal="center" vertical="center" wrapText="1" shrinkToFit="1"/>
    </xf>
    <xf numFmtId="166" fontId="36" fillId="2" borderId="16" xfId="73" applyNumberFormat="1" applyFont="1" applyFill="1" applyBorder="1" applyAlignment="1">
      <alignment horizontal="center" vertical="center" wrapText="1" shrinkToFit="1"/>
    </xf>
    <xf numFmtId="2" fontId="18" fillId="0" borderId="15" xfId="2" applyNumberFormat="1" applyFont="1" applyBorder="1" applyAlignment="1">
      <alignment horizontal="center" vertical="top" wrapText="1"/>
    </xf>
    <xf numFmtId="2" fontId="18" fillId="0" borderId="15" xfId="2" applyNumberFormat="1" applyFont="1" applyBorder="1" applyAlignment="1">
      <alignment horizontal="center" vertical="top" shrinkToFit="1"/>
    </xf>
    <xf numFmtId="2" fontId="18" fillId="0" borderId="15" xfId="2" applyNumberFormat="1" applyFont="1" applyBorder="1" applyAlignment="1">
      <alignment horizontal="center" vertical="top"/>
    </xf>
    <xf numFmtId="2" fontId="45" fillId="0" borderId="15" xfId="2" applyNumberFormat="1" applyFont="1" applyBorder="1" applyAlignment="1">
      <alignment horizontal="center" vertical="center"/>
    </xf>
    <xf numFmtId="2" fontId="45" fillId="0" borderId="15" xfId="2" applyNumberFormat="1" applyFont="1" applyBorder="1" applyAlignment="1">
      <alignment horizontal="center"/>
    </xf>
    <xf numFmtId="1" fontId="45" fillId="0" borderId="15" xfId="2" applyNumberFormat="1" applyFont="1" applyBorder="1" applyAlignment="1">
      <alignment horizontal="center" vertical="center"/>
    </xf>
    <xf numFmtId="2" fontId="18" fillId="0" borderId="15" xfId="2" applyNumberFormat="1" applyFont="1" applyBorder="1" applyAlignment="1">
      <alignment vertical="center"/>
    </xf>
    <xf numFmtId="1" fontId="45" fillId="0" borderId="16" xfId="2" applyNumberFormat="1" applyFont="1" applyBorder="1" applyAlignment="1">
      <alignment horizontal="center" vertical="center" shrinkToFit="1"/>
    </xf>
    <xf numFmtId="166" fontId="16" fillId="0" borderId="0" xfId="5" applyNumberFormat="1" applyFont="1" applyAlignment="1">
      <alignment horizontal="left" vertical="top" wrapText="1"/>
    </xf>
    <xf numFmtId="43" fontId="7" fillId="0" borderId="1" xfId="0" applyNumberFormat="1" applyFont="1" applyBorder="1" applyAlignment="1">
      <alignment horizontal="left" vertical="center"/>
    </xf>
    <xf numFmtId="0" fontId="0" fillId="0" borderId="0" xfId="0" applyBorder="1" applyAlignment="1">
      <alignment horizontal="left" vertical="top"/>
    </xf>
    <xf numFmtId="0" fontId="0" fillId="0" borderId="21" xfId="0" applyBorder="1" applyAlignment="1">
      <alignment horizontal="left" vertical="top"/>
    </xf>
    <xf numFmtId="0" fontId="0" fillId="0" borderId="23" xfId="0" applyBorder="1" applyAlignment="1">
      <alignment horizontal="left" vertical="top"/>
    </xf>
    <xf numFmtId="0" fontId="0" fillId="0" borderId="24" xfId="0" applyBorder="1" applyAlignment="1">
      <alignment horizontal="left" vertical="top"/>
    </xf>
    <xf numFmtId="0" fontId="46" fillId="0" borderId="1" xfId="0" applyFont="1" applyBorder="1" applyAlignment="1">
      <alignment horizontal="left" vertical="top"/>
    </xf>
    <xf numFmtId="0" fontId="4" fillId="0" borderId="1" xfId="0" applyFont="1" applyBorder="1" applyAlignment="1">
      <alignment horizontal="left" vertical="top"/>
    </xf>
    <xf numFmtId="43" fontId="16" fillId="0" borderId="1" xfId="5" applyNumberFormat="1" applyFont="1" applyBorder="1" applyAlignment="1">
      <alignment horizontal="left" vertical="center" wrapText="1"/>
    </xf>
    <xf numFmtId="0" fontId="8" fillId="8" borderId="1" xfId="0" applyFont="1" applyFill="1" applyBorder="1" applyAlignment="1">
      <alignment horizontal="center" vertical="center" wrapText="1"/>
    </xf>
    <xf numFmtId="0" fontId="8" fillId="8" borderId="1" xfId="0" applyFont="1" applyFill="1" applyBorder="1" applyAlignment="1">
      <alignment vertical="center" wrapText="1"/>
    </xf>
    <xf numFmtId="43" fontId="8" fillId="8" borderId="1" xfId="1" applyFont="1" applyFill="1" applyBorder="1" applyAlignment="1">
      <alignment horizontal="right" vertical="center"/>
    </xf>
    <xf numFmtId="0" fontId="8" fillId="8" borderId="1" xfId="0" applyFont="1" applyFill="1" applyBorder="1" applyAlignment="1">
      <alignment horizontal="center" vertical="center"/>
    </xf>
    <xf numFmtId="0" fontId="8" fillId="8" borderId="1" xfId="0" applyFont="1" applyFill="1" applyBorder="1" applyAlignment="1">
      <alignment horizontal="right" vertical="center" wrapText="1"/>
    </xf>
    <xf numFmtId="1" fontId="8" fillId="8" borderId="1" xfId="0" applyNumberFormat="1" applyFont="1" applyFill="1" applyBorder="1" applyAlignment="1">
      <alignment horizontal="center" vertical="center" wrapText="1"/>
    </xf>
    <xf numFmtId="43" fontId="8" fillId="8" borderId="1" xfId="1" applyFont="1" applyFill="1" applyBorder="1" applyAlignment="1">
      <alignment horizontal="right" vertical="center" wrapText="1"/>
    </xf>
    <xf numFmtId="43" fontId="8" fillId="8" borderId="1" xfId="0" applyNumberFormat="1" applyFont="1" applyFill="1" applyBorder="1" applyAlignment="1">
      <alignment horizontal="right" vertical="center"/>
    </xf>
    <xf numFmtId="166" fontId="8" fillId="8" borderId="1" xfId="9" applyNumberFormat="1" applyFont="1" applyFill="1" applyBorder="1" applyAlignment="1">
      <alignment horizontal="right" vertical="center" wrapText="1" shrinkToFit="1"/>
    </xf>
    <xf numFmtId="0" fontId="8" fillId="8" borderId="1" xfId="69" applyFont="1" applyFill="1" applyBorder="1" applyAlignment="1">
      <alignment horizontal="left" vertical="center" wrapText="1"/>
    </xf>
    <xf numFmtId="0" fontId="7" fillId="8" borderId="1" xfId="69" applyFont="1" applyFill="1" applyBorder="1" applyAlignment="1">
      <alignment horizontal="center" vertical="center" wrapText="1"/>
    </xf>
    <xf numFmtId="0" fontId="7" fillId="8" borderId="1" xfId="69" applyFont="1" applyFill="1" applyBorder="1" applyAlignment="1">
      <alignment horizontal="right" vertical="center" wrapText="1"/>
    </xf>
    <xf numFmtId="2" fontId="8" fillId="8" borderId="1" xfId="69" applyNumberFormat="1" applyFont="1" applyFill="1" applyBorder="1" applyAlignment="1">
      <alignment horizontal="center" vertical="center" wrapText="1"/>
    </xf>
    <xf numFmtId="0" fontId="21" fillId="0" borderId="2" xfId="0" applyFont="1" applyBorder="1" applyAlignment="1">
      <alignment vertical="center"/>
    </xf>
    <xf numFmtId="0" fontId="21" fillId="0" borderId="4" xfId="0" applyFont="1" applyBorder="1" applyAlignment="1">
      <alignment vertical="center"/>
    </xf>
    <xf numFmtId="0" fontId="21" fillId="0" borderId="3" xfId="0" applyFont="1" applyBorder="1" applyAlignment="1">
      <alignment vertical="center"/>
    </xf>
    <xf numFmtId="0" fontId="16" fillId="0" borderId="0" xfId="5" applyFont="1" applyAlignment="1">
      <alignment horizontal="right" vertical="top" wrapText="1"/>
    </xf>
    <xf numFmtId="43" fontId="16" fillId="0" borderId="0" xfId="5" applyNumberFormat="1" applyFont="1" applyAlignment="1">
      <alignment horizontal="right" vertical="top" wrapText="1"/>
    </xf>
    <xf numFmtId="0" fontId="16" fillId="0" borderId="8" xfId="5" applyFont="1" applyBorder="1" applyAlignment="1">
      <alignment horizontal="right" vertical="top" wrapText="1"/>
    </xf>
    <xf numFmtId="0" fontId="16" fillId="0" borderId="8" xfId="5" applyFont="1" applyBorder="1" applyAlignment="1">
      <alignment horizontal="left" vertical="top" wrapText="1"/>
    </xf>
    <xf numFmtId="166" fontId="16" fillId="0" borderId="8" xfId="5" applyNumberFormat="1" applyFont="1" applyBorder="1" applyAlignment="1">
      <alignment horizontal="left" vertical="top" wrapText="1"/>
    </xf>
    <xf numFmtId="0" fontId="47" fillId="0" borderId="25" xfId="5" applyFont="1" applyBorder="1" applyAlignment="1">
      <alignment horizontal="right" vertical="center" wrapText="1"/>
    </xf>
    <xf numFmtId="0" fontId="47" fillId="0" borderId="25" xfId="5" applyFont="1" applyBorder="1" applyAlignment="1">
      <alignment horizontal="left" vertical="center" wrapText="1"/>
    </xf>
    <xf numFmtId="166" fontId="47" fillId="0" borderId="25" xfId="5" applyNumberFormat="1" applyFont="1" applyBorder="1" applyAlignment="1">
      <alignment horizontal="left" vertical="center" wrapText="1"/>
    </xf>
    <xf numFmtId="0" fontId="16" fillId="0" borderId="25" xfId="5" applyFont="1" applyBorder="1" applyAlignment="1">
      <alignment horizontal="left" vertical="center" wrapText="1"/>
    </xf>
    <xf numFmtId="1" fontId="16" fillId="0" borderId="1" xfId="0" applyNumberFormat="1" applyFont="1" applyBorder="1" applyAlignment="1">
      <alignment horizontal="center" vertical="center" shrinkToFit="1"/>
    </xf>
    <xf numFmtId="0" fontId="34" fillId="0" borderId="1" xfId="0" applyFont="1" applyBorder="1" applyAlignment="1">
      <alignment horizontal="left" vertical="center" wrapText="1"/>
    </xf>
    <xf numFmtId="0" fontId="48" fillId="0" borderId="0" xfId="0" applyFont="1" applyAlignment="1">
      <alignment horizontal="left" vertical="top"/>
    </xf>
    <xf numFmtId="0" fontId="16" fillId="0" borderId="1" xfId="0" applyFont="1" applyBorder="1" applyAlignment="1">
      <alignment horizontal="center" vertical="center"/>
    </xf>
    <xf numFmtId="0" fontId="48" fillId="0" borderId="1" xfId="0" applyFont="1" applyBorder="1" applyAlignment="1">
      <alignment horizontal="left" vertical="top"/>
    </xf>
    <xf numFmtId="0" fontId="16" fillId="0" borderId="1" xfId="0" applyFont="1" applyBorder="1" applyAlignment="1">
      <alignment horizontal="left" vertical="top" wrapText="1"/>
    </xf>
    <xf numFmtId="0" fontId="48" fillId="0" borderId="1" xfId="0" applyFont="1" applyBorder="1" applyAlignment="1">
      <alignment horizontal="center" vertical="center"/>
    </xf>
    <xf numFmtId="0" fontId="17" fillId="0" borderId="1" xfId="0" applyFont="1" applyBorder="1" applyAlignment="1">
      <alignment horizontal="center" vertical="center"/>
    </xf>
    <xf numFmtId="2" fontId="16" fillId="0" borderId="1" xfId="0" applyNumberFormat="1" applyFont="1" applyBorder="1" applyAlignment="1">
      <alignment horizontal="center" vertical="center"/>
    </xf>
    <xf numFmtId="43" fontId="7" fillId="0" borderId="1" xfId="0" applyNumberFormat="1" applyFont="1" applyBorder="1" applyAlignment="1">
      <alignment horizontal="center" vertical="center"/>
    </xf>
    <xf numFmtId="0" fontId="7" fillId="0" borderId="1" xfId="0" applyFont="1" applyBorder="1" applyAlignment="1">
      <alignment horizontal="center" vertical="center" wrapText="1"/>
    </xf>
    <xf numFmtId="0" fontId="7" fillId="0" borderId="1" xfId="0" applyFont="1" applyBorder="1" applyAlignment="1">
      <alignment horizontal="left" vertical="center" wrapText="1"/>
    </xf>
    <xf numFmtId="43" fontId="7" fillId="0" borderId="1" xfId="1" applyFont="1" applyFill="1" applyBorder="1" applyAlignment="1">
      <alignment horizontal="center" vertical="center" wrapText="1"/>
    </xf>
    <xf numFmtId="2" fontId="7" fillId="0" borderId="1" xfId="0" applyNumberFormat="1" applyFont="1" applyBorder="1" applyAlignment="1">
      <alignment horizontal="center" vertical="center"/>
    </xf>
    <xf numFmtId="0" fontId="7" fillId="0" borderId="1" xfId="0" applyFont="1" applyBorder="1" applyAlignment="1">
      <alignment horizontal="center" vertical="center"/>
    </xf>
    <xf numFmtId="43" fontId="7" fillId="0" borderId="1" xfId="1" applyFont="1" applyBorder="1" applyAlignment="1">
      <alignment horizontal="right" vertical="center"/>
    </xf>
    <xf numFmtId="1" fontId="7" fillId="0" borderId="1" xfId="0" applyNumberFormat="1" applyFont="1" applyBorder="1" applyAlignment="1">
      <alignment horizontal="center" vertical="center" shrinkToFit="1"/>
    </xf>
    <xf numFmtId="0" fontId="8" fillId="0" borderId="1" xfId="0" applyFont="1" applyBorder="1" applyAlignment="1">
      <alignment horizontal="left" vertical="center" wrapText="1"/>
    </xf>
    <xf numFmtId="0" fontId="8" fillId="0" borderId="1" xfId="0" applyFont="1" applyBorder="1" applyAlignment="1">
      <alignment horizontal="center" vertical="center" wrapText="1"/>
    </xf>
    <xf numFmtId="0" fontId="6" fillId="0" borderId="1" xfId="0" applyFont="1" applyBorder="1" applyAlignment="1">
      <alignment horizontal="center" vertical="center" wrapText="1"/>
    </xf>
    <xf numFmtId="0" fontId="10" fillId="0" borderId="1" xfId="0" applyFont="1" applyBorder="1" applyAlignment="1">
      <alignment horizontal="center" vertical="center" wrapText="1"/>
    </xf>
    <xf numFmtId="2" fontId="7" fillId="0" borderId="1" xfId="0" applyNumberFormat="1" applyFont="1" applyBorder="1" applyAlignment="1">
      <alignment horizontal="center" vertical="center" wrapText="1"/>
    </xf>
    <xf numFmtId="43" fontId="8" fillId="0" borderId="1" xfId="1" applyFont="1" applyBorder="1" applyAlignment="1">
      <alignment horizontal="right" vertical="center"/>
    </xf>
    <xf numFmtId="43" fontId="8" fillId="0" borderId="1" xfId="0" applyNumberFormat="1" applyFont="1" applyBorder="1" applyAlignment="1">
      <alignment horizontal="center" vertical="center"/>
    </xf>
    <xf numFmtId="0" fontId="7" fillId="0" borderId="5" xfId="0" applyFont="1" applyBorder="1" applyAlignment="1">
      <alignment horizontal="left" vertical="center" wrapText="1"/>
    </xf>
    <xf numFmtId="0" fontId="6" fillId="0" borderId="5" xfId="0" applyFont="1" applyBorder="1" applyAlignment="1">
      <alignment vertical="center" wrapText="1"/>
    </xf>
    <xf numFmtId="0" fontId="6" fillId="0" borderId="6" xfId="0" applyFont="1" applyBorder="1" applyAlignment="1">
      <alignment vertical="center" wrapText="1"/>
    </xf>
    <xf numFmtId="0" fontId="7" fillId="0" borderId="5" xfId="0" applyFont="1" applyBorder="1" applyAlignment="1">
      <alignment vertical="center" wrapText="1"/>
    </xf>
    <xf numFmtId="0" fontId="8" fillId="0" borderId="5" xfId="0" applyFont="1" applyBorder="1" applyAlignment="1">
      <alignment vertical="center" wrapText="1"/>
    </xf>
    <xf numFmtId="0" fontId="19" fillId="0" borderId="1" xfId="5" applyFont="1" applyBorder="1" applyAlignment="1">
      <alignment horizontal="center" wrapText="1"/>
    </xf>
    <xf numFmtId="0" fontId="10" fillId="0" borderId="2" xfId="5" applyFont="1" applyBorder="1" applyAlignment="1">
      <alignment horizontal="center" wrapText="1"/>
    </xf>
    <xf numFmtId="0" fontId="10" fillId="0" borderId="4" xfId="5" applyFont="1" applyBorder="1" applyAlignment="1">
      <alignment horizontal="center" wrapText="1"/>
    </xf>
    <xf numFmtId="0" fontId="10" fillId="0" borderId="3" xfId="5" applyFont="1" applyBorder="1" applyAlignment="1">
      <alignment horizontal="center" wrapText="1"/>
    </xf>
    <xf numFmtId="0" fontId="23" fillId="0" borderId="1" xfId="7" applyFont="1" applyBorder="1" applyAlignment="1">
      <alignment horizontal="center" vertical="center" wrapText="1"/>
    </xf>
    <xf numFmtId="0" fontId="23" fillId="0" borderId="1" xfId="7" applyFont="1" applyBorder="1" applyAlignment="1">
      <alignment horizontal="center" vertical="center"/>
    </xf>
    <xf numFmtId="0" fontId="22" fillId="0" borderId="1" xfId="7" applyFont="1" applyBorder="1" applyAlignment="1">
      <alignment horizontal="center" vertical="center" wrapText="1"/>
    </xf>
    <xf numFmtId="0" fontId="22" fillId="0" borderId="1" xfId="7" applyFont="1" applyBorder="1" applyAlignment="1">
      <alignment horizontal="center" vertical="center"/>
    </xf>
    <xf numFmtId="0" fontId="18" fillId="0" borderId="1" xfId="2" applyFont="1" applyBorder="1" applyAlignment="1">
      <alignment horizontal="left" vertical="top" wrapText="1"/>
    </xf>
    <xf numFmtId="0" fontId="45" fillId="8" borderId="1" xfId="2" applyFont="1" applyFill="1" applyBorder="1" applyAlignment="1">
      <alignment horizontal="center" vertical="center"/>
    </xf>
    <xf numFmtId="0" fontId="32" fillId="8" borderId="1" xfId="71" applyFont="1" applyFill="1" applyBorder="1" applyAlignment="1">
      <alignment horizontal="center" vertical="center"/>
    </xf>
    <xf numFmtId="0" fontId="45" fillId="8" borderId="2" xfId="2" applyFont="1" applyFill="1" applyBorder="1" applyAlignment="1">
      <alignment horizontal="center" vertical="center"/>
    </xf>
    <xf numFmtId="0" fontId="45" fillId="8" borderId="4" xfId="2" applyFont="1" applyFill="1" applyBorder="1" applyAlignment="1">
      <alignment horizontal="center" vertical="center"/>
    </xf>
    <xf numFmtId="0" fontId="45" fillId="8" borderId="3" xfId="2" applyFont="1" applyFill="1" applyBorder="1" applyAlignment="1">
      <alignment horizontal="center" vertical="center"/>
    </xf>
    <xf numFmtId="0" fontId="45" fillId="8" borderId="1" xfId="71" applyFont="1" applyFill="1" applyBorder="1" applyAlignment="1">
      <alignment horizontal="center" vertical="center"/>
    </xf>
    <xf numFmtId="1" fontId="45" fillId="8" borderId="2" xfId="2" applyNumberFormat="1" applyFont="1" applyFill="1" applyBorder="1" applyAlignment="1">
      <alignment horizontal="center" vertical="center"/>
    </xf>
    <xf numFmtId="1" fontId="45" fillId="8" borderId="4" xfId="2" applyNumberFormat="1" applyFont="1" applyFill="1" applyBorder="1" applyAlignment="1">
      <alignment horizontal="center" vertical="center"/>
    </xf>
    <xf numFmtId="1" fontId="45" fillId="8" borderId="3" xfId="2" applyNumberFormat="1" applyFont="1" applyFill="1" applyBorder="1" applyAlignment="1">
      <alignment horizontal="center" vertical="center"/>
    </xf>
    <xf numFmtId="0" fontId="32" fillId="8" borderId="8" xfId="71" applyFont="1" applyFill="1" applyBorder="1" applyAlignment="1">
      <alignment horizontal="center" vertical="center"/>
    </xf>
    <xf numFmtId="0" fontId="33" fillId="8" borderId="2" xfId="2" applyFont="1" applyFill="1" applyBorder="1" applyAlignment="1">
      <alignment horizontal="left" vertical="top" wrapText="1"/>
    </xf>
    <xf numFmtId="0" fontId="33" fillId="8" borderId="4" xfId="2" applyFont="1" applyFill="1" applyBorder="1" applyAlignment="1">
      <alignment horizontal="left" vertical="top" wrapText="1"/>
    </xf>
    <xf numFmtId="0" fontId="33" fillId="8" borderId="3" xfId="2" applyFont="1" applyFill="1" applyBorder="1" applyAlignment="1">
      <alignment horizontal="left" vertical="top" wrapText="1"/>
    </xf>
    <xf numFmtId="1" fontId="45" fillId="8" borderId="17" xfId="2" applyNumberFormat="1" applyFont="1" applyFill="1" applyBorder="1" applyAlignment="1">
      <alignment horizontal="center" vertical="center"/>
    </xf>
    <xf numFmtId="1" fontId="45" fillId="8" borderId="19" xfId="2" applyNumberFormat="1" applyFont="1" applyFill="1" applyBorder="1" applyAlignment="1">
      <alignment horizontal="center" vertical="center"/>
    </xf>
    <xf numFmtId="0" fontId="45" fillId="0" borderId="18" xfId="2" applyFont="1" applyBorder="1" applyAlignment="1">
      <alignment horizontal="left" vertical="top" wrapText="1"/>
    </xf>
    <xf numFmtId="0" fontId="45" fillId="0" borderId="13" xfId="2" applyFont="1" applyBorder="1" applyAlignment="1">
      <alignment horizontal="left" vertical="top" wrapText="1"/>
    </xf>
    <xf numFmtId="0" fontId="45" fillId="0" borderId="14" xfId="2" applyFont="1" applyBorder="1" applyAlignment="1">
      <alignment horizontal="left" vertical="top" wrapText="1"/>
    </xf>
    <xf numFmtId="0" fontId="36" fillId="0" borderId="9" xfId="2" applyFont="1" applyBorder="1" applyAlignment="1">
      <alignment horizontal="right" vertical="center" wrapText="1"/>
    </xf>
    <xf numFmtId="0" fontId="36" fillId="0" borderId="0" xfId="2" applyFont="1" applyAlignment="1">
      <alignment horizontal="right" vertical="center" wrapText="1"/>
    </xf>
    <xf numFmtId="0" fontId="45" fillId="0" borderId="1" xfId="2" applyFont="1" applyBorder="1" applyAlignment="1">
      <alignment horizontal="left" vertical="top" wrapText="1"/>
    </xf>
    <xf numFmtId="0" fontId="45" fillId="8" borderId="5" xfId="71" applyFont="1" applyFill="1" applyBorder="1" applyAlignment="1">
      <alignment horizontal="center" vertical="center"/>
    </xf>
    <xf numFmtId="0" fontId="45" fillId="8" borderId="7" xfId="71" applyFont="1" applyFill="1" applyBorder="1" applyAlignment="1">
      <alignment horizontal="center" vertical="center"/>
    </xf>
    <xf numFmtId="0" fontId="37" fillId="0" borderId="13" xfId="2" applyFont="1" applyBorder="1" applyAlignment="1">
      <alignment horizontal="left" vertical="center" wrapText="1"/>
    </xf>
    <xf numFmtId="0" fontId="37" fillId="0" borderId="14" xfId="2" applyFont="1" applyBorder="1" applyAlignment="1">
      <alignment horizontal="left" vertical="center" wrapText="1"/>
    </xf>
    <xf numFmtId="0" fontId="37" fillId="0" borderId="11" xfId="2" applyFont="1" applyBorder="1" applyAlignment="1">
      <alignment vertical="center"/>
    </xf>
    <xf numFmtId="0" fontId="37" fillId="0" borderId="0" xfId="2" applyFont="1" applyAlignment="1">
      <alignment vertical="center"/>
    </xf>
    <xf numFmtId="0" fontId="34" fillId="0" borderId="11" xfId="2" applyFont="1" applyBorder="1" applyAlignment="1">
      <alignment vertical="center"/>
    </xf>
    <xf numFmtId="0" fontId="34" fillId="0" borderId="0" xfId="2" applyFont="1" applyAlignment="1">
      <alignment vertical="center"/>
    </xf>
    <xf numFmtId="0" fontId="4" fillId="0" borderId="20" xfId="0" applyFont="1" applyBorder="1" applyAlignment="1">
      <alignment horizontal="center" vertical="center"/>
    </xf>
    <xf numFmtId="0" fontId="4" fillId="0" borderId="22" xfId="0" applyFont="1" applyBorder="1" applyAlignment="1">
      <alignment horizontal="center" vertical="center"/>
    </xf>
    <xf numFmtId="0" fontId="10" fillId="0" borderId="1" xfId="5" applyFont="1" applyBorder="1" applyAlignment="1">
      <alignment horizontal="center" wrapText="1"/>
    </xf>
    <xf numFmtId="0" fontId="19" fillId="0" borderId="2" xfId="5" applyFont="1" applyBorder="1" applyAlignment="1">
      <alignment horizontal="center" vertical="center" wrapText="1"/>
    </xf>
    <xf numFmtId="0" fontId="19" fillId="0" borderId="4" xfId="5" applyFont="1" applyBorder="1" applyAlignment="1">
      <alignment horizontal="center" vertical="center" wrapText="1"/>
    </xf>
    <xf numFmtId="0" fontId="19" fillId="0" borderId="3" xfId="5" applyFont="1" applyBorder="1" applyAlignment="1">
      <alignment horizontal="center" vertical="center" wrapText="1"/>
    </xf>
    <xf numFmtId="164" fontId="7" fillId="0" borderId="5" xfId="0" applyNumberFormat="1" applyFont="1" applyBorder="1" applyAlignment="1">
      <alignment horizontal="left" vertical="center" wrapText="1"/>
    </xf>
    <xf numFmtId="0" fontId="10" fillId="0" borderId="1" xfId="0" applyFont="1" applyBorder="1" applyAlignment="1">
      <alignment horizontal="right" vertical="center"/>
    </xf>
    <xf numFmtId="0" fontId="11" fillId="0" borderId="2" xfId="0" applyFont="1" applyBorder="1" applyAlignment="1">
      <alignment horizontal="center" vertical="center" wrapText="1"/>
    </xf>
    <xf numFmtId="0" fontId="11" fillId="0" borderId="4" xfId="0" applyFont="1" applyBorder="1" applyAlignment="1">
      <alignment horizontal="center" vertical="center" wrapText="1"/>
    </xf>
    <xf numFmtId="0" fontId="11" fillId="0" borderId="3" xfId="0" applyFont="1" applyBorder="1" applyAlignment="1">
      <alignment horizontal="center" vertical="center" wrapText="1"/>
    </xf>
    <xf numFmtId="0" fontId="5" fillId="0" borderId="2" xfId="0" applyFont="1" applyBorder="1" applyAlignment="1">
      <alignment horizontal="center" vertical="top" wrapText="1"/>
    </xf>
    <xf numFmtId="0" fontId="5" fillId="0" borderId="4" xfId="0" applyFont="1" applyBorder="1" applyAlignment="1">
      <alignment horizontal="center" vertical="top" wrapText="1"/>
    </xf>
    <xf numFmtId="0" fontId="5" fillId="0" borderId="3" xfId="0" applyFont="1" applyBorder="1" applyAlignment="1">
      <alignment horizontal="center" vertical="top" wrapText="1"/>
    </xf>
  </cellXfs>
  <cellStyles count="30893">
    <cellStyle name="-" xfId="74"/>
    <cellStyle name=" 1" xfId="75"/>
    <cellStyle name=" 1 2" xfId="76"/>
    <cellStyle name=" 1 3" xfId="77"/>
    <cellStyle name=" 1 4" xfId="78"/>
    <cellStyle name=" 1 5" xfId="79"/>
    <cellStyle name=" 1 6" xfId="80"/>
    <cellStyle name=" 1 7" xfId="81"/>
    <cellStyle name=" 1 8" xfId="82"/>
    <cellStyle name="&quot; W" xfId="83"/>
    <cellStyle name="&quot;%&quot; Format" xfId="84"/>
    <cellStyle name="%" xfId="85"/>
    <cellStyle name="******************************************" xfId="86"/>
    <cellStyle name="." xfId="87"/>
    <cellStyle name=":" xfId="88"/>
    <cellStyle name=": 2" xfId="89"/>
    <cellStyle name=":_Analysis - Hodariyat - 20.06.09" xfId="90"/>
    <cellStyle name=":_Analysis - Hodariyat - 20.06.09 2" xfId="91"/>
    <cellStyle name=":_Analysis - Hodariyat - 20.06.09_Copy of Sheet Piling - Analysis" xfId="92"/>
    <cellStyle name=":_Analysis - Hodariyat - 20.06.09_Copy of Sheet Piling - Analysis 2" xfId="93"/>
    <cellStyle name=":_Analysis - hodariyat Bridge - 16.05.09" xfId="94"/>
    <cellStyle name=":_Analysis - hodariyat Bridge - 16.05.09 2" xfId="95"/>
    <cellStyle name=":_Analysis - hodariyat Bridge - 16.05.09_1" xfId="96"/>
    <cellStyle name=":_Analysis - hodariyat Bridge - 16.05.09_1 2" xfId="97"/>
    <cellStyle name=":_Analysis - hodariyat Bridge - 16.05.09_1_Copy of Sheet Piling - Analysis" xfId="98"/>
    <cellStyle name=":_Analysis - hodariyat Bridge - 16.05.09_1_Copy of Sheet Piling - Analysis 2" xfId="99"/>
    <cellStyle name=":_Analysis - hodariyat Bridge - 16.05.09_1_Hodariyat Bridge (2)" xfId="100"/>
    <cellStyle name=":_Analysis - hodariyat Bridge - 16.05.09_1_Hodariyat Bridge (2) 2" xfId="101"/>
    <cellStyle name=":_Analysis - hodariyat Bridge - 16.05.09_1_Hodariyat Bridge (2)_Copy of Sheet Piling - Analysis" xfId="102"/>
    <cellStyle name=":_Analysis - hodariyat Bridge - 16.05.09_1_Hodariyat Bridge (2)_Copy of Sheet Piling - Analysis 2" xfId="103"/>
    <cellStyle name=":_Analysis - hodariyat Bridge - 16.05.09_Copy of Sheet Piling - Analysis" xfId="104"/>
    <cellStyle name=":_Analysis - hodariyat Bridge - 16.05.09_Copy of Sheet Piling - Analysis 2" xfId="105"/>
    <cellStyle name=":_Analysis-Road works" xfId="106"/>
    <cellStyle name=":_Analysis-Road works 2" xfId="107"/>
    <cellStyle name=":_Analysis-Road works_Copy of Sheet Piling - Analysis" xfId="108"/>
    <cellStyle name=":_Analysis-Road works_Copy of Sheet Piling - Analysis 2" xfId="109"/>
    <cellStyle name=":_Analysis-Structures" xfId="110"/>
    <cellStyle name=":_Analysis-Structures 2" xfId="111"/>
    <cellStyle name=":_Analysis-Structures_Copy of Sheet Piling - Analysis" xfId="112"/>
    <cellStyle name=":_Analysis-Structures_Copy of Sheet Piling - Analysis 2" xfId="113"/>
    <cellStyle name=":_Bridge-4-Arch-24 Month-10.03.09" xfId="114"/>
    <cellStyle name=":_Bridge-4-Arch-24 Month-10.03.09 2" xfId="115"/>
    <cellStyle name=":_pt cs comparision" xfId="116"/>
    <cellStyle name=":_pt cs comparision 2" xfId="117"/>
    <cellStyle name=":_To Client - Bridge 4" xfId="118"/>
    <cellStyle name=":_To Client - Bridge 4 2" xfId="119"/>
    <cellStyle name=";;;" xfId="120"/>
    <cellStyle name="??" xfId="121"/>
    <cellStyle name="?? [0.00]_laroux" xfId="122"/>
    <cellStyle name="???? [0.00]_laroux" xfId="123"/>
    <cellStyle name="????_laroux" xfId="124"/>
    <cellStyle name="??[0]_770 Detail (2)_77" xfId="125"/>
    <cellStyle name="??_#01 Akaska1" xfId="126"/>
    <cellStyle name="?_x0001__x0017_?°_x0001_ÿÿÿ?ÿÿÿ??" xfId="127"/>
    <cellStyle name="?_x0001__x0017_?°_x0001_ÿÿÿ?ÿÿÿ?? 1" xfId="128"/>
    <cellStyle name="?_x0001__x0017_?°_x0001_ÿÿÿ?ÿÿÿ?? 2" xfId="129"/>
    <cellStyle name="?_x0001__x0017_?°_x0001_ÿÿÿ?ÿÿÿ?? 3" xfId="130"/>
    <cellStyle name="?_x0001__x0017_?°_x0001_ÿÿÿ?ÿÿÿ?? 4" xfId="131"/>
    <cellStyle name="?_x0001__x0017_?°_x0001_ÿÿÿ?ÿÿÿ?? 5" xfId="132"/>
    <cellStyle name="?_x0001__x0017_?°_x0001_ÿÿÿ?ÿÿÿ??_BOQSummary Vedhas Sir" xfId="133"/>
    <cellStyle name="?Q\?1@" xfId="134"/>
    <cellStyle name="\" xfId="135"/>
    <cellStyle name="\ JY" xfId="136"/>
    <cellStyle name="\_bluebirdacdil13" xfId="137"/>
    <cellStyle name="\_data" xfId="138"/>
    <cellStyle name="\_ecomps7w" xfId="139"/>
    <cellStyle name="\_equitycomps8" xfId="140"/>
    <cellStyle name="\_equitycomps9" xfId="141"/>
    <cellStyle name="\_houston Isabel" xfId="142"/>
    <cellStyle name="\_hybrid2" xfId="143"/>
    <cellStyle name="\_ITXCcomps" xfId="144"/>
    <cellStyle name="\_newcomps16" xfId="145"/>
    <cellStyle name="\_ravenpitch3" xfId="146"/>
    <cellStyle name="\_ravenpitch32" xfId="147"/>
    <cellStyle name="_%(SignOnly)" xfId="148"/>
    <cellStyle name="_%(SignSpaceOnly)" xfId="149"/>
    <cellStyle name="_~3128996" xfId="150"/>
    <cellStyle name="_004 - Contract Review March-08" xfId="151"/>
    <cellStyle name="_004 ITC -  BHADRACHALAM, PSE 070207(Namrata)" xfId="152"/>
    <cellStyle name="_04th RA May'08 (2)" xfId="153"/>
    <cellStyle name="_05.08.12_BOQ HIAL" xfId="154"/>
    <cellStyle name="_05th RA June - 2008" xfId="155"/>
    <cellStyle name="_06  E - Pricing Schedule BMS-TMS" xfId="156"/>
    <cellStyle name="_06  E - Pricing Schedule BMS-TMS_BLK-EST-BUILDING 1 - DLF MUMBAI MILLS-13-10-10" xfId="157"/>
    <cellStyle name="_06  E - Pricing Schedule BMS-TMS_BLOCK EST - BASEMENT" xfId="158"/>
    <cellStyle name="_06  E - Pricing Schedule BMS-TMS_BLOCK EST - BUILDING 1" xfId="159"/>
    <cellStyle name="_06  E - Pricing Schedule BMS-TMS_BLOCK EST - BUILDING 2-TO STERLING" xfId="160"/>
    <cellStyle name="_06  E - Pricing Schedule BMS-TMS_BLOCK EST - BUILDING 3" xfId="161"/>
    <cellStyle name="_06  E - Pricing Schedule BMS-TMS_BLOCK EST - PODIUM -DLF" xfId="162"/>
    <cellStyle name="_06  E - Pricing Schedule BMS-TMS_BLOCK EST - PODIUM -MCGM" xfId="163"/>
    <cellStyle name="_06  E - Pricing Schedule BMS-TMS_BOQ" xfId="164"/>
    <cellStyle name="_06  E - Pricing Schedule BMS-TMS_FINAL-DE-RGIPT-12.02.2010-WITH RA MKT-1 April-A-Dt.27-01-11" xfId="165"/>
    <cellStyle name="_06  E - Pricing Schedule BMS-TMS_MEASUREMENT SHEET - ARCH - Priyanka" xfId="166"/>
    <cellStyle name="_06  E - Pricing Schedule BMS-TMS_MEASUREMENT-EXTERNAL DEVL" xfId="167"/>
    <cellStyle name="_06  E - Pricing Schedule BMS-TMS_PRELIMINARY TOTAL ESTIMATE - R2-11.01.11" xfId="168"/>
    <cellStyle name="_06  E - Pricing Schedule BMS-TMS_RA-MKT" xfId="169"/>
    <cellStyle name="_06  E - Pricing Schedule BMS-TMS_RCC -MAJOR- G+1)" xfId="170"/>
    <cellStyle name="_15.02.11 Internal Work _BOQ_R0-FORMATED" xfId="171"/>
    <cellStyle name="_17th &amp; final bill" xfId="172"/>
    <cellStyle name="_1st Ra Bill -Feb-10@Magnolias-BUILD TEC " xfId="173"/>
    <cellStyle name="_1st Ra Bill -Feb-10@Magnolias-BUILD TEC  2" xfId="174"/>
    <cellStyle name="_1st Ra Bill -Feb-10@Magnolias-BUILD TEC  3" xfId="175"/>
    <cellStyle name="_1st Ra Bill -Feb-10@Magnolias-BUILD TEC  4" xfId="176"/>
    <cellStyle name="_1st Ra Bill -Feb-10@Magnolias-BUILD TEC  5" xfId="177"/>
    <cellStyle name="_1st Ra Bill -Feb-10@Magnolias-BUILD TEC  6" xfId="178"/>
    <cellStyle name="_1st Ra Bill -Feb-10@Magnolias-BUILD TEC  7" xfId="179"/>
    <cellStyle name="_1st Ra Bill -Feb-10@Magnolias-BUILD TEC  8" xfId="180"/>
    <cellStyle name="_28-IBP I Commerz &amp; Hotel August 09 071009final" xfId="181"/>
    <cellStyle name="_2ND PARK PLACE ANNUAL RETERN" xfId="182"/>
    <cellStyle name="_3.05 retaining wall base" xfId="183"/>
    <cellStyle name="_3.1 June 08 " xfId="184"/>
    <cellStyle name="_3.1 June 08  2" xfId="185"/>
    <cellStyle name="_3.1 June 08  3" xfId="186"/>
    <cellStyle name="_3.1 June 08  4" xfId="187"/>
    <cellStyle name="_3.1 June 08  5" xfId="188"/>
    <cellStyle name="_3.1 June 08  6" xfId="189"/>
    <cellStyle name="_3.1 June 08  7" xfId="190"/>
    <cellStyle name="_3.1 June 08  8" xfId="191"/>
    <cellStyle name="_3.2 June 08" xfId="192"/>
    <cellStyle name="_32_0_25__20_-_20_Accent1" xfId="193"/>
    <cellStyle name="_32_0_25__20_-_20_Accent2" xfId="194"/>
    <cellStyle name="_32_0_25__20_-_20_Accent3" xfId="195"/>
    <cellStyle name="_32_0_25__20_-_20_Accent4" xfId="196"/>
    <cellStyle name="_32_0_25__20_-_20_Accent5" xfId="197"/>
    <cellStyle name="_32_0_25__20_-_20_Accent6" xfId="198"/>
    <cellStyle name="_34_0_25__20_-_20_Accent1" xfId="199"/>
    <cellStyle name="_34_0_25__20_-_20_Accent2" xfId="200"/>
    <cellStyle name="_34_0_25__20_-_20_Accent3" xfId="201"/>
    <cellStyle name="_34_0_25__20_-_20_Accent4" xfId="202"/>
    <cellStyle name="_34_0_25__20_-_20_Accent5" xfId="203"/>
    <cellStyle name="_34_0_25__20_-_20_Accent6" xfId="204"/>
    <cellStyle name="_3550-Activation Fees" xfId="205"/>
    <cellStyle name="_36_0_25__20_-_20_Accent1" xfId="206"/>
    <cellStyle name="_36_0_25__20_-_20_Accent2" xfId="207"/>
    <cellStyle name="_36_0_25__20_-_20_Accent3" xfId="208"/>
    <cellStyle name="_36_0_25__20_-_20_Accent4" xfId="209"/>
    <cellStyle name="_36_0_25__20_-_20_Accent5" xfId="210"/>
    <cellStyle name="_36_0_25__20_-_20_Accent6" xfId="211"/>
    <cellStyle name="_4. Specimen signature list" xfId="212"/>
    <cellStyle name="_4. Specimen signature list_Book2" xfId="213"/>
    <cellStyle name="_4. Specimen signature list_Book2 2" xfId="214"/>
    <cellStyle name="_4th RA Bill-DEC-9 @ NTH-91-B L GUPTA" xfId="215"/>
    <cellStyle name="_4th RA Bill-DEC-9 @ NTH-91-B L GUPTA_Book2" xfId="216"/>
    <cellStyle name="_4th RA Bill-DEC-9 @ NTH-91-B L GUPTA_Book2 2" xfId="217"/>
    <cellStyle name="_5. Annexure I" xfId="218"/>
    <cellStyle name="_5. Annexure I_Costing final 30.40 crore" xfId="219"/>
    <cellStyle name="_5. Annexure I_Costing final 30.40 crore 2" xfId="220"/>
    <cellStyle name="_6227 BOQ &amp; MEA.-13.03.09" xfId="221"/>
    <cellStyle name="_6340_ BOQ_MEA. 09.03.09" xfId="222"/>
    <cellStyle name="_6520_AREA_IBIS HOTEL AT NAVI MUMBAI - 02-04-09" xfId="223"/>
    <cellStyle name="_8.  Note for billing errors" xfId="224"/>
    <cellStyle name="_8.  Note for billing errors_Book2" xfId="225"/>
    <cellStyle name="_8.  Note for billing errors_Book2 2" xfId="226"/>
    <cellStyle name="_Aalysis-Road works" xfId="227"/>
    <cellStyle name="_Aalysis-Road works 2" xfId="228"/>
    <cellStyle name="_Aalysis-Road works 3" xfId="229"/>
    <cellStyle name="_Aalysis-Road works 4" xfId="230"/>
    <cellStyle name="_Aalysis-Road works 5" xfId="231"/>
    <cellStyle name="_Aalysis-Road works 6" xfId="232"/>
    <cellStyle name="_Aalysis-Road works 7" xfId="233"/>
    <cellStyle name="_Abhimaani Vasathi Hotel - 25.09.07" xfId="234"/>
    <cellStyle name="_Abstract  Site Infra Buildings-15 Acres" xfId="235"/>
    <cellStyle name="_Academic ZCR Final -15-4-08 (version 1)" xfId="236"/>
    <cellStyle name="_Accounts Actual" xfId="237"/>
    <cellStyle name="_ACE Summary all" xfId="238"/>
    <cellStyle name="_ACE TC-II Powai(E)-send to BNS-31-07-08" xfId="239"/>
    <cellStyle name="_ACE Top sheet" xfId="240"/>
    <cellStyle name="_ACE Top sheet-rev-19-03-08" xfId="241"/>
    <cellStyle name="_Admin Head Wise Provisions" xfId="242"/>
    <cellStyle name="_Admin Head Wise Provisions 2" xfId="243"/>
    <cellStyle name="_ADPL Site office" xfId="244"/>
    <cellStyle name="_ADPL Site office_Cement reconcilation  up to Nov 2011" xfId="245"/>
    <cellStyle name="_Aex (Revised) - Vishnu" xfId="246"/>
    <cellStyle name="_Amd-01 BOQ FOR SECTOR-91 STRUCTURE" xfId="247"/>
    <cellStyle name="_AMENDMENT REVISED(DEC09)" xfId="248"/>
    <cellStyle name="_analysis 06.04.06" xfId="249"/>
    <cellStyle name="_Analysis-R 842-4-11.04.09" xfId="250"/>
    <cellStyle name="_Analysis-Rev-09.02.09" xfId="251"/>
    <cellStyle name="_Analysis-Rev-09.02.09 2" xfId="252"/>
    <cellStyle name="_Analysis-Rev-09.02.09 3" xfId="253"/>
    <cellStyle name="_Analysis-Rev-09.02.09 4" xfId="254"/>
    <cellStyle name="_Analysis-Rev-09.02.09 5" xfId="255"/>
    <cellStyle name="_Analysis-Rev-09.02.09 6" xfId="256"/>
    <cellStyle name="_Analysis-Rev-09.02.09 7" xfId="257"/>
    <cellStyle name="_Analysis-Rev-09.02.09_Analysis - Hodariyat - 20.06.09" xfId="258"/>
    <cellStyle name="_Analysis-Rev-09.02.09_Analysis - Hodariyat - 20.06.09 2" xfId="259"/>
    <cellStyle name="_Analysis-Rev-09.02.09_Analysis - Hodariyat - 20.06.09 3" xfId="260"/>
    <cellStyle name="_Analysis-Rev-09.02.09_Analysis - Hodariyat - 20.06.09 4" xfId="261"/>
    <cellStyle name="_Analysis-Rev-09.02.09_Analysis - Hodariyat - 20.06.09 5" xfId="262"/>
    <cellStyle name="_Analysis-Rev-09.02.09_Analysis - Hodariyat - 20.06.09 6" xfId="263"/>
    <cellStyle name="_Analysis-Rev-09.02.09_Analysis - Hodariyat - 20.06.09 7" xfId="264"/>
    <cellStyle name="_Analysis-Rev-09.02.09_Analysis - hodariyat Bridge - 16.05.09" xfId="265"/>
    <cellStyle name="_Analysis-Rev-09.02.09_Analysis - hodariyat Bridge - 16.05.09 2" xfId="266"/>
    <cellStyle name="_Analysis-Rev-09.02.09_Analysis - hodariyat Bridge - 16.05.09 3" xfId="267"/>
    <cellStyle name="_Analysis-Rev-09.02.09_Analysis - hodariyat Bridge - 16.05.09 4" xfId="268"/>
    <cellStyle name="_Analysis-Rev-09.02.09_Analysis - hodariyat Bridge - 16.05.09 5" xfId="269"/>
    <cellStyle name="_Analysis-Rev-09.02.09_Analysis - hodariyat Bridge - 16.05.09 6" xfId="270"/>
    <cellStyle name="_Analysis-Rev-09.02.09_Analysis - hodariyat Bridge - 16.05.09 7" xfId="271"/>
    <cellStyle name="_Analysis-Rev-09.02.09_Analysis - hodariyat Bridge - 16.05.09_1" xfId="272"/>
    <cellStyle name="_Analysis-Rev-09.02.09_Analysis - hodariyat Bridge - 16.05.09_1 2" xfId="273"/>
    <cellStyle name="_Analysis-Rev-09.02.09_Analysis - hodariyat Bridge - 16.05.09_1 3" xfId="274"/>
    <cellStyle name="_Analysis-Rev-09.02.09_Analysis - hodariyat Bridge - 16.05.09_1 4" xfId="275"/>
    <cellStyle name="_Analysis-Rev-09.02.09_Analysis - hodariyat Bridge - 16.05.09_1 5" xfId="276"/>
    <cellStyle name="_Analysis-Rev-09.02.09_Analysis - hodariyat Bridge - 16.05.09_1 6" xfId="277"/>
    <cellStyle name="_Analysis-Rev-09.02.09_Analysis - hodariyat Bridge - 16.05.09_1 7" xfId="278"/>
    <cellStyle name="_Analysis-Rev-09.02.09_Analysis - hodariyat Bridge - 16.05.09_1_Hodariyat Bridge (2)" xfId="279"/>
    <cellStyle name="_Analysis-Rev-09.02.09_Analysis - hodariyat Bridge - 16.05.09_1_Hodariyat Bridge (2) 2" xfId="280"/>
    <cellStyle name="_Analysis-Rev-09.02.09_Analysis - hodariyat Bridge - 16.05.09_1_Hodariyat Bridge (2) 3" xfId="281"/>
    <cellStyle name="_Analysis-Rev-09.02.09_Analysis - hodariyat Bridge - 16.05.09_1_Hodariyat Bridge (2) 4" xfId="282"/>
    <cellStyle name="_Analysis-Rev-09.02.09_Analysis - hodariyat Bridge - 16.05.09_1_Hodariyat Bridge (2) 5" xfId="283"/>
    <cellStyle name="_Analysis-Rev-09.02.09_Analysis - hodariyat Bridge - 16.05.09_1_Hodariyat Bridge (2) 6" xfId="284"/>
    <cellStyle name="_Analysis-Rev-09.02.09_Analysis - hodariyat Bridge - 16.05.09_1_Hodariyat Bridge (2) 7" xfId="285"/>
    <cellStyle name="_Analysis-Rev-09.02.09_Analysis-Road works" xfId="286"/>
    <cellStyle name="_Analysis-Rev-09.02.09_Analysis-Road works 2" xfId="287"/>
    <cellStyle name="_Analysis-Rev-09.02.09_Analysis-Road works 3" xfId="288"/>
    <cellStyle name="_Analysis-Rev-09.02.09_Analysis-Road works 4" xfId="289"/>
    <cellStyle name="_Analysis-Rev-09.02.09_Analysis-Road works 5" xfId="290"/>
    <cellStyle name="_Analysis-Rev-09.02.09_Analysis-Road works 6" xfId="291"/>
    <cellStyle name="_Analysis-Rev-09.02.09_Analysis-Road works 7" xfId="292"/>
    <cellStyle name="_Analysis-Rev-09.02.09_Analysis-Structures" xfId="293"/>
    <cellStyle name="_Analysis-Rev-09.02.09_Analysis-Structures 2" xfId="294"/>
    <cellStyle name="_Analysis-Rev-09.02.09_Analysis-Structures 3" xfId="295"/>
    <cellStyle name="_Analysis-Rev-09.02.09_Analysis-Structures 4" xfId="296"/>
    <cellStyle name="_Analysis-Rev-09.02.09_Analysis-Structures 5" xfId="297"/>
    <cellStyle name="_Analysis-Rev-09.02.09_Analysis-Structures 6" xfId="298"/>
    <cellStyle name="_Analysis-Rev-09.02.09_Analysis-Structures 7" xfId="299"/>
    <cellStyle name="_Analysis-Rev-09.02.09_Copy of Sheet Piling - Analysis" xfId="300"/>
    <cellStyle name="_Analysis-Rev-09.02.09_Copy of Sheet Piling - Analysis 2" xfId="301"/>
    <cellStyle name="_Analysis-Rev-09.02.09_Copy of Sheet Piling - Analysis 3" xfId="302"/>
    <cellStyle name="_Analysis-Rev-09.02.09_Copy of Sheet Piling - Analysis 4" xfId="303"/>
    <cellStyle name="_Analysis-Rev-09.02.09_Copy of Sheet Piling - Analysis 5" xfId="304"/>
    <cellStyle name="_Analysis-Rev-09.02.09_Copy of Sheet Piling - Analysis 6" xfId="305"/>
    <cellStyle name="_Analysis-Rev-09.02.09_Copy of Sheet Piling - Analysis 7" xfId="306"/>
    <cellStyle name="_Angsana" xfId="307"/>
    <cellStyle name="_Annex to RA Bill 3 &amp;amp_ 3A1" xfId="308"/>
    <cellStyle name="_Apollo - Final" xfId="309"/>
    <cellStyle name="_April" xfId="310"/>
    <cellStyle name="_APRIL-MPR-SANTOSH" xfId="311"/>
    <cellStyle name="_Area Statement 0705017" xfId="312"/>
    <cellStyle name="_AS Carrier site -ZCR.xls(29.11.09)" xfId="313"/>
    <cellStyle name="_ASC Shuttering Qty" xfId="314"/>
    <cellStyle name="_Ascendas - AFAS, ACS &amp; EPABX - 14.11.06R5EST &amp; EXwork" xfId="315"/>
    <cellStyle name="_Ascendas 14.9.06 R1" xfId="316"/>
    <cellStyle name="_ASCENDAS -18.08.06" xfId="317"/>
    <cellStyle name="_Ascendas 21.9.06 R2" xfId="318"/>
    <cellStyle name="_Ascendas workings" xfId="319"/>
    <cellStyle name="_Ascendas workings_Cement reconcilation  up to Nov 2011" xfId="320"/>
    <cellStyle name="_Ascendas workings_pl Scope vs Front" xfId="321"/>
    <cellStyle name="_Ascendas workings_plama Labour Planned Vs Actual Status" xfId="322"/>
    <cellStyle name="_Ascendas workings_Scope vs Front" xfId="323"/>
    <cellStyle name="_aUDIT INSTA AS ON 30NOV'" xfId="324"/>
    <cellStyle name="_August -  Lab Equipments" xfId="325"/>
    <cellStyle name="_aurdra Engg - Afas &amp; Pa - 24.05.06" xfId="326"/>
    <cellStyle name="_AUSTIN" xfId="327"/>
    <cellStyle name="_Aztec" xfId="328"/>
    <cellStyle name="_Balance Sheet 4.1 Dec 08 " xfId="329"/>
    <cellStyle name="_Balance Sheet 4.1 Dec 08  2" xfId="330"/>
    <cellStyle name="_Balance Sheet 4.1 Dec 08  3" xfId="331"/>
    <cellStyle name="_Balance Sheet 4.1 Dec 08  4" xfId="332"/>
    <cellStyle name="_Balance Sheet 4.1 Dec 08  5" xfId="333"/>
    <cellStyle name="_Balance Sheet 4.1 Dec 08  6" xfId="334"/>
    <cellStyle name="_Balance Sheet 4.1 Dec 08  7" xfId="335"/>
    <cellStyle name="_Balance Sheet 4.1 Dec 08  8" xfId="336"/>
    <cellStyle name="_Balance work Finishing BLD 1-2-DT projects" xfId="337"/>
    <cellStyle name="_Balance work Finishing BLD-4-5" xfId="338"/>
    <cellStyle name="_Balance work Structure BLD- (01+02+03)-DT Projects 29-06-10" xfId="339"/>
    <cellStyle name="_Balance work Structure BLD 4-5 BLG 29-06-10" xfId="340"/>
    <cellStyle name="_Basic Rates" xfId="341"/>
    <cellStyle name="_Battery Calculation" xfId="342"/>
    <cellStyle name="_BBS  SUB-STATION BUILDING" xfId="343"/>
    <cellStyle name="_BBS CMB BUILDING" xfId="344"/>
    <cellStyle name="_BBS HVAC BUILDING" xfId="345"/>
    <cellStyle name="_BBS IDC BLOCK" xfId="346"/>
    <cellStyle name="_BBS SUB-STATION BUILDING" xfId="347"/>
    <cellStyle name="_Belaire 3rd ra bill 20%" xfId="348"/>
    <cellStyle name="_Belaire 5th ra bill 80%" xfId="349"/>
    <cellStyle name="_Belaire Amendment -1" xfId="350"/>
    <cellStyle name="_BILLS OF QUANTITIS" xfId="351"/>
    <cellStyle name="_BLG Costing-29.08.08" xfId="352"/>
    <cellStyle name="_BLK-EST-BUILDING 1 - DLF MUMBAI MILLS-13-10-10" xfId="353"/>
    <cellStyle name="_BLOCK EST - BASEMENT" xfId="354"/>
    <cellStyle name="_BLOCK EST - BUILDING 1" xfId="355"/>
    <cellStyle name="_BLOCK EST - BUILDING 2-TO STERLING" xfId="356"/>
    <cellStyle name="_BLOCK EST - BUILDING 3" xfId="357"/>
    <cellStyle name="_BLOCK EST - PODIUM -DLF" xfId="358"/>
    <cellStyle name="_BLOCK EST - PODIUM -MCGM" xfId="359"/>
    <cellStyle name="_BLOCK ESTIMATE-09.05.08-PHASE-II-DPA" xfId="360"/>
    <cellStyle name="_Blue Horizon Final Offer" xfId="361"/>
    <cellStyle name="_BMS Enquiry Revenue tower" xfId="362"/>
    <cellStyle name="_BMS Format" xfId="363"/>
    <cellStyle name="_Bms General INR" xfId="364"/>
    <cellStyle name="_BOB - Mumbai 17.06.05" xfId="365"/>
    <cellStyle name="_Book1" xfId="366"/>
    <cellStyle name="_Book1 (15)" xfId="367"/>
    <cellStyle name="_Book1 (15) 2" xfId="368"/>
    <cellStyle name="_Book1 (15)_Item Rate Client Bill RA-7 Dec.10 (SBM Homes)" xfId="369"/>
    <cellStyle name="_Book1 (15)_Labour Camp Detail" xfId="370"/>
    <cellStyle name="_Book1 (2)" xfId="371"/>
    <cellStyle name="_Book1 (32)" xfId="372"/>
    <cellStyle name="_Book1 (39)" xfId="373"/>
    <cellStyle name="_Book1 (8)" xfId="374"/>
    <cellStyle name="_Book2" xfId="375"/>
    <cellStyle name="_BOQ" xfId="376"/>
    <cellStyle name="_BOQ  Sarojini  Nagar" xfId="377"/>
    <cellStyle name="_BOQ - Workings" xfId="378"/>
    <cellStyle name="_BOQ &amp; Meas 30-04-09" xfId="379"/>
    <cellStyle name="_BOQ -26-02-10" xfId="380"/>
    <cellStyle name="_BOQ 3 1" xfId="381"/>
    <cellStyle name="_BOQ CIVIL_final 15 3 11" xfId="382"/>
    <cellStyle name="_BOQ FOR HOTEL BLOCK - 18.10.08 - AHC" xfId="383"/>
    <cellStyle name="_BOQ FOR OFFICE LEVELS" xfId="384"/>
    <cellStyle name="_BOQ RATE" xfId="385"/>
    <cellStyle name="_BOQ WITH MEAS OF EXT BOQ-23.02.11 TO HSA" xfId="386"/>
    <cellStyle name="_BOQ WITH MEASUREMENT - CIVIL FINISHING WORK - 04.01.2008" xfId="387"/>
    <cellStyle name="_BOQ_Cement reconcilation  up to Nov 2011" xfId="388"/>
    <cellStyle name="_BOQ-Chennai Tech park -IBMS-18-04-07" xfId="389"/>
    <cellStyle name="_BOQ-IIT-SCPL-25.12.08" xfId="390"/>
    <cellStyle name="_BOQ-IIT-SCPL-R2-EXCLUING BLDG." xfId="391"/>
    <cellStyle name="_BOQ-IIT-SCPL-R3-for B2 Bldg.-external development" xfId="392"/>
    <cellStyle name="_BOQ-IIT-SCPL-R3-for B3 Bldg.-external development" xfId="393"/>
    <cellStyle name="_BOQ-IIT-SCPL-R5-for B2 Bldg.-external development-26.06.09" xfId="394"/>
    <cellStyle name="_BOQ-IIT-SCPL-R5-for B3 Bldg.-external development-26.06.09" xfId="395"/>
    <cellStyle name="_BOQ-IIT-SCPL-R6-for B3 Bldg.-external development-13.08.09" xfId="396"/>
    <cellStyle name="_BOQ-IIT-SCPL-REVISED-R2-FOR BLDG-as per various lvls" xfId="397"/>
    <cellStyle name="_BOQ-IIT-SCPL-REVISED-R3-FOR BLDG-2-as per various lvls" xfId="398"/>
    <cellStyle name="_BOQ-IIT-SCPL-REVISED-R5-FOR BLDG-2-as per various lvls-26.06.09" xfId="399"/>
    <cellStyle name="_BOQ-Paint  shop" xfId="400"/>
    <cellStyle name="_BOQ-Paint  shop_pl Scope vs Front" xfId="401"/>
    <cellStyle name="_BPCL - Mumbai HP  25.07.05 Email" xfId="402"/>
    <cellStyle name="_Break UP - Final" xfId="403"/>
    <cellStyle name="_budget forecast_rev1_dec'08 (3) (3)" xfId="404"/>
    <cellStyle name="_budget forecast_rev1_dec'08 (3) (3) 2" xfId="405"/>
    <cellStyle name="_budget forecast_rev1_dec'08 (3) (3)_Item Rate Client Bill RA-7 Dec.10 (SBM Homes)" xfId="406"/>
    <cellStyle name="_budget forecast_rev1_dec'08 (3) (3)_Labour Camp Detail" xfId="407"/>
    <cellStyle name="_budget noida mall _ structre and rough finish" xfId="408"/>
    <cellStyle name="_Budget sumaary updated up to Jan-08" xfId="409"/>
    <cellStyle name="_Budget sumaary updated up to Jan-08 2" xfId="410"/>
    <cellStyle name="_Budget sumaary updated up to Jan-08_Amend 2 DPL CONTRACT" xfId="411"/>
    <cellStyle name="_Budget sumaary updated up to Jan-08_Item Rate Client Bill RA-7 Dec.10 (SBM Homes)" xfId="412"/>
    <cellStyle name="_Budget sumaary updated up to Jan-08_Labour Camp Detail" xfId="413"/>
    <cellStyle name="_Budget_Elphinstone_updated_30 June 2009." xfId="414"/>
    <cellStyle name="_Budgets given by Biju for Business plan-08-09" xfId="415"/>
    <cellStyle name="_BUILTUP AREA-16-12-08 PD" xfId="416"/>
    <cellStyle name="_Bulk &amp; Steel Reconciliation (KC665) April'2010" xfId="417"/>
    <cellStyle name="_Business plan-08-09" xfId="418"/>
    <cellStyle name="_C&amp;H-24-09-07" xfId="419"/>
    <cellStyle name="_CA Campus" xfId="420"/>
    <cellStyle name="_Calcutta Airport Analysis 12-06-2008" xfId="421"/>
    <cellStyle name="_CANARA BANK281105" xfId="422"/>
    <cellStyle name="_certified santech bill-3" xfId="423"/>
    <cellStyle name="_Change Order" xfId="424"/>
    <cellStyle name="_Change Order TA" xfId="425"/>
    <cellStyle name="_Change Order TA_Book2" xfId="426"/>
    <cellStyle name="_Change Order TA_Book2 2" xfId="427"/>
    <cellStyle name="_Change Order_Book2" xfId="428"/>
    <cellStyle name="_Change Order_Book2 2" xfId="429"/>
    <cellStyle name="_CHANGES  in B-Block" xfId="430"/>
    <cellStyle name="_Charkop Finishing1" xfId="431"/>
    <cellStyle name="_chattishgarh road work analysis" xfId="432"/>
    <cellStyle name="_chattishgarh road work analysis_pl Scope vs Front" xfId="433"/>
    <cellStyle name="_Chennai IT Disallowed- (Jul- Jan 08)-final" xfId="434"/>
    <cellStyle name="_Chennai schedule of Quantities" xfId="435"/>
    <cellStyle name="_CIDCO-BC&amp;EH-SCHEDULE-A-13 E 2008" xfId="436"/>
    <cellStyle name="_Civil 09(1).01.09" xfId="437"/>
    <cellStyle name="_Civil BOQ" xfId="438"/>
    <cellStyle name="_CIVIL Work-ACE TC-II Powai(E)" xfId="439"/>
    <cellStyle name="_Client Bill Details " xfId="440"/>
    <cellStyle name="_Client Bill Details  2" xfId="441"/>
    <cellStyle name="_Client Bill Details  3" xfId="442"/>
    <cellStyle name="_Client Bill Details  4" xfId="443"/>
    <cellStyle name="_Client Bill Details  5" xfId="444"/>
    <cellStyle name="_Client Bill Details  6" xfId="445"/>
    <cellStyle name="_Client Bill Details  7" xfId="446"/>
    <cellStyle name="_Client Bill Details  8" xfId="447"/>
    <cellStyle name="_Client sales -Hq review 16th Feb-06" xfId="448"/>
    <cellStyle name="_Col.steel cal.-14.07.09" xfId="449"/>
    <cellStyle name="_Comma" xfId="450"/>
    <cellStyle name="_Comments &amp; Highlights-BMS-3-08-07" xfId="451"/>
    <cellStyle name="_COMMERZ 2  3 CASH FLOW" xfId="452"/>
    <cellStyle name="_common folder report nov 08" xfId="453"/>
    <cellStyle name="_Comparative JNS" xfId="454"/>
    <cellStyle name="_Construction budget_Jul 2010" xfId="455"/>
    <cellStyle name="_contract boq DT " xfId="456"/>
    <cellStyle name="_contract boq DT  2" xfId="457"/>
    <cellStyle name="_contract boq DT  3" xfId="458"/>
    <cellStyle name="_contract boq DT  4" xfId="459"/>
    <cellStyle name="_contract boq DT  5" xfId="460"/>
    <cellStyle name="_contract boq DT  6" xfId="461"/>
    <cellStyle name="_contract boq DT  7" xfId="462"/>
    <cellStyle name="_contract boq DT  8" xfId="463"/>
    <cellStyle name="_Contract Review Jasola-April-08 13-05-2008" xfId="464"/>
    <cellStyle name="_Contract Review Jasola-May-08 11-06-2008" xfId="465"/>
    <cellStyle name="_Convergys India Service Ltd. , Hyderabad ( Working )" xfId="466"/>
    <cellStyle name="_Copy of  performance report Dec 08" xfId="467"/>
    <cellStyle name="_Copy of  performance report feb 09" xfId="468"/>
    <cellStyle name="_Copy of  performance report Jan 09" xfId="469"/>
    <cellStyle name="_Copy of Business plan-08-09-Construction cost" xfId="470"/>
    <cellStyle name="_Copy of Copy of concrete prod. report sep 08" xfId="471"/>
    <cellStyle name="_Copy of fuel report sep 08" xfId="472"/>
    <cellStyle name="_Copy of Fund Analysis" xfId="473"/>
    <cellStyle name="_Copy of LOR STAFF-Surplus after 31-05-08" xfId="474"/>
    <cellStyle name="_Copy of LOR STAFF-Surplus after 31-05-08 2" xfId="475"/>
    <cellStyle name="_Copy of LOR STAFF-Surplus after 31-05-08_Amend 2 DPL CONTRACT" xfId="476"/>
    <cellStyle name="_Copy of LOR STAFF-Surplus after 31-05-08_Item Rate Client Bill RA-7 Dec.10 (SBM Homes)" xfId="477"/>
    <cellStyle name="_Copy of LOR STAFF-Surplus after 31-05-08_Labour Camp Detail" xfId="478"/>
    <cellStyle name="_Copy of LOR STAFF-Surplus after 31-05-08_SBM School 6th RA Bill 09 Feb-10 Rev" xfId="479"/>
    <cellStyle name="_Copy of Monthly Progress Report  DLF Infocity - Chennai July 08 " xfId="480"/>
    <cellStyle name="_Copy of Monthly Progress Report  DLF Infocity - Chennai July 08  2" xfId="481"/>
    <cellStyle name="_Copy of Monthly Progress Report  DLF Infocity - Chennai July 08  3" xfId="482"/>
    <cellStyle name="_Copy of Monthly Progress Report  DLF Infocity - Chennai July 08  4" xfId="483"/>
    <cellStyle name="_Copy of Monthly Progress Report  DLF Infocity - Chennai July 08  5" xfId="484"/>
    <cellStyle name="_Copy of Monthly Progress Report  DLF Infocity - Chennai July 08  6" xfId="485"/>
    <cellStyle name="_Copy of Monthly Progress Report  DLF Infocity - Chennai July 08  7" xfId="486"/>
    <cellStyle name="_Copy of Monthly Progress Report  DLF Infocity - Chennai July 08  8" xfId="487"/>
    <cellStyle name="_Copy of MPS_3 NEW" xfId="488"/>
    <cellStyle name="_Copy of MR OCT'08 IT Chennai" xfId="489"/>
    <cellStyle name="_Copy of Purchase report for the month of Aug'08 (4)" xfId="490"/>
    <cellStyle name="_Copy of Rate analysis concrete (WO Cement) adjusted" xfId="491"/>
    <cellStyle name="_Copy of Rec  Summary Dec-07" xfId="492"/>
    <cellStyle name="_Copy of Rec  Summary Dec-07 2" xfId="493"/>
    <cellStyle name="_Copy of Rec  Summary Dec-07_Item Rate Client Bill RA-7 Dec.10 (SBM Homes)" xfId="494"/>
    <cellStyle name="_Copy of Rec  Summary Dec-07_Labour Camp Detail" xfId="495"/>
    <cellStyle name="_Copy of Rec  Summary Dec-07_Material Reco March-2011 (Homes)" xfId="496"/>
    <cellStyle name="_Copy of Rec  Summary Dec-07_Monthly Progress Report - MPR" xfId="497"/>
    <cellStyle name="_Copy of Rec  Summary Dec-07_Monthly Progress Report - MPR VV" xfId="498"/>
    <cellStyle name="_Copy of Rec  Summary Dec-07_SAFETY RECORD FOR THE MONTH OF May,  2011 - MPR" xfId="499"/>
    <cellStyle name="_Copy of Rec  Summary Dec-07_SAFETY RECORD FOR THE MONTH OFApril, 2011 - MPR" xfId="500"/>
    <cellStyle name="_Copy of Rec  Summary Dec-07_Sectional Progress 1 July 09 onwards" xfId="501"/>
    <cellStyle name="_Copy of Rec  Summary Dec-07_Weekly Photos 1 July 09 onwards" xfId="502"/>
    <cellStyle name="_Copy of Rec  Summary Dec-07_WPR 26-1 Nov 2009" xfId="503"/>
    <cellStyle name="_Copy of Rec  Summary Dec-07_WPR Magnolias 2009" xfId="504"/>
    <cellStyle name="_Copy of Rec-Feb-08" xfId="505"/>
    <cellStyle name="_Copy of Rec-Feb-08_Material Reco March-2011 (Homes)" xfId="506"/>
    <cellStyle name="_Copy of Rec-Feb-08_Monthly Progress Report - MPR" xfId="507"/>
    <cellStyle name="_Copy of Rec-Feb-08_Monthly Progress Report - MPR VV" xfId="508"/>
    <cellStyle name="_Copy of Rec-Feb-08_SAFETY RECORD FOR THE MONTH OF May,  2011 - MPR" xfId="509"/>
    <cellStyle name="_Copy of Rec-Feb-08_SAFETY RECORD FOR THE MONTH OFApril, 2011 - MPR" xfId="510"/>
    <cellStyle name="_Copy of Rec-Feb-08_Sectional Progress 1 July 09 onwards" xfId="511"/>
    <cellStyle name="_Copy of Rec-Feb-08_Weekly Photos 1 July 09 onwards" xfId="512"/>
    <cellStyle name="_Copy of Rec-Feb-08_WPR 26-1 Nov 2009" xfId="513"/>
    <cellStyle name="_Copy of Rec-Feb-08_WPR Magnolias 2009" xfId="514"/>
    <cellStyle name="_Copy of Revised 1 aadarsh09.12.06" xfId="515"/>
    <cellStyle name="_Copy of urban wod ra.-14 SUBMITTED" xfId="516"/>
    <cellStyle name="_Copy of Vytilla Jan09_Cash flow" xfId="517"/>
    <cellStyle name="_CorrFinisTTPh10-10-11-123" xfId="518"/>
    <cellStyle name="_Cost allocation  budget 11.07" xfId="519"/>
    <cellStyle name="_Cost allocation  budget 11.07 2" xfId="520"/>
    <cellStyle name="_Cost allocation  budget 11.07_Item Rate Client Bill RA-7 Dec.10 (SBM Homes)" xfId="521"/>
    <cellStyle name="_Cost allocation  budget 11.07_Labour Camp Detail" xfId="522"/>
    <cellStyle name="_Cost code- KC 661" xfId="523"/>
    <cellStyle name="_Cost comp. as per LOI" xfId="524"/>
    <cellStyle name="_Cost to be incurred Ajit" xfId="525"/>
    <cellStyle name="_Crest workshop plan- MASONRY-Zone 3" xfId="526"/>
    <cellStyle name="_Crest workshop plan- MASONRY-Zone 3 2" xfId="527"/>
    <cellStyle name="_Cumulative ACE- TC2" xfId="528"/>
    <cellStyle name="_Cumulative ACE- TC2 2" xfId="529"/>
    <cellStyle name="_Currency" xfId="530"/>
    <cellStyle name="_Currency 2" xfId="531"/>
    <cellStyle name="_CurrencySpace" xfId="532"/>
    <cellStyle name="_Cwip-July-05" xfId="533"/>
    <cellStyle name="_Depreciation Dinesh" xfId="534"/>
    <cellStyle name="_Detail of Rentals &amp; dismentling work at magnolias to complete the costplus contract" xfId="535"/>
    <cellStyle name="_Detail of Rentals &amp; dismentling work at magnolias to complete the costplus contract_Book2" xfId="536"/>
    <cellStyle name="_Detail of Rentals &amp; dismentling work at magnolias to complete the costplus contract_Book2 2" xfId="537"/>
    <cellStyle name="_DIAL Fire Station LMP STC" xfId="538"/>
    <cellStyle name="_DIAL Terminal T3 - Structure  final 12th Jul-07 for Client" xfId="539"/>
    <cellStyle name="_DIAL-Compressed air sys boq SMFS-24-08-07- LMP-WO taxes" xfId="540"/>
    <cellStyle name="_DIAL-Costworkings 4th Dec 2006" xfId="541"/>
    <cellStyle name="_dlf budget" xfId="542"/>
    <cellStyle name="_DRAFT BOQ" xfId="543"/>
    <cellStyle name="_DRAFT BOQ OF GIRLS HOSTEL - 21.12.09" xfId="544"/>
    <cellStyle name="_DRAFT BOQ-GLAZING-STAGE WISE-05.07.08-DVJ" xfId="545"/>
    <cellStyle name="_Draft Budget - 15 Acre" xfId="546"/>
    <cellStyle name="_Draft Budget - 15 Acre 2" xfId="547"/>
    <cellStyle name="_Draft Budget - 15 Acre_Item Rate Client Bill RA-7 Dec.10 (SBM Homes)" xfId="548"/>
    <cellStyle name="_Draft Budget - 15 Acre_Labour Camp Detail" xfId="549"/>
    <cellStyle name="_Drawing" xfId="550"/>
    <cellStyle name="_DRY CLADDING RATE ANALYSIS" xfId="551"/>
    <cellStyle name="_E &amp; G BLOCK CIVIL ABSTRACT 1" xfId="552"/>
    <cellStyle name="_EFC_221107 Rev1" xfId="553"/>
    <cellStyle name="_EKTA SALE COMP Incl Taxes R02 270310 " xfId="554"/>
    <cellStyle name="_EKTA SALE COMP Incl Taxes R02 270310  2" xfId="555"/>
    <cellStyle name="_EKTA SALE COMP Incl Taxes R02 270310  3" xfId="556"/>
    <cellStyle name="_EKTA SALE COMP Incl Taxes R02 270310  4" xfId="557"/>
    <cellStyle name="_EKTA SALE COMP Incl Taxes R02 270310  5" xfId="558"/>
    <cellStyle name="_EKTA SALE COMP Incl Taxes R02 270310  6" xfId="559"/>
    <cellStyle name="_EKTA SALE COMP Incl Taxes R02 270310  7" xfId="560"/>
    <cellStyle name="_EKTA SALE COMP Incl Taxes R02 270310  8" xfId="561"/>
    <cellStyle name="_Elanza Costing for Dec09(R-3)" xfId="562"/>
    <cellStyle name="_Elanza-finishing (Main)" xfId="563"/>
    <cellStyle name="_Elanza-main" xfId="564"/>
    <cellStyle name="_Electrical Offer Sent to Contracts (06.02.09)" xfId="565"/>
    <cellStyle name="_Electrical Work-summary" xfId="566"/>
    <cellStyle name="_Elevated Ramp" xfId="567"/>
    <cellStyle name="_Emaar Hyd IT Cost Reduction by reducing floor height 4.1 to 3.8 m" xfId="568"/>
    <cellStyle name="_ESTIMATE" xfId="569"/>
    <cellStyle name="_ESTIMATE - 25.07.08" xfId="570"/>
    <cellStyle name="_ESTIMATE FOR GIRL'S HOSTEL BLOCK-25.12.09" xfId="571"/>
    <cellStyle name="_ESTIMATE WITH MEASUREMENT SHEET - ARCH.-18.11.08-" xfId="572"/>
    <cellStyle name="_ESTIMATE-15.10.09" xfId="573"/>
    <cellStyle name="_ESTIMATE-29.08.08-CENTRAL PURCHASE STORE" xfId="574"/>
    <cellStyle name="_ESTIMATE-CANTEEN" xfId="575"/>
    <cellStyle name="_ESTIMATE-CANTEEN_ESTIMATE- RTC CREST ANNEX-20-02-10-SSA" xfId="576"/>
    <cellStyle name="_ESTIMATE-CANTEEN_RA_MKT_INTERIOR" xfId="577"/>
    <cellStyle name="_ESTIMATE-CANTEEN_RA-MKT" xfId="578"/>
    <cellStyle name="_ESTIMATE-CANTEEN_REV.EST" xfId="579"/>
    <cellStyle name="_ESTIMATE-CANTEEN_REV.ESTIMATE" xfId="580"/>
    <cellStyle name="_ESTIMATE-CLUB HOUSE PUNE-NIRMAL-15-07-10-R2" xfId="581"/>
    <cellStyle name="_Estimated costs_Vadodara" xfId="582"/>
    <cellStyle name="_ESTIMATE-ESG-I-09.09.08" xfId="583"/>
    <cellStyle name="_ESTIMATE-ESG-I-09.09.08_ESTIMATE- RTC CREST ANNEX-20-02-10-SSA" xfId="584"/>
    <cellStyle name="_ESTIMATE-ESG-I-09.09.08_RA_MKT_INTERIOR" xfId="585"/>
    <cellStyle name="_ESTIMATE-ESG-I-09.09.08_RA-MKT" xfId="586"/>
    <cellStyle name="_ESTIMATE-ESG-I-09.09.08_REV.EST" xfId="587"/>
    <cellStyle name="_ESTIMATE-ESG-I-09.09.08_REV.ESTIMATE" xfId="588"/>
    <cellStyle name="_ESTIMATE-LIBRARY" xfId="589"/>
    <cellStyle name="_ESTIMATE-LIBRARY_ESTIMATE- RTC CREST ANNEX-20-02-10-SSA" xfId="590"/>
    <cellStyle name="_ESTIMATE-LIBRARY_RA_MKT_INTERIOR" xfId="591"/>
    <cellStyle name="_ESTIMATE-LIBRARY_RA-MKT" xfId="592"/>
    <cellStyle name="_ESTIMATE-LIBRARY_REV.EST" xfId="593"/>
    <cellStyle name="_ESTIMATE-LIBRARY_REV.ESTIMATE" xfId="594"/>
    <cellStyle name="_ESTIMATE-RTC AND CRES ANNEX" xfId="595"/>
    <cellStyle name="_ESTIMATE-RTC AND CRES ANNEX_ESTIMATE- RTC CREST ANNEX-20-02-10-SSA" xfId="596"/>
    <cellStyle name="_ESTIMATE-RTC AND CRES ANNEX_RA_MKT_INTERIOR" xfId="597"/>
    <cellStyle name="_ESTIMATE-RTC AND CRES ANNEX_RA-MKT" xfId="598"/>
    <cellStyle name="_ESTIMATE-RTC AND CRES ANNEX_REV.EST" xfId="599"/>
    <cellStyle name="_ESTIMATE-RTC AND CRES ANNEX_REV.ESTIMATE" xfId="600"/>
    <cellStyle name="_EST-SHORE PILING-24.09.10" xfId="601"/>
    <cellStyle name="_ET_STYLE_NoName_00_" xfId="602"/>
    <cellStyle name="_ET_STYLE_NoName_00__Residential Building - 26.07.12" xfId="603"/>
    <cellStyle name="_eta" xfId="604"/>
    <cellStyle name="_ETA_RAB1_certified" xfId="605"/>
    <cellStyle name="_ETISALAT-FINISHING BOQ" xfId="606"/>
    <cellStyle name="_Euro" xfId="607"/>
    <cellStyle name="_Expenses_IWSL_3344_30 Nov 09" xfId="608"/>
    <cellStyle name="_Expenses_IWSL_3344_31 Dec 09" xfId="609"/>
    <cellStyle name="_ExPRESS GREENS  M-1A for contracts - schedule rates Jan 09 and As per Sec 90    " xfId="610"/>
    <cellStyle name="_ExPRESS GREENS  M-1A for contracts - schedule rates Jan 09 and As per Sec 90     2" xfId="611"/>
    <cellStyle name="_ExPRESS GREENS  M-1A for contracts - schedule rates Jan 09 and As per Sec 90     3" xfId="612"/>
    <cellStyle name="_ExPRESS GREENS  M-1A for contracts - schedule rates Jan 09 and As per Sec 90     4" xfId="613"/>
    <cellStyle name="_ExPRESS GREENS  M-1A for contracts - schedule rates Jan 09 and As per Sec 90     5" xfId="614"/>
    <cellStyle name="_ExPRESS GREENS  M-1A for contracts - schedule rates Jan 09 and As per Sec 90     6" xfId="615"/>
    <cellStyle name="_ExPRESS GREENS  M-1A for contracts - schedule rates Jan 09 and As per Sec 90     7" xfId="616"/>
    <cellStyle name="_ExPRESS GREENS  M-1A for contracts - schedule rates Jan 09 and As per Sec 90     8" xfId="617"/>
    <cellStyle name="_External Works" xfId="618"/>
    <cellStyle name="_External Works BOQ's" xfId="619"/>
    <cellStyle name="_FINAL BASEMENT E beam &amp; slab" xfId="620"/>
    <cellStyle name="_final Budget 06.08.08" xfId="621"/>
    <cellStyle name="_FINAL ETA" xfId="622"/>
    <cellStyle name="_Final Report-JUne 07" xfId="623"/>
    <cellStyle name="_Final Report-JUne 07_Amend 2 DPL CONTRACT" xfId="624"/>
    <cellStyle name="_Final VGN ZCR" xfId="625"/>
    <cellStyle name="_Finishing (BOQ - Bld 01 &amp; 02)" xfId="626"/>
    <cellStyle name="_FINISHING SCHEDULE-GURGAON-January-2009" xfId="627"/>
    <cellStyle name="_Fire Alarm-REV-B-19-09-07-LMP-WO TAXES" xfId="628"/>
    <cellStyle name="_Fire Fighting Works" xfId="629"/>
    <cellStyle name="_Fire Protection-WO taxes" xfId="630"/>
    <cellStyle name="_Fixed Assets  30-09-2007 Final1" xfId="631"/>
    <cellStyle name="_Form 3cd" xfId="632"/>
    <cellStyle name="_Form 3cd_Bill Magnolias RA Bill No 38  Dec-09" xfId="633"/>
    <cellStyle name="_Form 3cd_Bill Magnolias RA Bill No 38 Dec-09" xfId="634"/>
    <cellStyle name="_Form 3cd_UPFRONT BILLING" xfId="635"/>
    <cellStyle name="_Formats-Utilisation" xfId="636"/>
    <cellStyle name="_FPA - Working" xfId="637"/>
    <cellStyle name="_FPA - Working_pl Scope vs Front" xfId="638"/>
    <cellStyle name="_Full  Contract  09.12.10. -" xfId="639"/>
    <cellStyle name="_Glaxo-Smithkline" xfId="640"/>
    <cellStyle name="_Global (Harayana) 16.11.05" xfId="641"/>
    <cellStyle name="_Global Hospital  - 16.10.07" xfId="642"/>
    <cellStyle name="_Google" xfId="643"/>
    <cellStyle name="_H P campus" xfId="644"/>
    <cellStyle name="_H.P. - Brigade Hul-Kul-Bills" xfId="645"/>
    <cellStyle name="_H.P. - Brigade Hul-Kul-Bills_Exora_Business_Park_Analysis_with_Cement_and_steel_KRRC_SNS 22.01.09" xfId="646"/>
    <cellStyle name="_Heading" xfId="647"/>
    <cellStyle name="_Highlight" xfId="648"/>
    <cellStyle name="_Himdri Budget" xfId="649"/>
    <cellStyle name="_HVAC -ACE_TC2" xfId="650"/>
    <cellStyle name="_HVAC BOQ_Final-ACE" xfId="651"/>
    <cellStyle name="_HVAC BOQ_TCII" xfId="652"/>
    <cellStyle name="_HVAC Work" xfId="653"/>
    <cellStyle name="_HYD AIRPORT -R2 - 08-09-05 - SOFT" xfId="654"/>
    <cellStyle name="_Hyderabad WO" xfId="655"/>
    <cellStyle name="_IBM Green Interior BOQ 11-02-09" xfId="656"/>
    <cellStyle name="_IBP I Hotel  Commerz" xfId="657"/>
    <cellStyle name="_Infocity - Chenna  1i (2)" xfId="658"/>
    <cellStyle name="_Infocity - Chenna  1i (2)1" xfId="659"/>
    <cellStyle name="_Infocity -Chennai January '09" xfId="660"/>
    <cellStyle name="_Infrastructure Budget - 25.03.08" xfId="661"/>
    <cellStyle name="_Infrastructure Budget - 25.03.08 2" xfId="662"/>
    <cellStyle name="_Infrastructure Budget - 25.03.08_Item Rate Client Bill RA-7 Dec.10 (SBM Homes)" xfId="663"/>
    <cellStyle name="_Infrastructure Budget - 25.03.08_Labour Camp Detail" xfId="664"/>
    <cellStyle name="_Integra T 28.12.05 " xfId="665"/>
    <cellStyle name="_Integra T 28.12.05  2" xfId="666"/>
    <cellStyle name="_Integra T 28.12.05  3" xfId="667"/>
    <cellStyle name="_Integra T 28.12.05  4" xfId="668"/>
    <cellStyle name="_Integra T 28.12.05  5" xfId="669"/>
    <cellStyle name="_Integra T 28.12.05  6" xfId="670"/>
    <cellStyle name="_Integra T 28.12.05  7" xfId="671"/>
    <cellStyle name="_Integra T 28.12.05  8" xfId="672"/>
    <cellStyle name="_Inter Unit" xfId="673"/>
    <cellStyle name="_internalbudgets18-03-08" xfId="674"/>
    <cellStyle name="_IT Chennai" xfId="675"/>
    <cellStyle name="_IT Park - Sez - Hyderabad- Budget-28.01.2008" xfId="676"/>
    <cellStyle name="_ITC Tribeni 8 February 2007" xfId="677"/>
    <cellStyle name="_ITC Windsor Manor - 23.05.07" xfId="678"/>
    <cellStyle name="_ITC-FW Cost" xfId="679"/>
    <cellStyle name="_ITC-FW-Req 2" xfId="680"/>
    <cellStyle name="_Item Rate Bill RA-10 March 11 (Homes)" xfId="681"/>
    <cellStyle name="_Jasola Mar 07 RA Bill 110507" xfId="682"/>
    <cellStyle name="_Jasola RA Bill oct 07 071107" xfId="683"/>
    <cellStyle name="_Jasola RA Bill oct 07 071107 2" xfId="684"/>
    <cellStyle name="_Jasola RA Bill oct 07 071107_Amend 2 DPL CONTRACT" xfId="685"/>
    <cellStyle name="_Jasola RA Bill oct 07 071107_Item Rate Client Bill RA-7 Dec.10 (SBM Homes)" xfId="686"/>
    <cellStyle name="_Jasola RA Bill oct 07 071107_Labour Camp Detail" xfId="687"/>
    <cellStyle name="_JCR" xfId="688"/>
    <cellStyle name="_JCR JK Tyre - 1" xfId="689"/>
    <cellStyle name="_JIPMER Tender Workings" xfId="690"/>
    <cellStyle name="_Jipmer workings - Revised 15.06.06" xfId="691"/>
    <cellStyle name="_JK Tyre S1" xfId="692"/>
    <cellStyle name="_June" xfId="693"/>
    <cellStyle name="_kafex_RA_04" xfId="694"/>
    <cellStyle name="_KC 584 - BMTC Koramangala - ZCR Final" xfId="695"/>
    <cellStyle name="_KC644 ETC OH" xfId="696"/>
    <cellStyle name="_KC665 - PLAMA Developers ZCR Workings" xfId="697"/>
    <cellStyle name="_KCC-BALANCE QTY" xfId="698"/>
    <cellStyle name="_KFAEX__RAB-2-certified" xfId="699"/>
    <cellStyle name="_Kick of meeting Updated" xfId="700"/>
    <cellStyle name="_Kolkata - Cash flow 12th June-08 vrh" xfId="701"/>
    <cellStyle name="_kOLKATA OH - 12TH JUNE-08" xfId="702"/>
    <cellStyle name="_Kondli Fnl- 140808" xfId="703"/>
    <cellStyle name="_L &amp; T _ MYSORE_EXTERNAL WORKS_R1" xfId="704"/>
    <cellStyle name="_L &amp; T _ MYSORE_EXTERNAL WORKS_R1 OFFER 15.03.07" xfId="705"/>
    <cellStyle name="_L &amp; T Mysore_LIGHTING MANAGEMENT_BOQ addendum offer 21.03.07 (1)" xfId="706"/>
    <cellStyle name="_L&amp;T Executive Guest House -BOQmysore_ELEC_OFFER 20-2-07" xfId="707"/>
    <cellStyle name="_L&amp;T Sports Complex -BOQmysore_ELEC_OFFER 20-2-07" xfId="708"/>
    <cellStyle name="_L_T_Executive_Guest_House__BOQmysore_ELEC_14_2_07" xfId="709"/>
    <cellStyle name="_L_T_Executive_Guest_House__BOQmysore_ELEC_14_2_07 OFFER 15.03.07" xfId="710"/>
    <cellStyle name="_L_T_Sports_Complex__BOQmysore_ELEC_14_2_07" xfId="711"/>
    <cellStyle name="_L_T_Sports_Complex__BOQmysore_ELEC_14_2_07 OFFER 15.03.07" xfId="712"/>
    <cellStyle name="_Laird Working" xfId="713"/>
    <cellStyle name="_Laird Working_281210 EOT PLAMA" xfId="714"/>
    <cellStyle name="_Laird Working_Annexure - I Commencement Delays" xfId="715"/>
    <cellStyle name="_Laird Working_Cement reconcilation  up to Nov 2011" xfId="716"/>
    <cellStyle name="_Laird Working_pl Scope vs Front" xfId="717"/>
    <cellStyle name="_Last Budget Working  19.07.08" xfId="718"/>
    <cellStyle name="_latest milestones" xfId="719"/>
    <cellStyle name="_lemon tree BOQ" xfId="720"/>
    <cellStyle name="_Lift E&amp;G" xfId="721"/>
    <cellStyle name="_lintel " xfId="722"/>
    <cellStyle name="_lintel  2" xfId="723"/>
    <cellStyle name="_lintel  3" xfId="724"/>
    <cellStyle name="_lintel  4" xfId="725"/>
    <cellStyle name="_lintel  5" xfId="726"/>
    <cellStyle name="_lintel  6" xfId="727"/>
    <cellStyle name="_lintel  7" xfId="728"/>
    <cellStyle name="_lintel  8" xfId="729"/>
    <cellStyle name="_List of requirements - Current Liab" xfId="730"/>
    <cellStyle name="_List of requirements - Current Liab_Bill Magnolias RA Bill No 38  Dec-09" xfId="731"/>
    <cellStyle name="_List of requirements - Current Liab_Bill Magnolias RA Bill No 38 Dec-09" xfId="732"/>
    <cellStyle name="_List of requirements - Current Liab_UPFRONT BILLING" xfId="733"/>
    <cellStyle name="_M &amp; E L+M dt 01.01.09" xfId="734"/>
    <cellStyle name="_Magnolias 2-07-10" xfId="735"/>
    <cellStyle name="_Mantri - Revised" xfId="736"/>
    <cellStyle name="_Mantri - Revised_Exora_Business_Park_Analysis_with_Cement_and_steel_KRRC_SNS 22.01.09" xfId="737"/>
    <cellStyle name="_March PO annex" xfId="738"/>
    <cellStyle name="_Material Reco (SBM Homes)" xfId="739"/>
    <cellStyle name="_Material Reco May-2011 (SBM Homes)" xfId="740"/>
    <cellStyle name="_Material Sheet Feb 11" xfId="741"/>
    <cellStyle name="_May" xfId="742"/>
    <cellStyle name="_May Photos" xfId="743"/>
    <cellStyle name="_mayank                     FINISHING SCHEDULE-GURGAON-January-2009" xfId="744"/>
    <cellStyle name="_M-BOOK BILL-6 (EXT)-Final" xfId="745"/>
    <cellStyle name="_MEAS OF FACADE - 20-07-11-h-chk" xfId="746"/>
    <cellStyle name="_Meas of glazing &amp; cladding -h-25.07.11-h-CHK" xfId="747"/>
    <cellStyle name="_MEAS SHEET - MASONRY-MBP" xfId="748"/>
    <cellStyle name="_MEAS SHEET -20-12-08- MASONRY-chk-FINAL" xfId="749"/>
    <cellStyle name="_MEAS SHEET -25-12-08- Joinery-chk-P" xfId="750"/>
    <cellStyle name="_MEAS. SHEET -26.04.08-JKP" xfId="751"/>
    <cellStyle name="_MEAS. SHEET -26.04.08-JKP_ESTIMATE- RTC CREST ANNEX-20-02-10-SSA" xfId="752"/>
    <cellStyle name="_MEAS. SHEET -26.04.08-JKP_RA_MKT_INTERIOR" xfId="753"/>
    <cellStyle name="_MEAS. SHEET -26.04.08-JKP_RA-MKT" xfId="754"/>
    <cellStyle name="_MEAS. SHEET -26.04.08-JKP_REV. BOQ-KNOWLEDGE CENTERl-09-01-10-AP" xfId="755"/>
    <cellStyle name="_MEAS. SHEET -26.04.08-JKP_REV.EST" xfId="756"/>
    <cellStyle name="_MEAS. SHEET -26.04.08-JKP_REV.ESTIMATE" xfId="757"/>
    <cellStyle name="_MEAS. SHEET -29-05-08-SJN" xfId="758"/>
    <cellStyle name="_MEAS. SHEET EXT DEV -30.05.08-JKP" xfId="759"/>
    <cellStyle name="_MEAS. SHEET EXT DEV -30.05.08-JKP_ESTIMATE- RTC CREST ANNEX-20-02-10-SSA" xfId="760"/>
    <cellStyle name="_MEAS. SHEET EXT DEV -30.05.08-JKP_RA_MKT_INTERIOR" xfId="761"/>
    <cellStyle name="_MEAS. SHEET EXT DEV -30.05.08-JKP_RA-MKT" xfId="762"/>
    <cellStyle name="_MEAS. SHEET EXT DEV -30.05.08-JKP_REV. BOQ-KNOWLEDGE CENTERl-09-01-10-AP" xfId="763"/>
    <cellStyle name="_MEAS. SHEET EXT DEV -30.05.08-JKP_REV.EST" xfId="764"/>
    <cellStyle name="_MEAS. SHEET EXT DEV -30.05.08-JKP_REV.ESTIMATE" xfId="765"/>
    <cellStyle name="_MEAS. SHEET EXT DEV FOR PHASE I-II-09.05.08-JKP" xfId="766"/>
    <cellStyle name="_MEAS. SHEET of 09.05.08-JKP" xfId="767"/>
    <cellStyle name="_MEAS. SHEET of PHASE I-07.05.08" xfId="768"/>
    <cellStyle name="_MEAS. SHEET of PHASE II-07.05.08-JKP" xfId="769"/>
    <cellStyle name="_MEAS. SHEET of PHASE II-07.05.08-JKP_ESTIMATE- RTC CREST ANNEX-20-02-10-SSA" xfId="770"/>
    <cellStyle name="_MEAS. SHEET of PHASE II-07.05.08-JKP_RA_MKT_INTERIOR" xfId="771"/>
    <cellStyle name="_MEAS. SHEET of PHASE II-07.05.08-JKP_RA-MKT" xfId="772"/>
    <cellStyle name="_MEAS. SHEET of PHASE II-07.05.08-JKP_REV. BOQ-KNOWLEDGE CENTERl-09-01-10-AP" xfId="773"/>
    <cellStyle name="_MEAS. SHEET of PHASE II-07.05.08-JKP_REV.EST" xfId="774"/>
    <cellStyle name="_MEAS. SHEET of PHASE II-07.05.08-JKP_REV.ESTIMATE" xfId="775"/>
    <cellStyle name="_MEAS. SHEET of Plot-2 Campus -2  5-07-08 P" xfId="776"/>
    <cellStyle name="_MEAS. SHEET of Plot-2 CAMPUS- I-5.07.08- B" xfId="777"/>
    <cellStyle name="_MEAS.-Fasade-25-04-11-h" xfId="778"/>
    <cellStyle name="_MEAS-FINISHING WORK.-18.01.2010-PD" xfId="779"/>
    <cellStyle name="_MEASUREMENT SHEET - 09-09-08  PD" xfId="780"/>
    <cellStyle name="_MEASUREMENT SHEET - 09-09-08  PD-Area Wise" xfId="781"/>
    <cellStyle name="_MEASUREMENT SHEET - LIBRARY-CHECKED" xfId="782"/>
    <cellStyle name="_MEASUREMENT SHEET - LIBRARY-CHECKED_ESTIMATE- RTC CREST ANNEX-20-02-10-SSA" xfId="783"/>
    <cellStyle name="_MEASUREMENT SHEET - LIBRARY-CHECKED_RA_MKT_INTERIOR" xfId="784"/>
    <cellStyle name="_MEASUREMENT SHEET - LIBRARY-CHECKED_RA-MKT" xfId="785"/>
    <cellStyle name="_MEASUREMENT SHEET - LIBRARY-CHECKED_REV.EST" xfId="786"/>
    <cellStyle name="_MEASUREMENT SHEET - LIBRARY-CHECKED_REV.ESTIMATE" xfId="787"/>
    <cellStyle name="_MEASUREMENT SHEET - MASONRY-S" xfId="788"/>
    <cellStyle name="_MEASUREMENT SHEET - RCC-  (14-5-11) -P" xfId="789"/>
    <cellStyle name="_MEASUREMENT SHEET - RCC- Neha (14-5-11)" xfId="790"/>
    <cellStyle name="_MEASUREMENT SHEET - Revised FINISHING - 6-8-2011 FINAL" xfId="791"/>
    <cellStyle name="_MEASUREMENT SHEET RCC - MP" xfId="792"/>
    <cellStyle name="_MEASUREMENT SHEET -ZONAL CANTEEN" xfId="793"/>
    <cellStyle name="_MEASUREMENT SHEET -ZONAL CANTEEN_ESTIMATE- RTC CREST ANNEX-20-02-10-SSA" xfId="794"/>
    <cellStyle name="_MEASUREMENT SHEET -ZONAL CANTEEN_RA_MKT_INTERIOR" xfId="795"/>
    <cellStyle name="_MEASUREMENT SHEET -ZONAL CANTEEN_RA-MKT" xfId="796"/>
    <cellStyle name="_MEASUREMENT SHEET -ZONAL CANTEEN_REV.EST" xfId="797"/>
    <cellStyle name="_MEASUREMENT SHEET -ZONAL CANTEEN_REV.ESTIMATE" xfId="798"/>
    <cellStyle name="_MEASUREMENT SHEET -ZONAL CANTEEN-Zone IV" xfId="799"/>
    <cellStyle name="_MEASUREMENT SHEET -ZONAL CANTEEN-Zone IV_ESTIMATE- RTC CREST ANNEX-20-02-10-SSA" xfId="800"/>
    <cellStyle name="_MEASUREMENT SHEET -ZONAL CANTEEN-Zone IV_RA_MKT_INTERIOR" xfId="801"/>
    <cellStyle name="_MEASUREMENT SHEET -ZONAL CANTEEN-Zone IV_RA-MKT" xfId="802"/>
    <cellStyle name="_MEASUREMENT SHEET -ZONAL CANTEEN-Zone IV_REV.EST" xfId="803"/>
    <cellStyle name="_MEASUREMENT SHEET -ZONAL CANTEEN-Zone IV_REV.ESTIMATE" xfId="804"/>
    <cellStyle name="_MEASUREMENT SHEET-26-11-09-PD" xfId="805"/>
    <cellStyle name="_Measurement_Reconciliation for April '08" xfId="806"/>
    <cellStyle name="_Measurement_Reconciliation for April '08_Amend 2 DPL CONTRACT" xfId="807"/>
    <cellStyle name="_Measurement_Reconciliation for April '08_Material Reco March-2011 (Homes)" xfId="808"/>
    <cellStyle name="_MEASUREMENT-EXTERNAL DEVL" xfId="809"/>
    <cellStyle name="_MERB-263-B" xfId="810"/>
    <cellStyle name="_MERB-263-B(Final Abstract)" xfId="811"/>
    <cellStyle name="_Micron- Certified" xfId="812"/>
    <cellStyle name="_Micron RAB-4 Certified" xfId="813"/>
    <cellStyle name="_Micron RAB-5 Certified(Final-13-11-06)" xfId="814"/>
    <cellStyle name="_Micron RAB-5Certified(Final)" xfId="815"/>
    <cellStyle name="_MIS - Oct-06 asha" xfId="816"/>
    <cellStyle name="_MIS May-06" xfId="817"/>
    <cellStyle name="_MIS May-06_Amend 2 DPL CONTRACT" xfId="818"/>
    <cellStyle name="_Misseleneous works" xfId="819"/>
    <cellStyle name="_Mobilisation Advance and advance to vendors_January 2009" xfId="820"/>
    <cellStyle name="_Mobilisation Advance and advance to vendors_January 2009_Budget_Elphinstone_updated_30 June 2009." xfId="821"/>
    <cellStyle name="_Mobilisation Advance and advance to vendors_January 2009_Rental Assumption - R3 - 251210" xfId="822"/>
    <cellStyle name="_Model for Cosolidated Monthly report" xfId="823"/>
    <cellStyle name="_Monthly Progress Report  DLF Infocity - Chennai August 08 " xfId="824"/>
    <cellStyle name="_Monthly Progress Report  DLF Infocity - Chennai August 08  2" xfId="825"/>
    <cellStyle name="_Monthly Progress Report  DLF Infocity - Chennai August 08  3" xfId="826"/>
    <cellStyle name="_Monthly Progress Report  DLF Infocity - Chennai August 08  4" xfId="827"/>
    <cellStyle name="_Monthly Progress Report  DLF Infocity - Chennai August 08  5" xfId="828"/>
    <cellStyle name="_Monthly Progress Report  DLF Infocity - Chennai August 08  6" xfId="829"/>
    <cellStyle name="_Monthly Progress Report  DLF Infocity - Chennai August 08  7" xfId="830"/>
    <cellStyle name="_Monthly Progress Report  DLF Infocity - Chennai August 08  8" xfId="831"/>
    <cellStyle name="_Monthly Progress Report  DLF Infocity - Chennai December '08" xfId="832"/>
    <cellStyle name="_Monthly Progress Report  DLF Infocity - Chennai January '08" xfId="833"/>
    <cellStyle name="_Monthly Progress Report  DLF Infocity - Chennai January '09" xfId="834"/>
    <cellStyle name="_Monthly Progress Report  DLF Infocity - Chennai November '08 " xfId="835"/>
    <cellStyle name="_Monthly Progress Report  DLF Infocity - Chennai November '08  2" xfId="836"/>
    <cellStyle name="_Monthly Progress Report  DLF Infocity - Chennai November '08  3" xfId="837"/>
    <cellStyle name="_Monthly Progress Report  DLF Infocity - Chennai November '08  4" xfId="838"/>
    <cellStyle name="_Monthly Progress Report  DLF Infocity - Chennai November '08  5" xfId="839"/>
    <cellStyle name="_Monthly Progress Report  DLF Infocity - Chennai November '08  6" xfId="840"/>
    <cellStyle name="_Monthly Progress Report  DLF Infocity - Chennai November '08  7" xfId="841"/>
    <cellStyle name="_Monthly Progress Report  DLF Infocity - Chennai November '08  8" xfId="842"/>
    <cellStyle name="_Monthly Progress Report  DLF Infocity - Chennai October '08 " xfId="843"/>
    <cellStyle name="_Monthly Progress Report  DLF Infocity - Chennai October '08  2" xfId="844"/>
    <cellStyle name="_Monthly Progress Report  DLF Infocity - Chennai October '08  3" xfId="845"/>
    <cellStyle name="_Monthly Progress Report  DLF Infocity - Chennai October '08  4" xfId="846"/>
    <cellStyle name="_Monthly Progress Report  DLF Infocity - Chennai October '08  5" xfId="847"/>
    <cellStyle name="_Monthly Progress Report  DLF Infocity - Chennai October '08  6" xfId="848"/>
    <cellStyle name="_Monthly Progress Report  DLF Infocity - Chennai October '08  7" xfId="849"/>
    <cellStyle name="_Monthly Progress Report  DLF Infocity - Chennai October '08  8" xfId="850"/>
    <cellStyle name="_Monthly Progress Report  DLF Infocity - Chennai September '08 " xfId="851"/>
    <cellStyle name="_Monthly Progress Report  DLF Infocity - Chennai September '08  2" xfId="852"/>
    <cellStyle name="_Monthly Progress Report  DLF Infocity - Chennai September '08  3" xfId="853"/>
    <cellStyle name="_Monthly Progress Report  DLF Infocity - Chennai September '08  4" xfId="854"/>
    <cellStyle name="_Monthly Progress Report  DLF Infocity - Chennai September '08  5" xfId="855"/>
    <cellStyle name="_Monthly Progress Report  DLF Infocity - Chennai September '08  6" xfId="856"/>
    <cellStyle name="_Monthly Progress Report  DLF Infocity - Chennai September '08  7" xfId="857"/>
    <cellStyle name="_Monthly Progress Report  DLF Infocity - Chennai September '08  8" xfId="858"/>
    <cellStyle name="_MPR AUGUST" xfId="859"/>
    <cellStyle name="_MPR DLF INFOCITY CHENNAI JUNE '08" xfId="860"/>
    <cellStyle name="_MPR JULY" xfId="861"/>
    <cellStyle name="_MPR SEPTEMBER 2008" xfId="862"/>
    <cellStyle name="_MPR1 as per June'08" xfId="863"/>
    <cellStyle name="_MPS_3 NEW" xfId="864"/>
    <cellStyle name="_MPS_3 PMO3" xfId="865"/>
    <cellStyle name="_MPS_3 SHARMA" xfId="866"/>
    <cellStyle name="_Multiple" xfId="867"/>
    <cellStyle name="_MultipleSpace" xfId="868"/>
    <cellStyle name="_NDPL Pile work" xfId="869"/>
    <cellStyle name="_New Formates" xfId="870"/>
    <cellStyle name="_New Formates kpmg" xfId="871"/>
    <cellStyle name="_New Formates kpmg_Book2" xfId="872"/>
    <cellStyle name="_New Formates kpmg_Book2 2" xfId="873"/>
    <cellStyle name="_New Formates_Book2" xfId="874"/>
    <cellStyle name="_New Formates_Book2 2" xfId="875"/>
    <cellStyle name="_new master 2" xfId="876"/>
    <cellStyle name="_New Microsoft Excel Worksheet (2)" xfId="877"/>
    <cellStyle name="_NTC- RA BILL OCT-2008" xfId="878"/>
    <cellStyle name="_NTC- RA BILL OCT-2008 2" xfId="879"/>
    <cellStyle name="_NTC- RA BILL OCT-2008_Item Rate Client Bill RA-7 Dec.10 (SBM Homes)" xfId="880"/>
    <cellStyle name="_NTC- RA BILL OCT-2008_Labour Camp Detail" xfId="881"/>
    <cellStyle name="_Oberoi RA Bill 20 June 08 060708" xfId="882"/>
    <cellStyle name="_Oberoi RA Bill 20 June 08 060708 2" xfId="883"/>
    <cellStyle name="_Oberoi RA Bill 20 June 08 060708_Item Rate Client Bill RA-7 Dec.10 (SBM Homes)" xfId="884"/>
    <cellStyle name="_Oberoi RA Bill 20 June 08 060708_Labour Camp Detail" xfId="885"/>
    <cellStyle name="_Oberoi Splendor 050609" xfId="886"/>
    <cellStyle name="_observation 15 acre" xfId="887"/>
    <cellStyle name="_Ocwen - 1" xfId="888"/>
    <cellStyle name="_Ocwen - Ñ" xfId="889"/>
    <cellStyle name="_Offer_CTS_Siruseri_29-04-05" xfId="890"/>
    <cellStyle name="_Offer-Ajanta Tourist-21-06-07-rev-PPT" xfId="891"/>
    <cellStyle name="_office building-malik" xfId="892"/>
    <cellStyle name="_OH cost-TC-II" xfId="893"/>
    <cellStyle name="_ONGC-KOLKATA-PRELIM-EST-06.01.09-AHC" xfId="894"/>
    <cellStyle name="_Oracle Model Final (With Additional Assets) - 5 Dec V8.0 (Recovered)" xfId="895"/>
    <cellStyle name="_OTIS RA-1 (Certified)Dated 02.06.06" xfId="896"/>
    <cellStyle name="_OTIS RA-1 final -Certified - Dated 08.06.06( R2)" xfId="897"/>
    <cellStyle name="_OTIS_RA_03" xfId="898"/>
    <cellStyle name="_OTIS_RA-02 c&amp;b certified" xfId="899"/>
    <cellStyle name="_OTIS_RA-03 c&amp;b certified" xfId="900"/>
    <cellStyle name="_Overheads" xfId="901"/>
    <cellStyle name="_P&amp;E Trail_1" xfId="902"/>
    <cellStyle name="_Package 3 - Analysis 26th Sep-05" xfId="903"/>
    <cellStyle name="_pedestial in chiller room" xfId="904"/>
    <cellStyle name="_Percent" xfId="905"/>
    <cellStyle name="_PercentSpace" xfId="906"/>
    <cellStyle name="_PHE offer" xfId="907"/>
    <cellStyle name="_PHE offer for Show room at Bangalore" xfId="908"/>
    <cellStyle name="_PHE Offer for Subramanya Temple" xfId="909"/>
    <cellStyle name="_PHE Offer for Subramanya Temple_pl Scope vs Front" xfId="910"/>
    <cellStyle name="_PHE Offer for Subramanya Temple_Scope vs Front" xfId="911"/>
    <cellStyle name="_PHE offer_281210 EOT PLAMA" xfId="912"/>
    <cellStyle name="_PHE offer_Annexure - I Commencement Delays" xfId="913"/>
    <cellStyle name="_PHE offer_Cement reconcilation  up to Nov 2011" xfId="914"/>
    <cellStyle name="_PHE offer_pl Scope vs Front" xfId="915"/>
    <cellStyle name="_Pithmpur Wrkng" xfId="916"/>
    <cellStyle name="_plant  equipment received details 30 07 08" xfId="917"/>
    <cellStyle name="_PLASTER-ATRECO-ADANI-11-06-10" xfId="918"/>
    <cellStyle name="_Plumbing Cost" xfId="919"/>
    <cellStyle name="_PM06_Final_Rates" xfId="920"/>
    <cellStyle name="_PO Highstreet Vadodara" xfId="921"/>
    <cellStyle name="_POWER" xfId="922"/>
    <cellStyle name="_PRELIMINARY TOTAL ESTIMATE - R2-11.01.11" xfId="923"/>
    <cellStyle name="_Presentation Summary " xfId="924"/>
    <cellStyle name="_Presentation Summary  2" xfId="925"/>
    <cellStyle name="_Presentation Summary  3" xfId="926"/>
    <cellStyle name="_Presentation Summary  4" xfId="927"/>
    <cellStyle name="_Presentation Summary  5" xfId="928"/>
    <cellStyle name="_Presentation Summary  6" xfId="929"/>
    <cellStyle name="_Presentation Summary  7" xfId="930"/>
    <cellStyle name="_Presentation Summary  8" xfId="931"/>
    <cellStyle name="_Presentation Summary _Material Reco March-2011 (Homes)" xfId="932"/>
    <cellStyle name="_Presentation Summary _Monthly Progress Report - MPR" xfId="933"/>
    <cellStyle name="_Presentation Summary _Monthly Progress Report - MPR VV" xfId="934"/>
    <cellStyle name="_Presentation Summary _SAFETY RECORD FOR THE MONTH OF May,  2011 - MPR" xfId="935"/>
    <cellStyle name="_Presentation Summary _SAFETY RECORD FOR THE MONTH OFApril, 2011 - MPR" xfId="936"/>
    <cellStyle name="_Presentation Summary _Weekly Photos 1 July 09 onwards" xfId="937"/>
    <cellStyle name="_Presentation Summary _WPR 26-1 Nov 2009" xfId="938"/>
    <cellStyle name="_Presentation Summary _WPR Magnolias 2009" xfId="939"/>
    <cellStyle name="_Prestart" xfId="940"/>
    <cellStyle name="_Prestart-00-HO-FINAL-Approved" xfId="941"/>
    <cellStyle name="_Prestart-00-HO-FINAL-Approved_1 Costing -Tata Hs -11.05.11 T1&amp;T2-R2" xfId="942"/>
    <cellStyle name="_Prestart-00-HO-FINAL-Approved_1 Costing -Tata Hs -11.05.11 T1&amp;T2-R2 2" xfId="943"/>
    <cellStyle name="_Prestart-00-HO-FINAL-Approved_1 Costing_Krrish Prov Est- 27.01.11" xfId="944"/>
    <cellStyle name="_Prestart-00-HO-FINAL-Approved_2 Costing LS Cable 18.10.10" xfId="945"/>
    <cellStyle name="_Prestart-00-HO-FINAL-Approved_20 Costing -IREO UT 190310_1" xfId="946"/>
    <cellStyle name="_Prestart-00-HO-FINAL-Approved_25 Costing -IREO VV-I 25.11.10_1" xfId="947"/>
    <cellStyle name="_Prestart-00-HO-FINAL-Approved_25 Costing -IREO VV-I 25.11.10_1_Rev OffTop" xfId="948"/>
    <cellStyle name="_Prestart-00-HO-FINAL-Approved_4 Costing -IREO VV-I 18.12.10 PKR" xfId="949"/>
    <cellStyle name="_Prestart-00-HO-FINAL-Approved_5 DLF Horizon Center - 05.08.2011" xfId="950"/>
    <cellStyle name="_Prestart-00-HO-FINAL-Approved_5 DLF Horizon Center - 05.08.2011 2" xfId="951"/>
    <cellStyle name="_Prestart-00-HO-FINAL-Approved_6 Costing_Saint Gobain_ 15.10.09_ABH" xfId="952"/>
    <cellStyle name="_Prestart-00-HO-FINAL-Approved_6 Costing_Saint Gobain_ 15.10.09_ABH 2" xfId="953"/>
    <cellStyle name="_Prestart-00-HO-FINAL-Approved_Amend 2 DPL CONTRACT" xfId="954"/>
    <cellStyle name="_Prestart-00-HO-FINAL-Approved_BOQ -  Civil  Structural Works" xfId="955"/>
    <cellStyle name="_Prestart-00-HO-FINAL-Approved_BOQ -  Civil  Structural Works 2" xfId="956"/>
    <cellStyle name="_Prestart-00-HO-FINAL-Approved_BOQ - Finishing Works" xfId="957"/>
    <cellStyle name="_Prestart-00-HO-FINAL-Approved_BOQ - Finishing Works 2" xfId="958"/>
    <cellStyle name="_Prestart-00-HO-FINAL-Approved_Costing - NBCC- final costing after rebate" xfId="959"/>
    <cellStyle name="_Prestart-00-HO-FINAL-Approved_Costing final 30.40 crore" xfId="960"/>
    <cellStyle name="_Prestart-00-HO-FINAL-Approved_Costing final 30.40 crore 2" xfId="961"/>
    <cellStyle name="_Prestart-00-HO-FINAL-Approved_Costing_FDDI Rohtak submitted  23.07.09" xfId="962"/>
    <cellStyle name="_Prestart-00-HO-FINAL-Approved_EFP Costing BOQ 29.6.10" xfId="963"/>
    <cellStyle name="_Prestart-00-HO-FINAL-Approved_ITC _ Final Bid-140510" xfId="964"/>
    <cellStyle name="_Prestart-00-HO-FINAL-Approved_ITC _ Final Bid-140510 2" xfId="965"/>
    <cellStyle name="_Prestart-00-HO-FINAL-Approved_Item Rate Client Bill RA-7 Dec.10 (SBM Homes)" xfId="966"/>
    <cellStyle name="_Prestart-00-HO-FINAL-Approved_Labour Camp Detail" xfId="967"/>
    <cellStyle name="_Prestart-00-HO-FINAL-Approved_LHMC.01.2011" xfId="968"/>
    <cellStyle name="_Prestart-00-HO-FINAL-Approved_Material Reco March-2011 (Homes)" xfId="969"/>
    <cellStyle name="_Prestart-00-HO-FINAL-Approved_PMV Operators - MPR" xfId="970"/>
    <cellStyle name="_Prestart-00-HO-FINAL-Approved_PMV Status-Feb MPR" xfId="971"/>
    <cellStyle name="_Prestart-00-HO-FINAL-Approved_SAFETY RECORD FOR THE MONTH OF May,  2011 - MPR" xfId="972"/>
    <cellStyle name="_Prestart-00-HO-FINAL-Approved_SAFETY RECORD FOR THE MONTH OFApril, 2011 - MPR" xfId="973"/>
    <cellStyle name="_Prestart-00-HO-FINAL-Approved_SBM School 6th RA Bill 09 Feb-10 Rev" xfId="974"/>
    <cellStyle name="_Prestart-00-HO-FINAL-Approved_Sectional Progress 1 July 09 onwards" xfId="975"/>
    <cellStyle name="_Prestart-00-HO-FINAL-Approved_Shuttering Stock-28.02.2011" xfId="976"/>
    <cellStyle name="_Prestart-00-HO-FINAL-Approved_Sravanthi - Final Costing 210510" xfId="977"/>
    <cellStyle name="_Prestart-00-HO-FINAL-Approved_Sravanthi - Final Costing 210510 2" xfId="978"/>
    <cellStyle name="_Prestart-00-HO-FINAL-Approved_Weekly Photos 1 July 09 onwards" xfId="979"/>
    <cellStyle name="_Prestart-00-HO-FINAL-Approved_WPR 26-1 Nov 2009" xfId="980"/>
    <cellStyle name="_Prestart-00-HO-FINAL-Approved_WPR Magnolias 2009" xfId="981"/>
    <cellStyle name="_Prestige - HP Campus" xfId="982"/>
    <cellStyle name="_Prestige Corporate Office" xfId="983"/>
    <cellStyle name="_Programme for Jan'09" xfId="984"/>
    <cellStyle name="_Project costing 31032010=" xfId="985"/>
    <cellStyle name="_PSE HOSTEL BUILDING" xfId="986"/>
    <cellStyle name="_PSE_ITC_BHADRACHALAM_HO" xfId="987"/>
    <cellStyle name="_PTB &amp; PIER Final Workings" xfId="988"/>
    <cellStyle name="_PTB Workings" xfId="989"/>
    <cellStyle name="_Purchase report for the month of DEC - 2008" xfId="990"/>
    <cellStyle name="_Purchase report for the month of Feb - 2009" xfId="991"/>
    <cellStyle name="_Purchase report for the month of JAN - 2009" xfId="992"/>
    <cellStyle name="_Purchase report for the month of July" xfId="993"/>
    <cellStyle name="_Purchase report for the month of June" xfId="994"/>
    <cellStyle name="_Purchase report for the month of Nov - 2008" xfId="995"/>
    <cellStyle name="_Purchase report for the month of October" xfId="996"/>
    <cellStyle name="_Purchase report for the month of September" xfId="997"/>
    <cellStyle name="_QUALITY June 08" xfId="998"/>
    <cellStyle name="_Quantities per flat by AVY" xfId="999"/>
    <cellStyle name="_R block details-Budget" xfId="1000"/>
    <cellStyle name="_R F I  LOG" xfId="1001"/>
    <cellStyle name="_R(1).A_01_Santech(certified)" xfId="1002"/>
    <cellStyle name="_R(1).A_01_Santech-final-certified" xfId="1003"/>
    <cellStyle name="_R3_on_25.08.08_-__Option-II" xfId="1004"/>
    <cellStyle name="_RA - BILL - 4 - certified" xfId="1005"/>
    <cellStyle name="_RA Bill -03new" xfId="1006"/>
    <cellStyle name="_RA BILL-02" xfId="1007"/>
    <cellStyle name="_RA_01_KAFAX-CERTIFIED" xfId="1008"/>
    <cellStyle name="_RA_01_KAFAX-final-certified" xfId="1009"/>
    <cellStyle name="_ra-7 ADHOC" xfId="1010"/>
    <cellStyle name="_ra-7 ADHOC_Book2" xfId="1011"/>
    <cellStyle name="_ra-7 ADHOC_Book2 2" xfId="1012"/>
    <cellStyle name="_rab-02" xfId="1013"/>
    <cellStyle name="_rab-03" xfId="1014"/>
    <cellStyle name="_RA-MKT" xfId="1015"/>
    <cellStyle name="_Ranchi Package 2 - Workings" xfId="1016"/>
    <cellStyle name="_Rate Analysis" xfId="1017"/>
    <cellStyle name="_rcc &amp; shut april" xfId="1018"/>
    <cellStyle name="_RCC-ROW HOUSE-17.05.08" xfId="1019"/>
    <cellStyle name="_RCC-ROW HOUSE-17.05.08_ESTIMATE- RTC CREST ANNEX-20-02-10-SSA" xfId="1020"/>
    <cellStyle name="_RCC-ROW HOUSE-17.05.08_RA_MKT_INTERIOR" xfId="1021"/>
    <cellStyle name="_RCC-ROW HOUSE-17.05.08_RA-MKT" xfId="1022"/>
    <cellStyle name="_RCC-ROW HOUSE-17.05.08_REV. BOQ-KNOWLEDGE CENTERl-09-01-10-AP" xfId="1023"/>
    <cellStyle name="_RCC-ROW HOUSE-17.05.08_REV.EST" xfId="1024"/>
    <cellStyle name="_RCC-ROW HOUSE-17.05.08_REV.ESTIMATE" xfId="1025"/>
    <cellStyle name="_Rec  SUMMARY June-08" xfId="1026"/>
    <cellStyle name="_Rec  SUMMARY June-08_Material Reco March-2011 (Homes)" xfId="1027"/>
    <cellStyle name="_Rec  SUMMARY June-08_Monthly Progress Report - MPR" xfId="1028"/>
    <cellStyle name="_Rec  SUMMARY June-08_Monthly Progress Report - MPR VV" xfId="1029"/>
    <cellStyle name="_Rec  SUMMARY June-08_SAFETY RECORD FOR THE MONTH OF May,  2011 - MPR" xfId="1030"/>
    <cellStyle name="_Rec  SUMMARY June-08_SAFETY RECORD FOR THE MONTH OFApril, 2011 - MPR" xfId="1031"/>
    <cellStyle name="_Rec  SUMMARY June-08_Weekly Photos 1 July 09 onwards" xfId="1032"/>
    <cellStyle name="_Rec  SUMMARY June-08_WPR 26-1 Nov 2009" xfId="1033"/>
    <cellStyle name="_Rec  SUMMARY June-08_WPR Magnolias 2009" xfId="1034"/>
    <cellStyle name="_rec apr08" xfId="1035"/>
    <cellStyle name="_rec apr08_Material Reco March-2011 (Homes)" xfId="1036"/>
    <cellStyle name="_rec apr08_Monthly Progress Report - MPR" xfId="1037"/>
    <cellStyle name="_rec apr08_Monthly Progress Report - MPR VV" xfId="1038"/>
    <cellStyle name="_rec apr08_SAFETY RECORD FOR THE MONTH OF May,  2011 - MPR" xfId="1039"/>
    <cellStyle name="_rec apr08_SAFETY RECORD FOR THE MONTH OFApril, 2011 - MPR" xfId="1040"/>
    <cellStyle name="_rec apr08_Sectional Progress 1 July 09 onwards" xfId="1041"/>
    <cellStyle name="_rec apr08_Weekly Photos 1 July 09 onwards" xfId="1042"/>
    <cellStyle name="_rec apr08_WPR 26-1 Nov 2009" xfId="1043"/>
    <cellStyle name="_rec apr08_WPR Magnolias 2009" xfId="1044"/>
    <cellStyle name="_Rec Summary Sep-2008" xfId="1045"/>
    <cellStyle name="_Rec-jan-08" xfId="1046"/>
    <cellStyle name="_Rec-jan-08 2" xfId="1047"/>
    <cellStyle name="_Rec-jan-08_Item Rate Client Bill RA-7 Dec.10 (SBM Homes)" xfId="1048"/>
    <cellStyle name="_Rec-jan-08_Labour Camp Detail" xfId="1049"/>
    <cellStyle name="_Rec-jan-08_Material Reco March-2011 (Homes)" xfId="1050"/>
    <cellStyle name="_Rec-jan-08_Monthly Progress Report - MPR" xfId="1051"/>
    <cellStyle name="_Rec-jan-08_Monthly Progress Report - MPR VV" xfId="1052"/>
    <cellStyle name="_Rec-jan-08_SAFETY RECORD FOR THE MONTH OF May,  2011 - MPR" xfId="1053"/>
    <cellStyle name="_Rec-jan-08_SAFETY RECORD FOR THE MONTH OFApril, 2011 - MPR" xfId="1054"/>
    <cellStyle name="_Rec-jan-08_Sectional Progress 1 July 09 onwards" xfId="1055"/>
    <cellStyle name="_Rec-jan-08_Weekly Photos 1 July 09 onwards" xfId="1056"/>
    <cellStyle name="_Rec-jan-08_WPR 26-1 Nov 2009" xfId="1057"/>
    <cellStyle name="_Rec-jan-08_WPR Magnolias 2009" xfId="1058"/>
    <cellStyle name="_RecoDiesel" xfId="1059"/>
    <cellStyle name="_Recon  Sep-07" xfId="1060"/>
    <cellStyle name="_Recon  Sep-07 2" xfId="1061"/>
    <cellStyle name="_Recon  Sep-07_Item Rate Client Bill RA-7 Dec.10 (SBM Homes)" xfId="1062"/>
    <cellStyle name="_Recon  Sep-07_Labour Camp Detail" xfId="1063"/>
    <cellStyle name="_Recon  Sep-07_Material Reco March-2011 (Homes)" xfId="1064"/>
    <cellStyle name="_Recon  Sep-07_Monthly Progress Report - MPR" xfId="1065"/>
    <cellStyle name="_Recon  Sep-07_Monthly Progress Report - MPR VV" xfId="1066"/>
    <cellStyle name="_Recon  Sep-07_SAFETY RECORD FOR THE MONTH OF May,  2011 - MPR" xfId="1067"/>
    <cellStyle name="_Recon  Sep-07_SAFETY RECORD FOR THE MONTH OFApril, 2011 - MPR" xfId="1068"/>
    <cellStyle name="_Recon  Sep-07_Sectional Progress 1 July 09 onwards" xfId="1069"/>
    <cellStyle name="_Recon  Sep-07_Weekly Photos 1 July 09 onwards" xfId="1070"/>
    <cellStyle name="_Recon  Sep-07_WPR 26-1 Nov 2009" xfId="1071"/>
    <cellStyle name="_Recon  Sep-07_WPR Magnolias 2009" xfId="1072"/>
    <cellStyle name="_recon August" xfId="1073"/>
    <cellStyle name="_recon August 2" xfId="1074"/>
    <cellStyle name="_recon August_Item Rate Client Bill RA-7 Dec.10 (SBM Homes)" xfId="1075"/>
    <cellStyle name="_recon August_Labour Camp Detail" xfId="1076"/>
    <cellStyle name="_recon August_Material Reco March-2011 (Homes)" xfId="1077"/>
    <cellStyle name="_recon August_Monthly Progress Report - MPR" xfId="1078"/>
    <cellStyle name="_recon August_Monthly Progress Report - MPR VV" xfId="1079"/>
    <cellStyle name="_recon August_SAFETY RECORD FOR THE MONTH OF May,  2011 - MPR" xfId="1080"/>
    <cellStyle name="_recon August_SAFETY RECORD FOR THE MONTH OFApril, 2011 - MPR" xfId="1081"/>
    <cellStyle name="_recon August_Sectional Progress 1 July 09 onwards" xfId="1082"/>
    <cellStyle name="_recon August_Weekly Photos 1 July 09 onwards" xfId="1083"/>
    <cellStyle name="_recon August_WPR 26-1 Nov 2009" xfId="1084"/>
    <cellStyle name="_recon August_WPR Magnolias 2009" xfId="1085"/>
    <cellStyle name="_recon june 07 Psummary" xfId="1086"/>
    <cellStyle name="_recon june 07 Psummary 2" xfId="1087"/>
    <cellStyle name="_recon june 07 Psummary_Item Rate Client Bill RA-7 Dec.10 (SBM Homes)" xfId="1088"/>
    <cellStyle name="_recon june 07 Psummary_Labour Camp Detail" xfId="1089"/>
    <cellStyle name="_recon june 07 Psummary_Material Reco March-2011 (Homes)" xfId="1090"/>
    <cellStyle name="_recon june 07 Psummary_Monthly Progress Report - MPR" xfId="1091"/>
    <cellStyle name="_recon june 07 Psummary_Monthly Progress Report - MPR VV" xfId="1092"/>
    <cellStyle name="_recon june 07 Psummary_SAFETY RECORD FOR THE MONTH OF May,  2011 - MPR" xfId="1093"/>
    <cellStyle name="_recon june 07 Psummary_SAFETY RECORD FOR THE MONTH OFApril, 2011 - MPR" xfId="1094"/>
    <cellStyle name="_recon june 07 Psummary_Sectional Progress 1 July 09 onwards" xfId="1095"/>
    <cellStyle name="_recon june 07 Psummary_Weekly Photos 1 July 09 onwards" xfId="1096"/>
    <cellStyle name="_recon june 07 Psummary_WPR 26-1 Nov 2009" xfId="1097"/>
    <cellStyle name="_recon june 07 Psummary_WPR Magnolias 2009" xfId="1098"/>
    <cellStyle name="_Reconciliation for June '08 (version 1)" xfId="1099"/>
    <cellStyle name="_Reconciliation for May '08" xfId="1100"/>
    <cellStyle name="_Reconciliation Steel Planning upto 29-03-08-QS" xfId="1101"/>
    <cellStyle name="_Reconciliation Steel Planning upto 30-09-07" xfId="1102"/>
    <cellStyle name="_Reconciliation Steel Planning upto 30-12-07" xfId="1103"/>
    <cellStyle name="_Reconciliation summary" xfId="1104"/>
    <cellStyle name="_Reconciliation upto June'08 (On Progress Qty.)" xfId="1105"/>
    <cellStyle name="_Reconciliation-Mar 08" xfId="1106"/>
    <cellStyle name="_reconcillation upto sep-08" xfId="1107"/>
    <cellStyle name="_Reconsilation- Top Sheet June. 2008" xfId="1108"/>
    <cellStyle name="_Report Summary Formats" xfId="1109"/>
    <cellStyle name="_Reports for the month of April'10" xfId="1110"/>
    <cellStyle name="_Reports for the Month of May'2010" xfId="1111"/>
    <cellStyle name="_Res-Item Rate Analysis-r2_ RAP4" xfId="1112"/>
    <cellStyle name="_Retaining Wall" xfId="1113"/>
    <cellStyle name="_Retaining wall -E &amp; G checked" xfId="1114"/>
    <cellStyle name="_REV DRAFT FINISHING BOQ WITH MEAS-2-12-09" xfId="1115"/>
    <cellStyle name="_Rev-2(07(1).07.10)(1)" xfId="1116"/>
    <cellStyle name="_REV-BOQ-BLDG-23-16.09.09" xfId="1117"/>
    <cellStyle name="_REV-ESTIMATE-BLDG-2-10.04.09" xfId="1118"/>
    <cellStyle name="_REV-ESTIMATE-BLDG-2-10.04.09_ESTIMATE- RTC CREST ANNEX-20-02-10-SSA" xfId="1119"/>
    <cellStyle name="_REV-ESTIMATE-BLDG-2-10.04.09_RA_MKT_INTERIOR" xfId="1120"/>
    <cellStyle name="_REV-ESTIMATE-BLDG-2-10.04.09_RA-MKT" xfId="1121"/>
    <cellStyle name="_REV-ESTIMATE-BLDG-2-10.04.09_REV.EST" xfId="1122"/>
    <cellStyle name="_REV-ESTIMATE-BLDG-2-10.04.09_REV.ESTIMATE" xfId="1123"/>
    <cellStyle name="_REV-ESTIMATE-BLDG-3-10.04.09" xfId="1124"/>
    <cellStyle name="_REV-ESTIMATE-BLDG-3-10.04.09_ESTIMATE- RTC CREST ANNEX-20-02-10-SSA" xfId="1125"/>
    <cellStyle name="_REV-ESTIMATE-BLDG-3-10.04.09_RA_MKT_INTERIOR" xfId="1126"/>
    <cellStyle name="_REV-ESTIMATE-BLDG-3-10.04.09_RA-MKT" xfId="1127"/>
    <cellStyle name="_REV-ESTIMATE-BLDG-3-10.04.09_REV.EST" xfId="1128"/>
    <cellStyle name="_REV-ESTIMATE-BLDG-3-10.04.09_REV.ESTIMATE" xfId="1129"/>
    <cellStyle name="_REV-ESTIMATE-BLDG-3-10.04.09-formated" xfId="1130"/>
    <cellStyle name="_Revised  Stone Flooring &amp; Cladding Contract(02.12)" xfId="1131"/>
    <cellStyle name="_revised budget (2)" xfId="1132"/>
    <cellStyle name="_REVISED DRAFT BOQ-STRU-CIVIL FOR BUILDING A-06.10.08" xfId="1133"/>
    <cellStyle name="_REVISED DRAFT-BOQ-EST-19.03.08" xfId="1134"/>
    <cellStyle name="_Revised EST-30.08.08 as per all reduction old-ref" xfId="1135"/>
    <cellStyle name="_Revised EST-30.08.08 as per all reduction old-ref_ESTIMATE- RTC CREST ANNEX-20-02-10-SSA" xfId="1136"/>
    <cellStyle name="_Revised EST-30.08.08 as per all reduction old-ref_RA_MKT_INTERIOR" xfId="1137"/>
    <cellStyle name="_Revised EST-30.08.08 as per all reduction old-ref_RA-MKT" xfId="1138"/>
    <cellStyle name="_Revised EST-30.08.08 as per all reduction old-ref_REV. BOQ-KNOWLEDGE CENTERl-09-01-10-AP" xfId="1139"/>
    <cellStyle name="_Revised EST-30.08.08 as per all reduction old-ref_REV.EST" xfId="1140"/>
    <cellStyle name="_Revised EST-30.08.08 as per all reduction old-ref_REV.ESTIMATE" xfId="1141"/>
    <cellStyle name="_REVISED ESTIMATE CLUB HOUSE INTERIOR FINISHES-14.04.09" xfId="1142"/>
    <cellStyle name="_Revised working on 20-9-08" xfId="1143"/>
    <cellStyle name="_RMC DEBIT NOTE" xfId="1144"/>
    <cellStyle name="_RM-Meeting" xfId="1145"/>
    <cellStyle name="_RMZ  Futura" xfId="1146"/>
    <cellStyle name="_RMZ - Zero Costing- 18.01.07 final" xfId="1147"/>
    <cellStyle name="_RMZ - Zero Costing- 18.01.07 final_281210 EOT PLAMA" xfId="1148"/>
    <cellStyle name="_RMZ - Zero Costing- 18.01.07 final_Annexure - I Commencement Delays" xfId="1149"/>
    <cellStyle name="_RMZ - Zero Costing- 18.01.07 final_Cement reconcilation  up to Nov 2011" xfId="1150"/>
    <cellStyle name="_RMZ - Zero Costing- 18.01.07 final_pl Scope vs Front" xfId="1151"/>
    <cellStyle name="_RMZ Millinea (ACS, CCTV &amp; BMS) - 05.09.07R7(SiemensBMS)" xfId="1152"/>
    <cellStyle name="_RPM Report Working Sheet Nov'09" xfId="1153"/>
    <cellStyle name="_RTC Annex - MASONRY-Zone 3" xfId="1154"/>
    <cellStyle name="_RTC Annex - MASONRY-Zone 3_ESTIMATE- RTC CREST ANNEX-20-02-10-SSA" xfId="1155"/>
    <cellStyle name="_RTC Annex - MASONRY-Zone 3_RA_MKT_INTERIOR" xfId="1156"/>
    <cellStyle name="_RTC Annex - MASONRY-Zone 3_RA-MKT" xfId="1157"/>
    <cellStyle name="_RTC Annex - MASONRY-Zone 3_REV.EST" xfId="1158"/>
    <cellStyle name="_RTC Annex - MASONRY-Zone 3_REV.ESTIMATE" xfId="1159"/>
    <cellStyle name="_RTC Engg. Hall - MASONRY-Zone 3" xfId="1160"/>
    <cellStyle name="_RTC Engg. Hall - MASONRY-Zone 3_ESTIMATE- RTC CREST ANNEX-20-02-10-SSA" xfId="1161"/>
    <cellStyle name="_RTC Engg. Hall - MASONRY-Zone 3_RA_MKT_INTERIOR" xfId="1162"/>
    <cellStyle name="_RTC Engg. Hall - MASONRY-Zone 3_RA-MKT" xfId="1163"/>
    <cellStyle name="_RTC Engg. Hall - MASONRY-Zone 3_REV.EST" xfId="1164"/>
    <cellStyle name="_RTC Engg. Hall - MASONRY-Zone 3_REV.ESTIMATE" xfId="1165"/>
    <cellStyle name="_S.G. Software - BOQ" xfId="1166"/>
    <cellStyle name="_S0-S10 - Final" xfId="1167"/>
    <cellStyle name="_S1" xfId="1168"/>
    <cellStyle name="_S1 PLAMA Commericial B'lore" xfId="1169"/>
    <cellStyle name="_S1 PLAMA Residential B'lore" xfId="1170"/>
    <cellStyle name="_sana" xfId="1171"/>
    <cellStyle name="_sana_Book2" xfId="1172"/>
    <cellStyle name="_sana_Book2 2" xfId="1173"/>
    <cellStyle name="_Santech_bill_certified" xfId="1174"/>
    <cellStyle name="_Santech_M.Sheet-Abstract" xfId="1175"/>
    <cellStyle name="_SANTECH_RAB_2-CERTIFIED" xfId="1176"/>
    <cellStyle name="_Savoy (27 Oct 04)f Final" xfId="1177"/>
    <cellStyle name="_SC PAID AMOUNT-Up to July-08" xfId="1178"/>
    <cellStyle name="_Sch-Aug'05-Anjali D" xfId="1179"/>
    <cellStyle name="_section d - Tamouh Plot 2-3 Infra(Regional)-rev1-22.11.08(add6)" xfId="1180"/>
    <cellStyle name="_section d - Tamouh Plot 2-3 Infra(Regional)-rev1-22.11.08(add6) 2" xfId="1181"/>
    <cellStyle name="_section d - Tamouh Plot 2-3 Infra(Regional)-rev1-22.11.08(add6) 3" xfId="1182"/>
    <cellStyle name="_section d - Tamouh Plot 2-3 Infra(Regional)-rev1-22.11.08(add6) 4" xfId="1183"/>
    <cellStyle name="_section d - Tamouh Plot 2-3 Infra(Regional)-rev1-22.11.08(add6) 5" xfId="1184"/>
    <cellStyle name="_section d - Tamouh Plot 2-3 Infra(Regional)-rev1-22.11.08(add6) 6" xfId="1185"/>
    <cellStyle name="_section d - Tamouh Plot 2-3 Infra(Regional)-rev1-22.11.08(add6) 7" xfId="1186"/>
    <cellStyle name="_section d - Tamouh Plot 2-3 Infra(Regional)-rev1-22.11.08(add6)_Analysis - Hodariyat - 20.06.09" xfId="1187"/>
    <cellStyle name="_section d - Tamouh Plot 2-3 Infra(Regional)-rev1-22.11.08(add6)_Analysis - Hodariyat - 20.06.09 2" xfId="1188"/>
    <cellStyle name="_section d - Tamouh Plot 2-3 Infra(Regional)-rev1-22.11.08(add6)_Analysis - Hodariyat - 20.06.09 3" xfId="1189"/>
    <cellStyle name="_section d - Tamouh Plot 2-3 Infra(Regional)-rev1-22.11.08(add6)_Analysis - Hodariyat - 20.06.09 4" xfId="1190"/>
    <cellStyle name="_section d - Tamouh Plot 2-3 Infra(Regional)-rev1-22.11.08(add6)_Analysis - Hodariyat - 20.06.09 5" xfId="1191"/>
    <cellStyle name="_section d - Tamouh Plot 2-3 Infra(Regional)-rev1-22.11.08(add6)_Analysis - Hodariyat - 20.06.09 6" xfId="1192"/>
    <cellStyle name="_section d - Tamouh Plot 2-3 Infra(Regional)-rev1-22.11.08(add6)_Analysis - Hodariyat - 20.06.09 7" xfId="1193"/>
    <cellStyle name="_section d - Tamouh Plot 2-3 Infra(Regional)-rev1-22.11.08(add6)_Analysis - hodariyat Bridge - 16.05.09" xfId="1194"/>
    <cellStyle name="_section d - Tamouh Plot 2-3 Infra(Regional)-rev1-22.11.08(add6)_Analysis - hodariyat Bridge - 16.05.09 2" xfId="1195"/>
    <cellStyle name="_section d - Tamouh Plot 2-3 Infra(Regional)-rev1-22.11.08(add6)_Analysis - hodariyat Bridge - 16.05.09 3" xfId="1196"/>
    <cellStyle name="_section d - Tamouh Plot 2-3 Infra(Regional)-rev1-22.11.08(add6)_Analysis - hodariyat Bridge - 16.05.09 4" xfId="1197"/>
    <cellStyle name="_section d - Tamouh Plot 2-3 Infra(Regional)-rev1-22.11.08(add6)_Analysis - hodariyat Bridge - 16.05.09 5" xfId="1198"/>
    <cellStyle name="_section d - Tamouh Plot 2-3 Infra(Regional)-rev1-22.11.08(add6)_Analysis - hodariyat Bridge - 16.05.09 6" xfId="1199"/>
    <cellStyle name="_section d - Tamouh Plot 2-3 Infra(Regional)-rev1-22.11.08(add6)_Analysis - hodariyat Bridge - 16.05.09 7" xfId="1200"/>
    <cellStyle name="_section d - Tamouh Plot 2-3 Infra(Regional)-rev1-22.11.08(add6)_Analysis - hodariyat Bridge - 16.05.09_1" xfId="1201"/>
    <cellStyle name="_section d - Tamouh Plot 2-3 Infra(Regional)-rev1-22.11.08(add6)_Analysis - hodariyat Bridge - 16.05.09_1 2" xfId="1202"/>
    <cellStyle name="_section d - Tamouh Plot 2-3 Infra(Regional)-rev1-22.11.08(add6)_Analysis - hodariyat Bridge - 16.05.09_1 3" xfId="1203"/>
    <cellStyle name="_section d - Tamouh Plot 2-3 Infra(Regional)-rev1-22.11.08(add6)_Analysis - hodariyat Bridge - 16.05.09_1 4" xfId="1204"/>
    <cellStyle name="_section d - Tamouh Plot 2-3 Infra(Regional)-rev1-22.11.08(add6)_Analysis - hodariyat Bridge - 16.05.09_1 5" xfId="1205"/>
    <cellStyle name="_section d - Tamouh Plot 2-3 Infra(Regional)-rev1-22.11.08(add6)_Analysis - hodariyat Bridge - 16.05.09_1 6" xfId="1206"/>
    <cellStyle name="_section d - Tamouh Plot 2-3 Infra(Regional)-rev1-22.11.08(add6)_Analysis - hodariyat Bridge - 16.05.09_1 7" xfId="1207"/>
    <cellStyle name="_section d - Tamouh Plot 2-3 Infra(Regional)-rev1-22.11.08(add6)_Analysis - hodariyat Bridge - 16.05.09_1_Hodariyat Bridge (2)" xfId="1208"/>
    <cellStyle name="_section d - Tamouh Plot 2-3 Infra(Regional)-rev1-22.11.08(add6)_Analysis - hodariyat Bridge - 16.05.09_1_Hodariyat Bridge (2) 2" xfId="1209"/>
    <cellStyle name="_section d - Tamouh Plot 2-3 Infra(Regional)-rev1-22.11.08(add6)_Analysis - hodariyat Bridge - 16.05.09_1_Hodariyat Bridge (2) 3" xfId="1210"/>
    <cellStyle name="_section d - Tamouh Plot 2-3 Infra(Regional)-rev1-22.11.08(add6)_Analysis - hodariyat Bridge - 16.05.09_1_Hodariyat Bridge (2) 4" xfId="1211"/>
    <cellStyle name="_section d - Tamouh Plot 2-3 Infra(Regional)-rev1-22.11.08(add6)_Analysis - hodariyat Bridge - 16.05.09_1_Hodariyat Bridge (2) 5" xfId="1212"/>
    <cellStyle name="_section d - Tamouh Plot 2-3 Infra(Regional)-rev1-22.11.08(add6)_Analysis - hodariyat Bridge - 16.05.09_1_Hodariyat Bridge (2) 6" xfId="1213"/>
    <cellStyle name="_section d - Tamouh Plot 2-3 Infra(Regional)-rev1-22.11.08(add6)_Analysis - hodariyat Bridge - 16.05.09_1_Hodariyat Bridge (2) 7" xfId="1214"/>
    <cellStyle name="_section d - Tamouh Plot 2-3 Infra(Regional)-rev1-22.11.08(add6)_Analysis-Road works" xfId="1215"/>
    <cellStyle name="_section d - Tamouh Plot 2-3 Infra(Regional)-rev1-22.11.08(add6)_Analysis-Road works 2" xfId="1216"/>
    <cellStyle name="_section d - Tamouh Plot 2-3 Infra(Regional)-rev1-22.11.08(add6)_Analysis-Road works 3" xfId="1217"/>
    <cellStyle name="_section d - Tamouh Plot 2-3 Infra(Regional)-rev1-22.11.08(add6)_Analysis-Road works 4" xfId="1218"/>
    <cellStyle name="_section d - Tamouh Plot 2-3 Infra(Regional)-rev1-22.11.08(add6)_Analysis-Road works 5" xfId="1219"/>
    <cellStyle name="_section d - Tamouh Plot 2-3 Infra(Regional)-rev1-22.11.08(add6)_Analysis-Road works 6" xfId="1220"/>
    <cellStyle name="_section d - Tamouh Plot 2-3 Infra(Regional)-rev1-22.11.08(add6)_Analysis-Road works 7" xfId="1221"/>
    <cellStyle name="_section d - Tamouh Plot 2-3 Infra(Regional)-rev1-22.11.08(add6)_Analysis-Structures" xfId="1222"/>
    <cellStyle name="_section d - Tamouh Plot 2-3 Infra(Regional)-rev1-22.11.08(add6)_Analysis-Structures 2" xfId="1223"/>
    <cellStyle name="_section d - Tamouh Plot 2-3 Infra(Regional)-rev1-22.11.08(add6)_Analysis-Structures 3" xfId="1224"/>
    <cellStyle name="_section d - Tamouh Plot 2-3 Infra(Regional)-rev1-22.11.08(add6)_Analysis-Structures 4" xfId="1225"/>
    <cellStyle name="_section d - Tamouh Plot 2-3 Infra(Regional)-rev1-22.11.08(add6)_Analysis-Structures 5" xfId="1226"/>
    <cellStyle name="_section d - Tamouh Plot 2-3 Infra(Regional)-rev1-22.11.08(add6)_Analysis-Structures 6" xfId="1227"/>
    <cellStyle name="_section d - Tamouh Plot 2-3 Infra(Regional)-rev1-22.11.08(add6)_Analysis-Structures 7" xfId="1228"/>
    <cellStyle name="_section d - Tamouh Plot 2-3 Infra(Regional)-rev1-22.11.08(add6)_Copy of Sheet Piling - Analysis" xfId="1229"/>
    <cellStyle name="_section d - Tamouh Plot 2-3 Infra(Regional)-rev1-22.11.08(add6)_Copy of Sheet Piling - Analysis 2" xfId="1230"/>
    <cellStyle name="_section d - Tamouh Plot 2-3 Infra(Regional)-rev1-22.11.08(add6)_Copy of Sheet Piling - Analysis 3" xfId="1231"/>
    <cellStyle name="_section d - Tamouh Plot 2-3 Infra(Regional)-rev1-22.11.08(add6)_Copy of Sheet Piling - Analysis 4" xfId="1232"/>
    <cellStyle name="_section d - Tamouh Plot 2-3 Infra(Regional)-rev1-22.11.08(add6)_Copy of Sheet Piling - Analysis 5" xfId="1233"/>
    <cellStyle name="_section d - Tamouh Plot 2-3 Infra(Regional)-rev1-22.11.08(add6)_Copy of Sheet Piling - Analysis 6" xfId="1234"/>
    <cellStyle name="_section d - Tamouh Plot 2-3 Infra(Regional)-rev1-22.11.08(add6)_Copy of Sheet Piling - Analysis 7" xfId="1235"/>
    <cellStyle name="_Sector2&amp;3 - Regional - Post add1 - 09.02.09" xfId="1236"/>
    <cellStyle name="_Sector2&amp;3 - Regional - Post add1 - 09.02.09 2" xfId="1237"/>
    <cellStyle name="_Sector2&amp;3 - Regional - Post add1 - 09.02.09 3" xfId="1238"/>
    <cellStyle name="_Sector2&amp;3 - Regional - Post add1 - 09.02.09 4" xfId="1239"/>
    <cellStyle name="_Sector2&amp;3 - Regional - Post add1 - 09.02.09 5" xfId="1240"/>
    <cellStyle name="_Sector2&amp;3 - Regional - Post add1 - 09.02.09 6" xfId="1241"/>
    <cellStyle name="_Sector2&amp;3 - Regional - Post add1 - 09.02.09 7" xfId="1242"/>
    <cellStyle name="_Services Revised with POs" xfId="1243"/>
    <cellStyle name="_Sheet1" xfId="1244"/>
    <cellStyle name="_Sheet1_46RA Magnolias Item Rate Billing Abstract (new)" xfId="1245"/>
    <cellStyle name="_Sheet1_Bill Magnolias RA Bill No 38  Dec-09" xfId="1246"/>
    <cellStyle name="_Sheet1_Bill Magnolias RA Bill No 38 Dec-09" xfId="1247"/>
    <cellStyle name="_Sheet1_RA-3 Magnolias (Sep-10)" xfId="1248"/>
    <cellStyle name="_Sheet1_UPFRONT BILLING" xfId="1249"/>
    <cellStyle name="_Shell - Afas &amp; Pa - 23.05.06" xfId="1250"/>
    <cellStyle name="_SHELL'N'CORE_J1-IT PARKS-220108 - Compare from DLS" xfId="1251"/>
    <cellStyle name="_Shirdi" xfId="1252"/>
    <cellStyle name="_Siemens Worksheet" xfId="1253"/>
    <cellStyle name="_simplified temorary entranceto show flat" xfId="1254"/>
    <cellStyle name="_Single Line" xfId="1255"/>
    <cellStyle name="_Single Line_pl Scope vs Front" xfId="1256"/>
    <cellStyle name="_Site Sharing - Expense" xfId="1257"/>
    <cellStyle name="_Slab &amp; Beam" xfId="1258"/>
    <cellStyle name="_Sri Projectss  RA no-06 21. 03.10 to 16.04.10" xfId="1259"/>
    <cellStyle name="_Staff Cost Deduction June 08 Bill" xfId="1260"/>
    <cellStyle name="_Staff_Details_210509_w.o.new Job-r1" xfId="1261"/>
    <cellStyle name="_Staff_Details_210509_w.o.new Job-r1 2" xfId="1262"/>
    <cellStyle name="_Staff_Details_210509_w.o.new Job-r1_Item Rate Client Bill RA-7 Dec.10 (SBM Homes)" xfId="1263"/>
    <cellStyle name="_Staff_Details_210509_w.o.new Job-r1_Labour Camp Detail" xfId="1264"/>
    <cellStyle name="_staircase" xfId="1265"/>
    <cellStyle name="_Stone Flooring &amp; Cladding Contract" xfId="1266"/>
    <cellStyle name="_STRUCTURE(BLD-01-02-03)" xfId="1267"/>
    <cellStyle name="_SubHeading" xfId="1268"/>
    <cellStyle name="_Sumary Rec Mar-08 (2)" xfId="1269"/>
    <cellStyle name="_Sumary Rec Mar-08 (2)_Material Reco March-2011 (Homes)" xfId="1270"/>
    <cellStyle name="_Sumary Rec Mar-08 (2)_Monthly Progress Report - MPR" xfId="1271"/>
    <cellStyle name="_Sumary Rec Mar-08 (2)_Monthly Progress Report - MPR VV" xfId="1272"/>
    <cellStyle name="_Sumary Rec Mar-08 (2)_SAFETY RECORD FOR THE MONTH OF May,  2011 - MPR" xfId="1273"/>
    <cellStyle name="_Sumary Rec Mar-08 (2)_SAFETY RECORD FOR THE MONTH OFApril, 2011 - MPR" xfId="1274"/>
    <cellStyle name="_Sumary Rec Mar-08 (2)_Sectional Progress 1 July 09 onwards" xfId="1275"/>
    <cellStyle name="_Sumary Rec Mar-08 (2)_Weekly Photos 1 July 09 onwards" xfId="1276"/>
    <cellStyle name="_Sumary Rec Mar-08 (2)_WPR 26-1 Nov 2009" xfId="1277"/>
    <cellStyle name="_Sumary Rec Mar-08 (2)_WPR Magnolias 2009" xfId="1278"/>
    <cellStyle name="_Summary of Recon Nov-2007 (2)" xfId="1279"/>
    <cellStyle name="_Summary of Recon Nov-2007 (2) 2" xfId="1280"/>
    <cellStyle name="_Summary of Recon Nov-2007 (2)_Item Rate Client Bill RA-7 Dec.10 (SBM Homes)" xfId="1281"/>
    <cellStyle name="_Summary of Recon Nov-2007 (2)_Labour Camp Detail" xfId="1282"/>
    <cellStyle name="_Summary of Recon Nov-2007 (2)_Material Reco March-2011 (Homes)" xfId="1283"/>
    <cellStyle name="_Summary of Recon Nov-2007 (2)_Monthly Progress Report - MPR" xfId="1284"/>
    <cellStyle name="_Summary of Recon Nov-2007 (2)_Monthly Progress Report - MPR VV" xfId="1285"/>
    <cellStyle name="_Summary of Recon Nov-2007 (2)_SAFETY RECORD FOR THE MONTH OF May,  2011 - MPR" xfId="1286"/>
    <cellStyle name="_Summary of Recon Nov-2007 (2)_SAFETY RECORD FOR THE MONTH OFApril, 2011 - MPR" xfId="1287"/>
    <cellStyle name="_Summary of Recon Nov-2007 (2)_Sectional Progress 1 July 09 onwards" xfId="1288"/>
    <cellStyle name="_Summary of Recon Nov-2007 (2)_Weekly Photos 1 July 09 onwards" xfId="1289"/>
    <cellStyle name="_Summary of Recon Nov-2007 (2)_WPR 26-1 Nov 2009" xfId="1290"/>
    <cellStyle name="_Summary of Recon Nov-2007 (2)_WPR Magnolias 2009" xfId="1291"/>
    <cellStyle name="_SUMMARY OF ZONE-IV - 17.09.08" xfId="1292"/>
    <cellStyle name="_SUMMARY OF ZONE-IV - 17.09.08_ESTIMATE- RTC CREST ANNEX-20-02-10-SSA" xfId="1293"/>
    <cellStyle name="_SUMMARY OF ZONE-IV - 17.09.08_RA_MKT_INTERIOR" xfId="1294"/>
    <cellStyle name="_SUMMARY OF ZONE-IV - 17.09.08_RA-MKT" xfId="1295"/>
    <cellStyle name="_SUMMARY OF ZONE-IV - 17.09.08_REV.EST" xfId="1296"/>
    <cellStyle name="_SUMMARY OF ZONE-IV - 17.09.08_REV.ESTIMATE" xfId="1297"/>
    <cellStyle name="_SUMMARY Rec-0508" xfId="1298"/>
    <cellStyle name="_SUMMARY Rec-0508_Material Reco March-2011 (Homes)" xfId="1299"/>
    <cellStyle name="_SUMMARY Rec-0508_Monthly Progress Report - MPR" xfId="1300"/>
    <cellStyle name="_SUMMARY Rec-0508_Monthly Progress Report - MPR VV" xfId="1301"/>
    <cellStyle name="_SUMMARY Rec-0508_SAFETY RECORD FOR THE MONTH OF May,  2011 - MPR" xfId="1302"/>
    <cellStyle name="_SUMMARY Rec-0508_SAFETY RECORD FOR THE MONTH OFApril, 2011 - MPR" xfId="1303"/>
    <cellStyle name="_SUMMARY Rec-0508_Sectional Progress 1 July 09 onwards" xfId="1304"/>
    <cellStyle name="_SUMMARY Rec-0508_Weekly Photos 1 July 09 onwards" xfId="1305"/>
    <cellStyle name="_SUMMARY Rec-0508_WPR 26-1 Nov 2009" xfId="1306"/>
    <cellStyle name="_SUMMARY Rec-0508_WPR Magnolias 2009" xfId="1307"/>
    <cellStyle name="_Summary Rec-Mar-2008Dlf" xfId="1308"/>
    <cellStyle name="_Summary Rec-Mar-2008Dlf_Material Reco March-2011 (Homes)" xfId="1309"/>
    <cellStyle name="_Summary Rec-Mar-2008Dlf_Monthly Progress Report - MPR" xfId="1310"/>
    <cellStyle name="_Summary Rec-Mar-2008Dlf_Monthly Progress Report - MPR VV" xfId="1311"/>
    <cellStyle name="_Summary Rec-Mar-2008Dlf_SAFETY RECORD FOR THE MONTH OF May,  2011 - MPR" xfId="1312"/>
    <cellStyle name="_Summary Rec-Mar-2008Dlf_SAFETY RECORD FOR THE MONTH OFApril, 2011 - MPR" xfId="1313"/>
    <cellStyle name="_Summary Rec-Mar-2008Dlf_Sectional Progress 1 July 09 onwards" xfId="1314"/>
    <cellStyle name="_Summary Rec-Mar-2008Dlf_Weekly Photos 1 July 09 onwards" xfId="1315"/>
    <cellStyle name="_Summary Rec-Mar-2008Dlf_WPR 26-1 Nov 2009" xfId="1316"/>
    <cellStyle name="_Summary Rec-Mar-2008Dlf_WPR Magnolias 2009" xfId="1317"/>
    <cellStyle name="_SUMMARY-ZONE-I" xfId="1318"/>
    <cellStyle name="_SUMMARY-ZONE-I_ESTIMATE- RTC CREST ANNEX-20-02-10-SSA" xfId="1319"/>
    <cellStyle name="_SUMMARY-ZONE-I_RA_MKT_INTERIOR" xfId="1320"/>
    <cellStyle name="_SUMMARY-ZONE-I_RA-MKT" xfId="1321"/>
    <cellStyle name="_SUMMARY-ZONE-I_REV.EST" xfId="1322"/>
    <cellStyle name="_SUMMARY-ZONE-I_REV.ESTIMATE" xfId="1323"/>
    <cellStyle name="_SUMMARY-ZONE-IV" xfId="1324"/>
    <cellStyle name="_SUMMARY-ZONE-IV_ESTIMATE- RTC CREST ANNEX-20-02-10-SSA" xfId="1325"/>
    <cellStyle name="_SUMMARY-ZONE-IV_RA_MKT_INTERIOR" xfId="1326"/>
    <cellStyle name="_SUMMARY-ZONE-IV_RA-MKT" xfId="1327"/>
    <cellStyle name="_SUMMARY-ZONE-IV_REV.EST" xfId="1328"/>
    <cellStyle name="_SUMMARY-ZONE-IV_REV.ESTIMATE" xfId="1329"/>
    <cellStyle name="_Sunernagar finishing" xfId="1330"/>
    <cellStyle name="_Surplus Staff (3)" xfId="1331"/>
    <cellStyle name="_Surplus Staff (3) 2" xfId="1332"/>
    <cellStyle name="_Surplus Staff (3)_Item Rate Client Bill RA-7 Dec.10 (SBM Homes)" xfId="1333"/>
    <cellStyle name="_Surplus Staff (3)_Labour Camp Detail" xfId="1334"/>
    <cellStyle name="_suzlon, coimbatore" xfId="1335"/>
    <cellStyle name="_suzlon, coimbatore_281210 EOT PLAMA" xfId="1336"/>
    <cellStyle name="_suzlon, coimbatore_Annexure - I Commencement Delays" xfId="1337"/>
    <cellStyle name="_suzlon, coimbatore_Cement reconcilation  up to Nov 2011" xfId="1338"/>
    <cellStyle name="_suzlon, coimbatore_pl Scope vs Front" xfId="1339"/>
    <cellStyle name="_Table" xfId="1340"/>
    <cellStyle name="_Table 2" xfId="1341"/>
    <cellStyle name="_Table 2 2" xfId="1342"/>
    <cellStyle name="_Table 2 2 2" xfId="1343"/>
    <cellStyle name="_Table 2 2 2 2" xfId="1344"/>
    <cellStyle name="_Table 2 2 2 2 2" xfId="1345"/>
    <cellStyle name="_Table 2 2 2 2 2 2" xfId="1346"/>
    <cellStyle name="_Table 2 2 2 2 3" xfId="1347"/>
    <cellStyle name="_Table 2 2 2 3" xfId="1348"/>
    <cellStyle name="_Table 2 2 2 3 2" xfId="1349"/>
    <cellStyle name="_Table 2 2 2 4" xfId="1350"/>
    <cellStyle name="_Table 2 2 3" xfId="1351"/>
    <cellStyle name="_Table 2 2 3 2" xfId="1352"/>
    <cellStyle name="_Table 2 2 3 2 2" xfId="1353"/>
    <cellStyle name="_Table 2 2 3 3" xfId="1354"/>
    <cellStyle name="_Table 2 2 4" xfId="1355"/>
    <cellStyle name="_Table 2 2 4 2" xfId="1356"/>
    <cellStyle name="_Table 2 2 5" xfId="1357"/>
    <cellStyle name="_Table 2 3" xfId="1358"/>
    <cellStyle name="_Table 2 3 2" xfId="1359"/>
    <cellStyle name="_Table 2 3 2 2" xfId="1360"/>
    <cellStyle name="_Table 2 3 2 2 2" xfId="1361"/>
    <cellStyle name="_Table 2 3 2 3" xfId="1362"/>
    <cellStyle name="_Table 2 3 3" xfId="1363"/>
    <cellStyle name="_Table 2 3 3 2" xfId="1364"/>
    <cellStyle name="_Table 2 3 4" xfId="1365"/>
    <cellStyle name="_Table 2 4" xfId="1366"/>
    <cellStyle name="_Table 2 4 2" xfId="1367"/>
    <cellStyle name="_Table 2 4 2 2" xfId="1368"/>
    <cellStyle name="_Table 2 4 3" xfId="1369"/>
    <cellStyle name="_Table 2 5" xfId="1370"/>
    <cellStyle name="_Table 2 5 2" xfId="1371"/>
    <cellStyle name="_Table 2 6" xfId="1372"/>
    <cellStyle name="_Table 3" xfId="1373"/>
    <cellStyle name="_Table 3 2" xfId="1374"/>
    <cellStyle name="_Table 3 2 2" xfId="1375"/>
    <cellStyle name="_Table 3 2 2 2" xfId="1376"/>
    <cellStyle name="_Table 3 2 2 2 2" xfId="1377"/>
    <cellStyle name="_Table 3 2 2 3" xfId="1378"/>
    <cellStyle name="_Table 3 2 3" xfId="1379"/>
    <cellStyle name="_Table 3 2 3 2" xfId="1380"/>
    <cellStyle name="_Table 3 2 4" xfId="1381"/>
    <cellStyle name="_Table 3 3" xfId="1382"/>
    <cellStyle name="_Table 3 3 2" xfId="1383"/>
    <cellStyle name="_Table 3 3 2 2" xfId="1384"/>
    <cellStyle name="_Table 3 3 3" xfId="1385"/>
    <cellStyle name="_Table 3 4" xfId="1386"/>
    <cellStyle name="_Table 3 4 2" xfId="1387"/>
    <cellStyle name="_Table 3 5" xfId="1388"/>
    <cellStyle name="_Table 4" xfId="1389"/>
    <cellStyle name="_Table 4 2" xfId="1390"/>
    <cellStyle name="_Table 4 2 2" xfId="1391"/>
    <cellStyle name="_Table 4 2 2 2" xfId="1392"/>
    <cellStyle name="_Table 4 2 3" xfId="1393"/>
    <cellStyle name="_Table 4 3" xfId="1394"/>
    <cellStyle name="_Table 4 3 2" xfId="1395"/>
    <cellStyle name="_Table 4 4" xfId="1396"/>
    <cellStyle name="_Table 5" xfId="1397"/>
    <cellStyle name="_Table 5 2" xfId="1398"/>
    <cellStyle name="_Table 5 2 2" xfId="1399"/>
    <cellStyle name="_Table 5 3" xfId="1400"/>
    <cellStyle name="_Table 6" xfId="1401"/>
    <cellStyle name="_Table 6 2" xfId="1402"/>
    <cellStyle name="_Table 7" xfId="1403"/>
    <cellStyle name="_TableHead" xfId="1404"/>
    <cellStyle name="_TableRowHead" xfId="1405"/>
    <cellStyle name="_TableSuperHead" xfId="1406"/>
    <cellStyle name="_Tax RMZ" xfId="1407"/>
    <cellStyle name="_TBP4-PSE_HO" xfId="1408"/>
    <cellStyle name="_TCG Software Park (Tender) - 01.11.07" xfId="1409"/>
    <cellStyle name="_TCS Analysis -Revised 25th Aug-06-R1- Final Submitted" xfId="1410"/>
    <cellStyle name="_TCS working" xfId="1411"/>
    <cellStyle name="_TCS working 2" xfId="1412"/>
    <cellStyle name="_TCS working 3" xfId="1413"/>
    <cellStyle name="_TCS working 4" xfId="1414"/>
    <cellStyle name="_TCS working 5" xfId="1415"/>
    <cellStyle name="_TCS working 6" xfId="1416"/>
    <cellStyle name="_TCS working 7" xfId="1417"/>
    <cellStyle name="_TENDER RESULT MASTER FILE" xfId="1418"/>
    <cellStyle name="_Tender result-Chn Cargo Ph-III" xfId="1419"/>
    <cellStyle name="_Tender Workings" xfId="1420"/>
    <cellStyle name="_Tender Workings - By HQ" xfId="1421"/>
    <cellStyle name="_Terex Single Line BOQ(1)" xfId="1422"/>
    <cellStyle name="_TG06_Final" xfId="1423"/>
    <cellStyle name="_TG06_Final_Rates" xfId="1424"/>
    <cellStyle name="_TM01" xfId="1425"/>
    <cellStyle name="_TM01_IICL1" xfId="1426"/>
    <cellStyle name="_TM01-7001" xfId="1427"/>
    <cellStyle name="_Total work Struc.&amp; Fini scope for BLD-03 Buid tec " xfId="1428"/>
    <cellStyle name="_Total work Struc.&amp; Fini scope for BLD-03 Buid tec  2" xfId="1429"/>
    <cellStyle name="_Total work Struc.&amp; Fini scope for BLD-03 Buid tec  3" xfId="1430"/>
    <cellStyle name="_Total work Struc.&amp; Fini scope for BLD-03 Buid tec  4" xfId="1431"/>
    <cellStyle name="_Total work Struc.&amp; Fini scope for BLD-03 Buid tec  5" xfId="1432"/>
    <cellStyle name="_Total work Struc.&amp; Fini scope for BLD-03 Buid tec  6" xfId="1433"/>
    <cellStyle name="_Total work Struc.&amp; Fini scope for BLD-03 Buid tec  7" xfId="1434"/>
    <cellStyle name="_Total work Struc.&amp; Fini scope for BLD-03 Buid tec  8" xfId="1435"/>
    <cellStyle name="_TR01" xfId="1436"/>
    <cellStyle name="_TR01-3325" xfId="1437"/>
    <cellStyle name="_TR01-SREL" xfId="1438"/>
    <cellStyle name="_Transferable Material VAT Liablity - SBM Homes (Sep-2010)" xfId="1439"/>
    <cellStyle name="_TT Project Gist" xfId="1440"/>
    <cellStyle name="_TX IO Current Calculation" xfId="1441"/>
    <cellStyle name="_Typical Analysis Data" xfId="1442"/>
    <cellStyle name="_Typical Analysis Data1" xfId="1443"/>
    <cellStyle name="_UKMIS 1.2 July 08" xfId="1444"/>
    <cellStyle name="_UKMIS 2.1 July 08" xfId="1445"/>
    <cellStyle name="_utilisation report Aug 08" xfId="1446"/>
    <cellStyle name="_utilisation report july 08" xfId="1447"/>
    <cellStyle name="_utilisation report june 08" xfId="1448"/>
    <cellStyle name="_utilisation report sep 2008" xfId="1449"/>
    <cellStyle name="_VSNL Centre at BKC" xfId="1450"/>
    <cellStyle name="_Vysya Bank - Mittal Towers" xfId="1451"/>
    <cellStyle name="_Vytilla Dec 08" xfId="1452"/>
    <cellStyle name="_Whitefield Palms (BMS) - 20.07.07" xfId="1453"/>
    <cellStyle name="_WO break up month wise" xfId="1454"/>
    <cellStyle name="_WO break up month wise 2" xfId="1455"/>
    <cellStyle name="_WO break up month wise_Item Rate Client Bill RA-7 Dec.10 (SBM Homes)" xfId="1456"/>
    <cellStyle name="_WO break up month wise_Labour Camp Detail" xfId="1457"/>
    <cellStyle name="_Working" xfId="1458"/>
    <cellStyle name="_Working micron Ext.Final" xfId="1459"/>
    <cellStyle name="_Working- Rev03" xfId="1460"/>
    <cellStyle name="_Working- TRVM" xfId="1461"/>
    <cellStyle name="_working_WPCPL Rev 02 dt 101207" xfId="1462"/>
    <cellStyle name="_WPR- DLF INFOCITY CHENNAI - 13.08.07 TO 19.08.07" xfId="1463"/>
    <cellStyle name="_Wrking- (Old)- final" xfId="1464"/>
    <cellStyle name="_ZCR - RO Corrected 23-06-09" xfId="1465"/>
    <cellStyle name="_ZCR 630 - Blue Horizon - 06.09.2009.test" xfId="1466"/>
    <cellStyle name="_ZCR for ITC" xfId="1467"/>
    <cellStyle name="_ZCR for ITC_pl Scope vs Front" xfId="1468"/>
    <cellStyle name="_ZCR-KC512" xfId="1469"/>
    <cellStyle name="_Zero Cost General Workings  - 22.05.08 corrections" xfId="1470"/>
    <cellStyle name="_Zero Cost- Olympia- Final" xfId="1471"/>
    <cellStyle name="`GENERAL" xfId="1472"/>
    <cellStyle name="`GENERAL 2" xfId="1473"/>
    <cellStyle name="`GENERAL 2 2" xfId="1474"/>
    <cellStyle name="`GENERAL 2 3" xfId="1475"/>
    <cellStyle name="`GENERAL 2 4" xfId="1476"/>
    <cellStyle name="`GENERAL 3" xfId="1477"/>
    <cellStyle name="`GENERAL 4" xfId="1478"/>
    <cellStyle name="£ BP" xfId="1479"/>
    <cellStyle name="￡ BP" xfId="1480"/>
    <cellStyle name="¤@¯Elaroux" xfId="1481"/>
    <cellStyle name="¤@¯Elaroux 2" xfId="1482"/>
    <cellStyle name="¤@¯Elaroux 3" xfId="1483"/>
    <cellStyle name="¤@¯Elaroux 4" xfId="1484"/>
    <cellStyle name="¤d¤À¦E0]_laroux" xfId="1485"/>
    <cellStyle name="¤d¤À¦Elaroux" xfId="1486"/>
    <cellStyle name="¤d¤À¦Elaroux 2" xfId="1487"/>
    <cellStyle name="¤d¤À¦Elaroux 3" xfId="1488"/>
    <cellStyle name="¤d¤À¦Elaroux 4" xfId="1489"/>
    <cellStyle name="¥ JY" xfId="1490"/>
    <cellStyle name="•W€_4m stock" xfId="1491"/>
    <cellStyle name="•W_Electrical" xfId="1492"/>
    <cellStyle name="_x001a_¨ " xfId="1493"/>
    <cellStyle name="_x001a_¨  2" xfId="1494"/>
    <cellStyle name="_x001a_¨  3" xfId="1495"/>
    <cellStyle name="_x001a_¨  4" xfId="1496"/>
    <cellStyle name="_x001a_¨  5" xfId="1497"/>
    <cellStyle name="_x001a_¨  6" xfId="1498"/>
    <cellStyle name="_x001a_¨  7" xfId="1499"/>
    <cellStyle name="_x001a_¨  8" xfId="1500"/>
    <cellStyle name="_x001a_¨_" xfId="1501"/>
    <cellStyle name="0%" xfId="1502"/>
    <cellStyle name="0,0_x000a__x000a_NA_x000a__x000a_" xfId="1503"/>
    <cellStyle name="0,0_x000d__x000a_NA_x000d__x000a_" xfId="1504"/>
    <cellStyle name="0,0_x000d__x000a_NA_x000d__x000a_ 2" xfId="1505"/>
    <cellStyle name="0.0%" xfId="1506"/>
    <cellStyle name="0.00%" xfId="1507"/>
    <cellStyle name="1" xfId="1508"/>
    <cellStyle name="1/100000" xfId="1509"/>
    <cellStyle name="1_German betas" xfId="1510"/>
    <cellStyle name="20% - Accent1 1" xfId="1511"/>
    <cellStyle name="20% - Accent1 1 1" xfId="1512"/>
    <cellStyle name="20% - Accent1 1 1 2" xfId="1513"/>
    <cellStyle name="20% - Accent1 1 2" xfId="1514"/>
    <cellStyle name="20% - Accent1 10" xfId="1515"/>
    <cellStyle name="20% - Accent1 10 2" xfId="1516"/>
    <cellStyle name="20% - Accent1 10 3" xfId="1517"/>
    <cellStyle name="20% - Accent1 10 4" xfId="1518"/>
    <cellStyle name="20% - Accent1 10 5" xfId="1519"/>
    <cellStyle name="20% - Accent1 10 6" xfId="1520"/>
    <cellStyle name="20% - Accent1 10 7" xfId="1521"/>
    <cellStyle name="20% - Accent1 10 8" xfId="1522"/>
    <cellStyle name="20% - Accent1 10 9" xfId="1523"/>
    <cellStyle name="20% - Accent1 11" xfId="1524"/>
    <cellStyle name="20% - Accent1 11 2" xfId="1525"/>
    <cellStyle name="20% - Accent1 11 2 2" xfId="1526"/>
    <cellStyle name="20% - Accent1 11 2 3" xfId="1527"/>
    <cellStyle name="20% - Accent1 11 3" xfId="1528"/>
    <cellStyle name="20% - Accent1 11 4" xfId="1529"/>
    <cellStyle name="20% - Accent1 12" xfId="1530"/>
    <cellStyle name="20% - Accent1 12 2" xfId="1531"/>
    <cellStyle name="20% - Accent1 12 2 2" xfId="1532"/>
    <cellStyle name="20% - Accent1 12 2 3" xfId="1533"/>
    <cellStyle name="20% - Accent1 12 3" xfId="1534"/>
    <cellStyle name="20% - Accent1 12 4" xfId="1535"/>
    <cellStyle name="20% - Accent1 13" xfId="1536"/>
    <cellStyle name="20% - Accent1 13 2" xfId="1537"/>
    <cellStyle name="20% - Accent1 13 2 2" xfId="1538"/>
    <cellStyle name="20% - Accent1 13 2 3" xfId="1539"/>
    <cellStyle name="20% - Accent1 13 3" xfId="1540"/>
    <cellStyle name="20% - Accent1 13 4" xfId="1541"/>
    <cellStyle name="20% - Accent1 14" xfId="1542"/>
    <cellStyle name="20% - Accent1 14 2" xfId="1543"/>
    <cellStyle name="20% - Accent1 14 2 2" xfId="1544"/>
    <cellStyle name="20% - Accent1 14 2 3" xfId="1545"/>
    <cellStyle name="20% - Accent1 14 3" xfId="1546"/>
    <cellStyle name="20% - Accent1 14 4" xfId="1547"/>
    <cellStyle name="20% - Accent1 15" xfId="1548"/>
    <cellStyle name="20% - Accent1 15 2" xfId="1549"/>
    <cellStyle name="20% - Accent1 15 2 2" xfId="1550"/>
    <cellStyle name="20% - Accent1 15 2 3" xfId="1551"/>
    <cellStyle name="20% - Accent1 15 3" xfId="1552"/>
    <cellStyle name="20% - Accent1 15 4" xfId="1553"/>
    <cellStyle name="20% - Accent1 16" xfId="1554"/>
    <cellStyle name="20% - Accent1 16 2" xfId="1555"/>
    <cellStyle name="20% - Accent1 16 2 2" xfId="1556"/>
    <cellStyle name="20% - Accent1 16 2 3" xfId="1557"/>
    <cellStyle name="20% - Accent1 16 3" xfId="1558"/>
    <cellStyle name="20% - Accent1 16 4" xfId="1559"/>
    <cellStyle name="20% - Accent1 17" xfId="1560"/>
    <cellStyle name="20% - Accent1 17 2" xfId="1561"/>
    <cellStyle name="20% - Accent1 17 2 2" xfId="1562"/>
    <cellStyle name="20% - Accent1 17 2 3" xfId="1563"/>
    <cellStyle name="20% - Accent1 17 3" xfId="1564"/>
    <cellStyle name="20% - Accent1 17 4" xfId="1565"/>
    <cellStyle name="20% - Accent1 18" xfId="1566"/>
    <cellStyle name="20% - Accent1 18 2" xfId="1567"/>
    <cellStyle name="20% - Accent1 18 2 2" xfId="1568"/>
    <cellStyle name="20% - Accent1 18 2 3" xfId="1569"/>
    <cellStyle name="20% - Accent1 18 3" xfId="1570"/>
    <cellStyle name="20% - Accent1 18 4" xfId="1571"/>
    <cellStyle name="20% - Accent1 19" xfId="1572"/>
    <cellStyle name="20% - Accent1 19 2" xfId="1573"/>
    <cellStyle name="20% - Accent1 19 2 2" xfId="1574"/>
    <cellStyle name="20% - Accent1 19 2 3" xfId="1575"/>
    <cellStyle name="20% - Accent1 19 3" xfId="1576"/>
    <cellStyle name="20% - Accent1 19 4" xfId="1577"/>
    <cellStyle name="20% - Accent1 2" xfId="1578"/>
    <cellStyle name="20% - Accent1 2 10" xfId="1579"/>
    <cellStyle name="20% - Accent1 2 2" xfId="1580"/>
    <cellStyle name="20% - Accent1 2 2 2" xfId="1581"/>
    <cellStyle name="20% - Accent1 2 3" xfId="1582"/>
    <cellStyle name="20% - Accent1 2 3 2" xfId="1583"/>
    <cellStyle name="20% - Accent1 2 4" xfId="1584"/>
    <cellStyle name="20% - Accent1 2 4 2" xfId="1585"/>
    <cellStyle name="20% - Accent1 2 5" xfId="1586"/>
    <cellStyle name="20% - Accent1 2 5 2" xfId="1587"/>
    <cellStyle name="20% - Accent1 2 6" xfId="1588"/>
    <cellStyle name="20% - Accent1 2 7" xfId="1589"/>
    <cellStyle name="20% - Accent1 2 8" xfId="1590"/>
    <cellStyle name="20% - Accent1 2 9" xfId="1591"/>
    <cellStyle name="20% - Accent1 2_B Block  Column LGF to UGF Lvl" xfId="1592"/>
    <cellStyle name="20% - Accent1 20" xfId="1593"/>
    <cellStyle name="20% - Accent1 20 2" xfId="1594"/>
    <cellStyle name="20% - Accent1 20 2 2" xfId="1595"/>
    <cellStyle name="20% - Accent1 20 2 3" xfId="1596"/>
    <cellStyle name="20% - Accent1 20 3" xfId="1597"/>
    <cellStyle name="20% - Accent1 20 4" xfId="1598"/>
    <cellStyle name="20% - Accent1 21" xfId="1599"/>
    <cellStyle name="20% - Accent1 21 2" xfId="1600"/>
    <cellStyle name="20% - Accent1 21 2 2" xfId="1601"/>
    <cellStyle name="20% - Accent1 21 2 3" xfId="1602"/>
    <cellStyle name="20% - Accent1 21 3" xfId="1603"/>
    <cellStyle name="20% - Accent1 21 4" xfId="1604"/>
    <cellStyle name="20% - Accent1 22" xfId="1605"/>
    <cellStyle name="20% - Accent1 22 2" xfId="1606"/>
    <cellStyle name="20% - Accent1 22 2 2" xfId="1607"/>
    <cellStyle name="20% - Accent1 22 2 3" xfId="1608"/>
    <cellStyle name="20% - Accent1 22 3" xfId="1609"/>
    <cellStyle name="20% - Accent1 22 4" xfId="1610"/>
    <cellStyle name="20% - Accent1 23" xfId="1611"/>
    <cellStyle name="20% - Accent1 23 2" xfId="1612"/>
    <cellStyle name="20% - Accent1 23 2 2" xfId="1613"/>
    <cellStyle name="20% - Accent1 23 2 3" xfId="1614"/>
    <cellStyle name="20% - Accent1 23 3" xfId="1615"/>
    <cellStyle name="20% - Accent1 23 4" xfId="1616"/>
    <cellStyle name="20% - Accent1 24" xfId="1617"/>
    <cellStyle name="20% - Accent1 24 2" xfId="1618"/>
    <cellStyle name="20% - Accent1 24 2 2" xfId="1619"/>
    <cellStyle name="20% - Accent1 24 2 3" xfId="1620"/>
    <cellStyle name="20% - Accent1 24 3" xfId="1621"/>
    <cellStyle name="20% - Accent1 24 4" xfId="1622"/>
    <cellStyle name="20% - Accent1 25" xfId="1623"/>
    <cellStyle name="20% - Accent1 25 2" xfId="1624"/>
    <cellStyle name="20% - Accent1 25 2 2" xfId="1625"/>
    <cellStyle name="20% - Accent1 25 2 3" xfId="1626"/>
    <cellStyle name="20% - Accent1 25 3" xfId="1627"/>
    <cellStyle name="20% - Accent1 25 4" xfId="1628"/>
    <cellStyle name="20% - Accent1 26" xfId="1629"/>
    <cellStyle name="20% - Accent1 26 2" xfId="1630"/>
    <cellStyle name="20% - Accent1 26 2 2" xfId="1631"/>
    <cellStyle name="20% - Accent1 26 2 3" xfId="1632"/>
    <cellStyle name="20% - Accent1 26 3" xfId="1633"/>
    <cellStyle name="20% - Accent1 26 4" xfId="1634"/>
    <cellStyle name="20% - Accent1 27" xfId="1635"/>
    <cellStyle name="20% - Accent1 27 2" xfId="1636"/>
    <cellStyle name="20% - Accent1 27 2 2" xfId="1637"/>
    <cellStyle name="20% - Accent1 27 2 3" xfId="1638"/>
    <cellStyle name="20% - Accent1 27 3" xfId="1639"/>
    <cellStyle name="20% - Accent1 27 4" xfId="1640"/>
    <cellStyle name="20% - Accent1 28" xfId="1641"/>
    <cellStyle name="20% - Accent1 28 2" xfId="1642"/>
    <cellStyle name="20% - Accent1 28 2 2" xfId="1643"/>
    <cellStyle name="20% - Accent1 28 2 3" xfId="1644"/>
    <cellStyle name="20% - Accent1 28 3" xfId="1645"/>
    <cellStyle name="20% - Accent1 28 4" xfId="1646"/>
    <cellStyle name="20% - Accent1 29" xfId="1647"/>
    <cellStyle name="20% - Accent1 29 2" xfId="1648"/>
    <cellStyle name="20% - Accent1 29 2 2" xfId="1649"/>
    <cellStyle name="20% - Accent1 29 2 3" xfId="1650"/>
    <cellStyle name="20% - Accent1 29 3" xfId="1651"/>
    <cellStyle name="20% - Accent1 29 4" xfId="1652"/>
    <cellStyle name="20% - Accent1 3" xfId="1653"/>
    <cellStyle name="20% - Accent1 3 2" xfId="1654"/>
    <cellStyle name="20% - Accent1 3 3" xfId="1655"/>
    <cellStyle name="20% - Accent1 3 3 2" xfId="1656"/>
    <cellStyle name="20% - Accent1 3 4" xfId="1657"/>
    <cellStyle name="20% - Accent1 3 4 2" xfId="1658"/>
    <cellStyle name="20% - Accent1 3 5" xfId="1659"/>
    <cellStyle name="20% - Accent1 3 6" xfId="1660"/>
    <cellStyle name="20% - Accent1 3 7" xfId="1661"/>
    <cellStyle name="20% - Accent1 3 8" xfId="1662"/>
    <cellStyle name="20% - Accent1 3 9" xfId="1663"/>
    <cellStyle name="20% - Accent1 3_Sheet2" xfId="1664"/>
    <cellStyle name="20% - Accent1 30" xfId="1665"/>
    <cellStyle name="20% - Accent1 30 2" xfId="1666"/>
    <cellStyle name="20% - Accent1 30 2 2" xfId="1667"/>
    <cellStyle name="20% - Accent1 30 2 3" xfId="1668"/>
    <cellStyle name="20% - Accent1 30 3" xfId="1669"/>
    <cellStyle name="20% - Accent1 30 4" xfId="1670"/>
    <cellStyle name="20% - Accent1 31" xfId="1671"/>
    <cellStyle name="20% - Accent1 31 2" xfId="1672"/>
    <cellStyle name="20% - Accent1 31 2 2" xfId="1673"/>
    <cellStyle name="20% - Accent1 31 2 3" xfId="1674"/>
    <cellStyle name="20% - Accent1 31 3" xfId="1675"/>
    <cellStyle name="20% - Accent1 31 4" xfId="1676"/>
    <cellStyle name="20% - Accent1 32" xfId="1677"/>
    <cellStyle name="20% - Accent1 33" xfId="1678"/>
    <cellStyle name="20% - Accent1 33 2" xfId="1679"/>
    <cellStyle name="20% - Accent1 33 2 2" xfId="1680"/>
    <cellStyle name="20% - Accent1 33 2 3" xfId="1681"/>
    <cellStyle name="20% - Accent1 33 3" xfId="1682"/>
    <cellStyle name="20% - Accent1 33 4" xfId="1683"/>
    <cellStyle name="20% - Accent1 34" xfId="1684"/>
    <cellStyle name="20% - Accent1 34 2" xfId="1685"/>
    <cellStyle name="20% - Accent1 34 2 2" xfId="1686"/>
    <cellStyle name="20% - Accent1 34 2 3" xfId="1687"/>
    <cellStyle name="20% - Accent1 34 3" xfId="1688"/>
    <cellStyle name="20% - Accent1 34 4" xfId="1689"/>
    <cellStyle name="20% - Accent1 35" xfId="1690"/>
    <cellStyle name="20% - Accent1 35 2" xfId="1691"/>
    <cellStyle name="20% - Accent1 35 2 2" xfId="1692"/>
    <cellStyle name="20% - Accent1 35 2 3" xfId="1693"/>
    <cellStyle name="20% - Accent1 35 3" xfId="1694"/>
    <cellStyle name="20% - Accent1 35 4" xfId="1695"/>
    <cellStyle name="20% - Accent1 36" xfId="1696"/>
    <cellStyle name="20% - Accent1 36 2" xfId="1697"/>
    <cellStyle name="20% - Accent1 36 2 2" xfId="1698"/>
    <cellStyle name="20% - Accent1 36 2 3" xfId="1699"/>
    <cellStyle name="20% - Accent1 36 3" xfId="1700"/>
    <cellStyle name="20% - Accent1 36 4" xfId="1701"/>
    <cellStyle name="20% - Accent1 37" xfId="1702"/>
    <cellStyle name="20% - Accent1 37 2" xfId="1703"/>
    <cellStyle name="20% - Accent1 37 2 2" xfId="1704"/>
    <cellStyle name="20% - Accent1 37 2 3" xfId="1705"/>
    <cellStyle name="20% - Accent1 37 3" xfId="1706"/>
    <cellStyle name="20% - Accent1 37 4" xfId="1707"/>
    <cellStyle name="20% - Accent1 38" xfId="1708"/>
    <cellStyle name="20% - Accent1 38 2" xfId="1709"/>
    <cellStyle name="20% - Accent1 38 2 2" xfId="1710"/>
    <cellStyle name="20% - Accent1 38 2 3" xfId="1711"/>
    <cellStyle name="20% - Accent1 38 3" xfId="1712"/>
    <cellStyle name="20% - Accent1 38 4" xfId="1713"/>
    <cellStyle name="20% - Accent1 39" xfId="1714"/>
    <cellStyle name="20% - Accent1 39 2" xfId="1715"/>
    <cellStyle name="20% - Accent1 39 2 2" xfId="1716"/>
    <cellStyle name="20% - Accent1 39 2 3" xfId="1717"/>
    <cellStyle name="20% - Accent1 39 3" xfId="1718"/>
    <cellStyle name="20% - Accent1 39 4" xfId="1719"/>
    <cellStyle name="20% - Accent1 4" xfId="1720"/>
    <cellStyle name="20% - Accent1 4 2" xfId="1721"/>
    <cellStyle name="20% - Accent1 4 3" xfId="1722"/>
    <cellStyle name="20% - Accent1 4 3 2" xfId="1723"/>
    <cellStyle name="20% - Accent1 4 4" xfId="1724"/>
    <cellStyle name="20% - Accent1 4 4 2" xfId="1725"/>
    <cellStyle name="20% - Accent1 4 5" xfId="1726"/>
    <cellStyle name="20% - Accent1 4 6" xfId="1727"/>
    <cellStyle name="20% - Accent1 4 7" xfId="1728"/>
    <cellStyle name="20% - Accent1 4 8" xfId="1729"/>
    <cellStyle name="20% - Accent1 4 9" xfId="1730"/>
    <cellStyle name="20% - Accent1 4_Sheet2" xfId="1731"/>
    <cellStyle name="20% - Accent1 5" xfId="1732"/>
    <cellStyle name="20% - Accent1 5 2" xfId="1733"/>
    <cellStyle name="20% - Accent1 5 2 2" xfId="1734"/>
    <cellStyle name="20% - Accent1 5 3" xfId="1735"/>
    <cellStyle name="20% - Accent1 5 3 2" xfId="1736"/>
    <cellStyle name="20% - Accent1 5 4" xfId="1737"/>
    <cellStyle name="20% - Accent1 5 4 2" xfId="1738"/>
    <cellStyle name="20% - Accent1 5 5" xfId="1739"/>
    <cellStyle name="20% - Accent1 5 6" xfId="1740"/>
    <cellStyle name="20% - Accent1 5 7" xfId="1741"/>
    <cellStyle name="20% - Accent1 5 8" xfId="1742"/>
    <cellStyle name="20% - Accent1 5 9" xfId="1743"/>
    <cellStyle name="20% - Accent1 5_Sheet2" xfId="1744"/>
    <cellStyle name="20% - Accent1 6" xfId="1745"/>
    <cellStyle name="20% - Accent1 6 2" xfId="1746"/>
    <cellStyle name="20% - Accent1 6 2 2" xfId="1747"/>
    <cellStyle name="20% - Accent1 6 3" xfId="1748"/>
    <cellStyle name="20% - Accent1 6 3 2" xfId="1749"/>
    <cellStyle name="20% - Accent1 6 4" xfId="1750"/>
    <cellStyle name="20% - Accent1 6 4 2" xfId="1751"/>
    <cellStyle name="20% - Accent1 6 5" xfId="1752"/>
    <cellStyle name="20% - Accent1 6 6" xfId="1753"/>
    <cellStyle name="20% - Accent1 6 7" xfId="1754"/>
    <cellStyle name="20% - Accent1 6 8" xfId="1755"/>
    <cellStyle name="20% - Accent1 6 9" xfId="1756"/>
    <cellStyle name="20% - Accent1 6_Sheet2" xfId="1757"/>
    <cellStyle name="20% - Accent1 7" xfId="1758"/>
    <cellStyle name="20% - Accent1 7 2" xfId="1759"/>
    <cellStyle name="20% - Accent1 7 2 2" xfId="1760"/>
    <cellStyle name="20% - Accent1 7 3" xfId="1761"/>
    <cellStyle name="20% - Accent1 7 3 2" xfId="1762"/>
    <cellStyle name="20% - Accent1 7 4" xfId="1763"/>
    <cellStyle name="20% - Accent1 7 4 2" xfId="1764"/>
    <cellStyle name="20% - Accent1 7 5" xfId="1765"/>
    <cellStyle name="20% - Accent1 7 6" xfId="1766"/>
    <cellStyle name="20% - Accent1 7 7" xfId="1767"/>
    <cellStyle name="20% - Accent1 7 8" xfId="1768"/>
    <cellStyle name="20% - Accent1 7 9" xfId="1769"/>
    <cellStyle name="20% - Accent1 7_Sheet2" xfId="1770"/>
    <cellStyle name="20% - Accent1 8" xfId="1771"/>
    <cellStyle name="20% - Accent1 8 2" xfId="1772"/>
    <cellStyle name="20% - Accent1 8 3" xfId="1773"/>
    <cellStyle name="20% - Accent1 8 4" xfId="1774"/>
    <cellStyle name="20% - Accent1 8 5" xfId="1775"/>
    <cellStyle name="20% - Accent1 8 6" xfId="1776"/>
    <cellStyle name="20% - Accent1 8 7" xfId="1777"/>
    <cellStyle name="20% - Accent1 8 8" xfId="1778"/>
    <cellStyle name="20% - Accent1 8 9" xfId="1779"/>
    <cellStyle name="20% - Accent1 8_Sheet2" xfId="1780"/>
    <cellStyle name="20% - Accent1 9" xfId="1781"/>
    <cellStyle name="20% - Accent1 9 2" xfId="1782"/>
    <cellStyle name="20% - Accent1 9 3" xfId="1783"/>
    <cellStyle name="20% - Accent1 9 4" xfId="1784"/>
    <cellStyle name="20% - Accent1 9 5" xfId="1785"/>
    <cellStyle name="20% - Accent1 9 6" xfId="1786"/>
    <cellStyle name="20% - Accent1 9 7" xfId="1787"/>
    <cellStyle name="20% - Accent1 9 8" xfId="1788"/>
    <cellStyle name="20% - Accent1 9 9" xfId="1789"/>
    <cellStyle name="20% - Accent2 1" xfId="1790"/>
    <cellStyle name="20% - Accent2 1 1" xfId="1791"/>
    <cellStyle name="20% - Accent2 1 1 2" xfId="1792"/>
    <cellStyle name="20% - Accent2 1 2" xfId="1793"/>
    <cellStyle name="20% - Accent2 10" xfId="1794"/>
    <cellStyle name="20% - Accent2 10 2" xfId="1795"/>
    <cellStyle name="20% - Accent2 10 3" xfId="1796"/>
    <cellStyle name="20% - Accent2 10 4" xfId="1797"/>
    <cellStyle name="20% - Accent2 10 5" xfId="1798"/>
    <cellStyle name="20% - Accent2 10 6" xfId="1799"/>
    <cellStyle name="20% - Accent2 10 7" xfId="1800"/>
    <cellStyle name="20% - Accent2 10 8" xfId="1801"/>
    <cellStyle name="20% - Accent2 10 9" xfId="1802"/>
    <cellStyle name="20% - Accent2 11" xfId="1803"/>
    <cellStyle name="20% - Accent2 11 2" xfId="1804"/>
    <cellStyle name="20% - Accent2 11 2 2" xfId="1805"/>
    <cellStyle name="20% - Accent2 11 2 3" xfId="1806"/>
    <cellStyle name="20% - Accent2 11 3" xfId="1807"/>
    <cellStyle name="20% - Accent2 11 4" xfId="1808"/>
    <cellStyle name="20% - Accent2 12" xfId="1809"/>
    <cellStyle name="20% - Accent2 12 2" xfId="1810"/>
    <cellStyle name="20% - Accent2 12 2 2" xfId="1811"/>
    <cellStyle name="20% - Accent2 12 2 3" xfId="1812"/>
    <cellStyle name="20% - Accent2 12 3" xfId="1813"/>
    <cellStyle name="20% - Accent2 12 4" xfId="1814"/>
    <cellStyle name="20% - Accent2 13" xfId="1815"/>
    <cellStyle name="20% - Accent2 13 2" xfId="1816"/>
    <cellStyle name="20% - Accent2 13 2 2" xfId="1817"/>
    <cellStyle name="20% - Accent2 13 2 3" xfId="1818"/>
    <cellStyle name="20% - Accent2 13 3" xfId="1819"/>
    <cellStyle name="20% - Accent2 13 4" xfId="1820"/>
    <cellStyle name="20% - Accent2 14" xfId="1821"/>
    <cellStyle name="20% - Accent2 14 2" xfId="1822"/>
    <cellStyle name="20% - Accent2 14 2 2" xfId="1823"/>
    <cellStyle name="20% - Accent2 14 2 3" xfId="1824"/>
    <cellStyle name="20% - Accent2 14 3" xfId="1825"/>
    <cellStyle name="20% - Accent2 14 4" xfId="1826"/>
    <cellStyle name="20% - Accent2 15" xfId="1827"/>
    <cellStyle name="20% - Accent2 15 2" xfId="1828"/>
    <cellStyle name="20% - Accent2 15 2 2" xfId="1829"/>
    <cellStyle name="20% - Accent2 15 2 3" xfId="1830"/>
    <cellStyle name="20% - Accent2 15 3" xfId="1831"/>
    <cellStyle name="20% - Accent2 15 4" xfId="1832"/>
    <cellStyle name="20% - Accent2 16" xfId="1833"/>
    <cellStyle name="20% - Accent2 16 2" xfId="1834"/>
    <cellStyle name="20% - Accent2 16 2 2" xfId="1835"/>
    <cellStyle name="20% - Accent2 16 2 3" xfId="1836"/>
    <cellStyle name="20% - Accent2 16 3" xfId="1837"/>
    <cellStyle name="20% - Accent2 16 4" xfId="1838"/>
    <cellStyle name="20% - Accent2 17" xfId="1839"/>
    <cellStyle name="20% - Accent2 17 2" xfId="1840"/>
    <cellStyle name="20% - Accent2 17 2 2" xfId="1841"/>
    <cellStyle name="20% - Accent2 17 2 3" xfId="1842"/>
    <cellStyle name="20% - Accent2 17 3" xfId="1843"/>
    <cellStyle name="20% - Accent2 17 4" xfId="1844"/>
    <cellStyle name="20% - Accent2 18" xfId="1845"/>
    <cellStyle name="20% - Accent2 18 2" xfId="1846"/>
    <cellStyle name="20% - Accent2 18 2 2" xfId="1847"/>
    <cellStyle name="20% - Accent2 18 2 3" xfId="1848"/>
    <cellStyle name="20% - Accent2 18 3" xfId="1849"/>
    <cellStyle name="20% - Accent2 18 4" xfId="1850"/>
    <cellStyle name="20% - Accent2 19" xfId="1851"/>
    <cellStyle name="20% - Accent2 19 2" xfId="1852"/>
    <cellStyle name="20% - Accent2 19 2 2" xfId="1853"/>
    <cellStyle name="20% - Accent2 19 2 3" xfId="1854"/>
    <cellStyle name="20% - Accent2 19 3" xfId="1855"/>
    <cellStyle name="20% - Accent2 19 4" xfId="1856"/>
    <cellStyle name="20% - Accent2 2" xfId="1857"/>
    <cellStyle name="20% - Accent2 2 10" xfId="1858"/>
    <cellStyle name="20% - Accent2 2 2" xfId="1859"/>
    <cellStyle name="20% - Accent2 2 2 2" xfId="1860"/>
    <cellStyle name="20% - Accent2 2 3" xfId="1861"/>
    <cellStyle name="20% - Accent2 2 3 2" xfId="1862"/>
    <cellStyle name="20% - Accent2 2 4" xfId="1863"/>
    <cellStyle name="20% - Accent2 2 4 2" xfId="1864"/>
    <cellStyle name="20% - Accent2 2 5" xfId="1865"/>
    <cellStyle name="20% - Accent2 2 5 2" xfId="1866"/>
    <cellStyle name="20% - Accent2 2 6" xfId="1867"/>
    <cellStyle name="20% - Accent2 2 7" xfId="1868"/>
    <cellStyle name="20% - Accent2 2 8" xfId="1869"/>
    <cellStyle name="20% - Accent2 2 9" xfId="1870"/>
    <cellStyle name="20% - Accent2 2_B Block  Column LGF to UGF Lvl" xfId="1871"/>
    <cellStyle name="20% - Accent2 20" xfId="1872"/>
    <cellStyle name="20% - Accent2 20 2" xfId="1873"/>
    <cellStyle name="20% - Accent2 20 2 2" xfId="1874"/>
    <cellStyle name="20% - Accent2 20 2 3" xfId="1875"/>
    <cellStyle name="20% - Accent2 20 3" xfId="1876"/>
    <cellStyle name="20% - Accent2 20 4" xfId="1877"/>
    <cellStyle name="20% - Accent2 21" xfId="1878"/>
    <cellStyle name="20% - Accent2 21 2" xfId="1879"/>
    <cellStyle name="20% - Accent2 21 2 2" xfId="1880"/>
    <cellStyle name="20% - Accent2 21 2 3" xfId="1881"/>
    <cellStyle name="20% - Accent2 21 3" xfId="1882"/>
    <cellStyle name="20% - Accent2 21 4" xfId="1883"/>
    <cellStyle name="20% - Accent2 22" xfId="1884"/>
    <cellStyle name="20% - Accent2 22 2" xfId="1885"/>
    <cellStyle name="20% - Accent2 22 2 2" xfId="1886"/>
    <cellStyle name="20% - Accent2 22 2 3" xfId="1887"/>
    <cellStyle name="20% - Accent2 22 3" xfId="1888"/>
    <cellStyle name="20% - Accent2 22 4" xfId="1889"/>
    <cellStyle name="20% - Accent2 23" xfId="1890"/>
    <cellStyle name="20% - Accent2 23 2" xfId="1891"/>
    <cellStyle name="20% - Accent2 23 2 2" xfId="1892"/>
    <cellStyle name="20% - Accent2 23 2 3" xfId="1893"/>
    <cellStyle name="20% - Accent2 23 3" xfId="1894"/>
    <cellStyle name="20% - Accent2 23 4" xfId="1895"/>
    <cellStyle name="20% - Accent2 24" xfId="1896"/>
    <cellStyle name="20% - Accent2 24 2" xfId="1897"/>
    <cellStyle name="20% - Accent2 24 2 2" xfId="1898"/>
    <cellStyle name="20% - Accent2 24 2 3" xfId="1899"/>
    <cellStyle name="20% - Accent2 24 3" xfId="1900"/>
    <cellStyle name="20% - Accent2 24 4" xfId="1901"/>
    <cellStyle name="20% - Accent2 25" xfId="1902"/>
    <cellStyle name="20% - Accent2 25 2" xfId="1903"/>
    <cellStyle name="20% - Accent2 25 2 2" xfId="1904"/>
    <cellStyle name="20% - Accent2 25 2 3" xfId="1905"/>
    <cellStyle name="20% - Accent2 25 3" xfId="1906"/>
    <cellStyle name="20% - Accent2 25 4" xfId="1907"/>
    <cellStyle name="20% - Accent2 26" xfId="1908"/>
    <cellStyle name="20% - Accent2 26 2" xfId="1909"/>
    <cellStyle name="20% - Accent2 26 2 2" xfId="1910"/>
    <cellStyle name="20% - Accent2 26 2 3" xfId="1911"/>
    <cellStyle name="20% - Accent2 26 3" xfId="1912"/>
    <cellStyle name="20% - Accent2 26 4" xfId="1913"/>
    <cellStyle name="20% - Accent2 27" xfId="1914"/>
    <cellStyle name="20% - Accent2 27 2" xfId="1915"/>
    <cellStyle name="20% - Accent2 27 2 2" xfId="1916"/>
    <cellStyle name="20% - Accent2 27 2 3" xfId="1917"/>
    <cellStyle name="20% - Accent2 27 3" xfId="1918"/>
    <cellStyle name="20% - Accent2 27 4" xfId="1919"/>
    <cellStyle name="20% - Accent2 28" xfId="1920"/>
    <cellStyle name="20% - Accent2 28 2" xfId="1921"/>
    <cellStyle name="20% - Accent2 28 2 2" xfId="1922"/>
    <cellStyle name="20% - Accent2 28 2 3" xfId="1923"/>
    <cellStyle name="20% - Accent2 28 3" xfId="1924"/>
    <cellStyle name="20% - Accent2 28 4" xfId="1925"/>
    <cellStyle name="20% - Accent2 29" xfId="1926"/>
    <cellStyle name="20% - Accent2 29 2" xfId="1927"/>
    <cellStyle name="20% - Accent2 29 2 2" xfId="1928"/>
    <cellStyle name="20% - Accent2 29 2 3" xfId="1929"/>
    <cellStyle name="20% - Accent2 29 3" xfId="1930"/>
    <cellStyle name="20% - Accent2 29 4" xfId="1931"/>
    <cellStyle name="20% - Accent2 3" xfId="1932"/>
    <cellStyle name="20% - Accent2 3 2" xfId="1933"/>
    <cellStyle name="20% - Accent2 3 3" xfId="1934"/>
    <cellStyle name="20% - Accent2 3 3 2" xfId="1935"/>
    <cellStyle name="20% - Accent2 3 4" xfId="1936"/>
    <cellStyle name="20% - Accent2 3 4 2" xfId="1937"/>
    <cellStyle name="20% - Accent2 3 5" xfId="1938"/>
    <cellStyle name="20% - Accent2 3 6" xfId="1939"/>
    <cellStyle name="20% - Accent2 3 7" xfId="1940"/>
    <cellStyle name="20% - Accent2 3 8" xfId="1941"/>
    <cellStyle name="20% - Accent2 3 9" xfId="1942"/>
    <cellStyle name="20% - Accent2 3_Sheet2" xfId="1943"/>
    <cellStyle name="20% - Accent2 30" xfId="1944"/>
    <cellStyle name="20% - Accent2 30 2" xfId="1945"/>
    <cellStyle name="20% - Accent2 30 2 2" xfId="1946"/>
    <cellStyle name="20% - Accent2 30 2 3" xfId="1947"/>
    <cellStyle name="20% - Accent2 30 3" xfId="1948"/>
    <cellStyle name="20% - Accent2 30 4" xfId="1949"/>
    <cellStyle name="20% - Accent2 31" xfId="1950"/>
    <cellStyle name="20% - Accent2 31 2" xfId="1951"/>
    <cellStyle name="20% - Accent2 31 2 2" xfId="1952"/>
    <cellStyle name="20% - Accent2 31 2 3" xfId="1953"/>
    <cellStyle name="20% - Accent2 31 3" xfId="1954"/>
    <cellStyle name="20% - Accent2 31 4" xfId="1955"/>
    <cellStyle name="20% - Accent2 32" xfId="1956"/>
    <cellStyle name="20% - Accent2 33" xfId="1957"/>
    <cellStyle name="20% - Accent2 33 2" xfId="1958"/>
    <cellStyle name="20% - Accent2 33 2 2" xfId="1959"/>
    <cellStyle name="20% - Accent2 33 2 3" xfId="1960"/>
    <cellStyle name="20% - Accent2 33 3" xfId="1961"/>
    <cellStyle name="20% - Accent2 33 4" xfId="1962"/>
    <cellStyle name="20% - Accent2 34" xfId="1963"/>
    <cellStyle name="20% - Accent2 34 2" xfId="1964"/>
    <cellStyle name="20% - Accent2 34 2 2" xfId="1965"/>
    <cellStyle name="20% - Accent2 34 2 3" xfId="1966"/>
    <cellStyle name="20% - Accent2 34 3" xfId="1967"/>
    <cellStyle name="20% - Accent2 34 4" xfId="1968"/>
    <cellStyle name="20% - Accent2 35" xfId="1969"/>
    <cellStyle name="20% - Accent2 35 2" xfId="1970"/>
    <cellStyle name="20% - Accent2 35 2 2" xfId="1971"/>
    <cellStyle name="20% - Accent2 35 2 3" xfId="1972"/>
    <cellStyle name="20% - Accent2 35 3" xfId="1973"/>
    <cellStyle name="20% - Accent2 35 4" xfId="1974"/>
    <cellStyle name="20% - Accent2 36" xfId="1975"/>
    <cellStyle name="20% - Accent2 36 2" xfId="1976"/>
    <cellStyle name="20% - Accent2 36 2 2" xfId="1977"/>
    <cellStyle name="20% - Accent2 36 2 3" xfId="1978"/>
    <cellStyle name="20% - Accent2 36 3" xfId="1979"/>
    <cellStyle name="20% - Accent2 36 4" xfId="1980"/>
    <cellStyle name="20% - Accent2 37" xfId="1981"/>
    <cellStyle name="20% - Accent2 37 2" xfId="1982"/>
    <cellStyle name="20% - Accent2 37 2 2" xfId="1983"/>
    <cellStyle name="20% - Accent2 37 2 3" xfId="1984"/>
    <cellStyle name="20% - Accent2 37 3" xfId="1985"/>
    <cellStyle name="20% - Accent2 37 4" xfId="1986"/>
    <cellStyle name="20% - Accent2 38" xfId="1987"/>
    <cellStyle name="20% - Accent2 38 2" xfId="1988"/>
    <cellStyle name="20% - Accent2 38 2 2" xfId="1989"/>
    <cellStyle name="20% - Accent2 38 2 3" xfId="1990"/>
    <cellStyle name="20% - Accent2 38 3" xfId="1991"/>
    <cellStyle name="20% - Accent2 38 4" xfId="1992"/>
    <cellStyle name="20% - Accent2 39" xfId="1993"/>
    <cellStyle name="20% - Accent2 39 2" xfId="1994"/>
    <cellStyle name="20% - Accent2 39 2 2" xfId="1995"/>
    <cellStyle name="20% - Accent2 39 2 3" xfId="1996"/>
    <cellStyle name="20% - Accent2 39 3" xfId="1997"/>
    <cellStyle name="20% - Accent2 39 4" xfId="1998"/>
    <cellStyle name="20% - Accent2 4" xfId="1999"/>
    <cellStyle name="20% - Accent2 4 2" xfId="2000"/>
    <cellStyle name="20% - Accent2 4 3" xfId="2001"/>
    <cellStyle name="20% - Accent2 4 3 2" xfId="2002"/>
    <cellStyle name="20% - Accent2 4 4" xfId="2003"/>
    <cellStyle name="20% - Accent2 4 4 2" xfId="2004"/>
    <cellStyle name="20% - Accent2 4 5" xfId="2005"/>
    <cellStyle name="20% - Accent2 4 6" xfId="2006"/>
    <cellStyle name="20% - Accent2 4 7" xfId="2007"/>
    <cellStyle name="20% - Accent2 4 8" xfId="2008"/>
    <cellStyle name="20% - Accent2 4 9" xfId="2009"/>
    <cellStyle name="20% - Accent2 4_Sheet2" xfId="2010"/>
    <cellStyle name="20% - Accent2 5" xfId="2011"/>
    <cellStyle name="20% - Accent2 5 2" xfId="2012"/>
    <cellStyle name="20% - Accent2 5 2 2" xfId="2013"/>
    <cellStyle name="20% - Accent2 5 3" xfId="2014"/>
    <cellStyle name="20% - Accent2 5 3 2" xfId="2015"/>
    <cellStyle name="20% - Accent2 5 4" xfId="2016"/>
    <cellStyle name="20% - Accent2 5 4 2" xfId="2017"/>
    <cellStyle name="20% - Accent2 5 5" xfId="2018"/>
    <cellStyle name="20% - Accent2 5 6" xfId="2019"/>
    <cellStyle name="20% - Accent2 5 7" xfId="2020"/>
    <cellStyle name="20% - Accent2 5 8" xfId="2021"/>
    <cellStyle name="20% - Accent2 5 9" xfId="2022"/>
    <cellStyle name="20% - Accent2 5_Sheet2" xfId="2023"/>
    <cellStyle name="20% - Accent2 6" xfId="2024"/>
    <cellStyle name="20% - Accent2 6 2" xfId="2025"/>
    <cellStyle name="20% - Accent2 6 2 2" xfId="2026"/>
    <cellStyle name="20% - Accent2 6 3" xfId="2027"/>
    <cellStyle name="20% - Accent2 6 3 2" xfId="2028"/>
    <cellStyle name="20% - Accent2 6 4" xfId="2029"/>
    <cellStyle name="20% - Accent2 6 4 2" xfId="2030"/>
    <cellStyle name="20% - Accent2 6 5" xfId="2031"/>
    <cellStyle name="20% - Accent2 6 6" xfId="2032"/>
    <cellStyle name="20% - Accent2 6 7" xfId="2033"/>
    <cellStyle name="20% - Accent2 6 8" xfId="2034"/>
    <cellStyle name="20% - Accent2 6 9" xfId="2035"/>
    <cellStyle name="20% - Accent2 6_Sheet2" xfId="2036"/>
    <cellStyle name="20% - Accent2 7" xfId="2037"/>
    <cellStyle name="20% - Accent2 7 2" xfId="2038"/>
    <cellStyle name="20% - Accent2 7 2 2" xfId="2039"/>
    <cellStyle name="20% - Accent2 7 3" xfId="2040"/>
    <cellStyle name="20% - Accent2 7 3 2" xfId="2041"/>
    <cellStyle name="20% - Accent2 7 4" xfId="2042"/>
    <cellStyle name="20% - Accent2 7 4 2" xfId="2043"/>
    <cellStyle name="20% - Accent2 7 5" xfId="2044"/>
    <cellStyle name="20% - Accent2 7 6" xfId="2045"/>
    <cellStyle name="20% - Accent2 7 7" xfId="2046"/>
    <cellStyle name="20% - Accent2 7 8" xfId="2047"/>
    <cellStyle name="20% - Accent2 7 9" xfId="2048"/>
    <cellStyle name="20% - Accent2 7_Sheet2" xfId="2049"/>
    <cellStyle name="20% - Accent2 8" xfId="2050"/>
    <cellStyle name="20% - Accent2 8 2" xfId="2051"/>
    <cellStyle name="20% - Accent2 8 3" xfId="2052"/>
    <cellStyle name="20% - Accent2 8 4" xfId="2053"/>
    <cellStyle name="20% - Accent2 8 5" xfId="2054"/>
    <cellStyle name="20% - Accent2 8 6" xfId="2055"/>
    <cellStyle name="20% - Accent2 8 7" xfId="2056"/>
    <cellStyle name="20% - Accent2 8 8" xfId="2057"/>
    <cellStyle name="20% - Accent2 8 9" xfId="2058"/>
    <cellStyle name="20% - Accent2 8_Sheet2" xfId="2059"/>
    <cellStyle name="20% - Accent2 9" xfId="2060"/>
    <cellStyle name="20% - Accent2 9 2" xfId="2061"/>
    <cellStyle name="20% - Accent2 9 3" xfId="2062"/>
    <cellStyle name="20% - Accent2 9 4" xfId="2063"/>
    <cellStyle name="20% - Accent2 9 5" xfId="2064"/>
    <cellStyle name="20% - Accent2 9 6" xfId="2065"/>
    <cellStyle name="20% - Accent2 9 7" xfId="2066"/>
    <cellStyle name="20% - Accent2 9 8" xfId="2067"/>
    <cellStyle name="20% - Accent2 9 9" xfId="2068"/>
    <cellStyle name="20% - Accent3 1" xfId="2069"/>
    <cellStyle name="20% - Accent3 1 1" xfId="2070"/>
    <cellStyle name="20% - Accent3 1 1 2" xfId="2071"/>
    <cellStyle name="20% - Accent3 1 2" xfId="2072"/>
    <cellStyle name="20% - Accent3 1_Building_-_5-final_Price_Variation(1)" xfId="2073"/>
    <cellStyle name="20% - Accent3 10" xfId="2074"/>
    <cellStyle name="20% - Accent3 10 2" xfId="2075"/>
    <cellStyle name="20% - Accent3 10 3" xfId="2076"/>
    <cellStyle name="20% - Accent3 10 4" xfId="2077"/>
    <cellStyle name="20% - Accent3 10 5" xfId="2078"/>
    <cellStyle name="20% - Accent3 10 6" xfId="2079"/>
    <cellStyle name="20% - Accent3 10 7" xfId="2080"/>
    <cellStyle name="20% - Accent3 10 8" xfId="2081"/>
    <cellStyle name="20% - Accent3 10 9" xfId="2082"/>
    <cellStyle name="20% - Accent3 11" xfId="2083"/>
    <cellStyle name="20% - Accent3 11 2" xfId="2084"/>
    <cellStyle name="20% - Accent3 11 2 2" xfId="2085"/>
    <cellStyle name="20% - Accent3 11 2 3" xfId="2086"/>
    <cellStyle name="20% - Accent3 11 3" xfId="2087"/>
    <cellStyle name="20% - Accent3 11 4" xfId="2088"/>
    <cellStyle name="20% - Accent3 12" xfId="2089"/>
    <cellStyle name="20% - Accent3 12 2" xfId="2090"/>
    <cellStyle name="20% - Accent3 12 2 2" xfId="2091"/>
    <cellStyle name="20% - Accent3 12 2 3" xfId="2092"/>
    <cellStyle name="20% - Accent3 12 3" xfId="2093"/>
    <cellStyle name="20% - Accent3 12 4" xfId="2094"/>
    <cellStyle name="20% - Accent3 13" xfId="2095"/>
    <cellStyle name="20% - Accent3 13 2" xfId="2096"/>
    <cellStyle name="20% - Accent3 13 2 2" xfId="2097"/>
    <cellStyle name="20% - Accent3 13 2 3" xfId="2098"/>
    <cellStyle name="20% - Accent3 13 3" xfId="2099"/>
    <cellStyle name="20% - Accent3 13 4" xfId="2100"/>
    <cellStyle name="20% - Accent3 14" xfId="2101"/>
    <cellStyle name="20% - Accent3 14 2" xfId="2102"/>
    <cellStyle name="20% - Accent3 14 2 2" xfId="2103"/>
    <cellStyle name="20% - Accent3 14 2 3" xfId="2104"/>
    <cellStyle name="20% - Accent3 14 3" xfId="2105"/>
    <cellStyle name="20% - Accent3 14 4" xfId="2106"/>
    <cellStyle name="20% - Accent3 15" xfId="2107"/>
    <cellStyle name="20% - Accent3 15 2" xfId="2108"/>
    <cellStyle name="20% - Accent3 15 2 2" xfId="2109"/>
    <cellStyle name="20% - Accent3 15 2 3" xfId="2110"/>
    <cellStyle name="20% - Accent3 15 3" xfId="2111"/>
    <cellStyle name="20% - Accent3 15 4" xfId="2112"/>
    <cellStyle name="20% - Accent3 16" xfId="2113"/>
    <cellStyle name="20% - Accent3 16 2" xfId="2114"/>
    <cellStyle name="20% - Accent3 16 2 2" xfId="2115"/>
    <cellStyle name="20% - Accent3 16 2 3" xfId="2116"/>
    <cellStyle name="20% - Accent3 16 3" xfId="2117"/>
    <cellStyle name="20% - Accent3 16 4" xfId="2118"/>
    <cellStyle name="20% - Accent3 17" xfId="2119"/>
    <cellStyle name="20% - Accent3 17 2" xfId="2120"/>
    <cellStyle name="20% - Accent3 17 2 2" xfId="2121"/>
    <cellStyle name="20% - Accent3 17 2 3" xfId="2122"/>
    <cellStyle name="20% - Accent3 17 3" xfId="2123"/>
    <cellStyle name="20% - Accent3 17 4" xfId="2124"/>
    <cellStyle name="20% - Accent3 18" xfId="2125"/>
    <cellStyle name="20% - Accent3 18 2" xfId="2126"/>
    <cellStyle name="20% - Accent3 18 2 2" xfId="2127"/>
    <cellStyle name="20% - Accent3 18 2 3" xfId="2128"/>
    <cellStyle name="20% - Accent3 18 3" xfId="2129"/>
    <cellStyle name="20% - Accent3 18 4" xfId="2130"/>
    <cellStyle name="20% - Accent3 19" xfId="2131"/>
    <cellStyle name="20% - Accent3 19 2" xfId="2132"/>
    <cellStyle name="20% - Accent3 19 2 2" xfId="2133"/>
    <cellStyle name="20% - Accent3 19 2 3" xfId="2134"/>
    <cellStyle name="20% - Accent3 19 3" xfId="2135"/>
    <cellStyle name="20% - Accent3 19 4" xfId="2136"/>
    <cellStyle name="20% - Accent3 2" xfId="2137"/>
    <cellStyle name="20% - Accent3 2 10" xfId="2138"/>
    <cellStyle name="20% - Accent3 2 2" xfId="2139"/>
    <cellStyle name="20% - Accent3 2 2 2" xfId="2140"/>
    <cellStyle name="20% - Accent3 2 3" xfId="2141"/>
    <cellStyle name="20% - Accent3 2 3 2" xfId="2142"/>
    <cellStyle name="20% - Accent3 2 4" xfId="2143"/>
    <cellStyle name="20% - Accent3 2 4 2" xfId="2144"/>
    <cellStyle name="20% - Accent3 2 5" xfId="2145"/>
    <cellStyle name="20% - Accent3 2 5 2" xfId="2146"/>
    <cellStyle name="20% - Accent3 2 6" xfId="2147"/>
    <cellStyle name="20% - Accent3 2 7" xfId="2148"/>
    <cellStyle name="20% - Accent3 2 8" xfId="2149"/>
    <cellStyle name="20% - Accent3 2 9" xfId="2150"/>
    <cellStyle name="20% - Accent3 2_B Block  Column LGF to UGF Lvl" xfId="2151"/>
    <cellStyle name="20% - Accent3 20" xfId="2152"/>
    <cellStyle name="20% - Accent3 20 2" xfId="2153"/>
    <cellStyle name="20% - Accent3 20 2 2" xfId="2154"/>
    <cellStyle name="20% - Accent3 20 2 3" xfId="2155"/>
    <cellStyle name="20% - Accent3 20 3" xfId="2156"/>
    <cellStyle name="20% - Accent3 20 4" xfId="2157"/>
    <cellStyle name="20% - Accent3 21" xfId="2158"/>
    <cellStyle name="20% - Accent3 21 2" xfId="2159"/>
    <cellStyle name="20% - Accent3 21 2 2" xfId="2160"/>
    <cellStyle name="20% - Accent3 21 2 3" xfId="2161"/>
    <cellStyle name="20% - Accent3 21 3" xfId="2162"/>
    <cellStyle name="20% - Accent3 21 4" xfId="2163"/>
    <cellStyle name="20% - Accent3 22" xfId="2164"/>
    <cellStyle name="20% - Accent3 22 2" xfId="2165"/>
    <cellStyle name="20% - Accent3 22 2 2" xfId="2166"/>
    <cellStyle name="20% - Accent3 22 2 3" xfId="2167"/>
    <cellStyle name="20% - Accent3 22 3" xfId="2168"/>
    <cellStyle name="20% - Accent3 22 4" xfId="2169"/>
    <cellStyle name="20% - Accent3 23" xfId="2170"/>
    <cellStyle name="20% - Accent3 23 2" xfId="2171"/>
    <cellStyle name="20% - Accent3 23 2 2" xfId="2172"/>
    <cellStyle name="20% - Accent3 23 2 3" xfId="2173"/>
    <cellStyle name="20% - Accent3 23 3" xfId="2174"/>
    <cellStyle name="20% - Accent3 23 4" xfId="2175"/>
    <cellStyle name="20% - Accent3 24" xfId="2176"/>
    <cellStyle name="20% - Accent3 24 2" xfId="2177"/>
    <cellStyle name="20% - Accent3 24 2 2" xfId="2178"/>
    <cellStyle name="20% - Accent3 24 2 3" xfId="2179"/>
    <cellStyle name="20% - Accent3 24 3" xfId="2180"/>
    <cellStyle name="20% - Accent3 24 4" xfId="2181"/>
    <cellStyle name="20% - Accent3 25" xfId="2182"/>
    <cellStyle name="20% - Accent3 25 2" xfId="2183"/>
    <cellStyle name="20% - Accent3 25 2 2" xfId="2184"/>
    <cellStyle name="20% - Accent3 25 2 3" xfId="2185"/>
    <cellStyle name="20% - Accent3 25 3" xfId="2186"/>
    <cellStyle name="20% - Accent3 25 4" xfId="2187"/>
    <cellStyle name="20% - Accent3 26" xfId="2188"/>
    <cellStyle name="20% - Accent3 26 2" xfId="2189"/>
    <cellStyle name="20% - Accent3 26 2 2" xfId="2190"/>
    <cellStyle name="20% - Accent3 26 2 3" xfId="2191"/>
    <cellStyle name="20% - Accent3 26 3" xfId="2192"/>
    <cellStyle name="20% - Accent3 26 4" xfId="2193"/>
    <cellStyle name="20% - Accent3 27" xfId="2194"/>
    <cellStyle name="20% - Accent3 27 2" xfId="2195"/>
    <cellStyle name="20% - Accent3 27 2 2" xfId="2196"/>
    <cellStyle name="20% - Accent3 27 2 3" xfId="2197"/>
    <cellStyle name="20% - Accent3 27 3" xfId="2198"/>
    <cellStyle name="20% - Accent3 27 4" xfId="2199"/>
    <cellStyle name="20% - Accent3 28" xfId="2200"/>
    <cellStyle name="20% - Accent3 28 2" xfId="2201"/>
    <cellStyle name="20% - Accent3 28 2 2" xfId="2202"/>
    <cellStyle name="20% - Accent3 28 2 3" xfId="2203"/>
    <cellStyle name="20% - Accent3 28 3" xfId="2204"/>
    <cellStyle name="20% - Accent3 28 4" xfId="2205"/>
    <cellStyle name="20% - Accent3 29" xfId="2206"/>
    <cellStyle name="20% - Accent3 29 2" xfId="2207"/>
    <cellStyle name="20% - Accent3 29 2 2" xfId="2208"/>
    <cellStyle name="20% - Accent3 29 2 3" xfId="2209"/>
    <cellStyle name="20% - Accent3 29 3" xfId="2210"/>
    <cellStyle name="20% - Accent3 29 4" xfId="2211"/>
    <cellStyle name="20% - Accent3 3" xfId="2212"/>
    <cellStyle name="20% - Accent3 3 2" xfId="2213"/>
    <cellStyle name="20% - Accent3 3 3" xfId="2214"/>
    <cellStyle name="20% - Accent3 3 3 2" xfId="2215"/>
    <cellStyle name="20% - Accent3 3 4" xfId="2216"/>
    <cellStyle name="20% - Accent3 3 4 2" xfId="2217"/>
    <cellStyle name="20% - Accent3 3 5" xfId="2218"/>
    <cellStyle name="20% - Accent3 3 6" xfId="2219"/>
    <cellStyle name="20% - Accent3 3 7" xfId="2220"/>
    <cellStyle name="20% - Accent3 3 8" xfId="2221"/>
    <cellStyle name="20% - Accent3 3 9" xfId="2222"/>
    <cellStyle name="20% - Accent3 3_Sheet2" xfId="2223"/>
    <cellStyle name="20% - Accent3 30" xfId="2224"/>
    <cellStyle name="20% - Accent3 30 2" xfId="2225"/>
    <cellStyle name="20% - Accent3 30 2 2" xfId="2226"/>
    <cellStyle name="20% - Accent3 30 2 3" xfId="2227"/>
    <cellStyle name="20% - Accent3 30 3" xfId="2228"/>
    <cellStyle name="20% - Accent3 30 4" xfId="2229"/>
    <cellStyle name="20% - Accent3 31" xfId="2230"/>
    <cellStyle name="20% - Accent3 31 2" xfId="2231"/>
    <cellStyle name="20% - Accent3 31 2 2" xfId="2232"/>
    <cellStyle name="20% - Accent3 31 2 3" xfId="2233"/>
    <cellStyle name="20% - Accent3 31 3" xfId="2234"/>
    <cellStyle name="20% - Accent3 31 4" xfId="2235"/>
    <cellStyle name="20% - Accent3 32" xfId="2236"/>
    <cellStyle name="20% - Accent3 33" xfId="2237"/>
    <cellStyle name="20% - Accent3 33 2" xfId="2238"/>
    <cellStyle name="20% - Accent3 33 2 2" xfId="2239"/>
    <cellStyle name="20% - Accent3 33 2 3" xfId="2240"/>
    <cellStyle name="20% - Accent3 33 3" xfId="2241"/>
    <cellStyle name="20% - Accent3 33 4" xfId="2242"/>
    <cellStyle name="20% - Accent3 34" xfId="2243"/>
    <cellStyle name="20% - Accent3 34 2" xfId="2244"/>
    <cellStyle name="20% - Accent3 34 2 2" xfId="2245"/>
    <cellStyle name="20% - Accent3 34 2 3" xfId="2246"/>
    <cellStyle name="20% - Accent3 34 3" xfId="2247"/>
    <cellStyle name="20% - Accent3 34 4" xfId="2248"/>
    <cellStyle name="20% - Accent3 35" xfId="2249"/>
    <cellStyle name="20% - Accent3 35 2" xfId="2250"/>
    <cellStyle name="20% - Accent3 35 2 2" xfId="2251"/>
    <cellStyle name="20% - Accent3 35 2 3" xfId="2252"/>
    <cellStyle name="20% - Accent3 35 3" xfId="2253"/>
    <cellStyle name="20% - Accent3 35 4" xfId="2254"/>
    <cellStyle name="20% - Accent3 36" xfId="2255"/>
    <cellStyle name="20% - Accent3 36 2" xfId="2256"/>
    <cellStyle name="20% - Accent3 36 2 2" xfId="2257"/>
    <cellStyle name="20% - Accent3 36 2 3" xfId="2258"/>
    <cellStyle name="20% - Accent3 36 3" xfId="2259"/>
    <cellStyle name="20% - Accent3 36 4" xfId="2260"/>
    <cellStyle name="20% - Accent3 37" xfId="2261"/>
    <cellStyle name="20% - Accent3 37 2" xfId="2262"/>
    <cellStyle name="20% - Accent3 37 2 2" xfId="2263"/>
    <cellStyle name="20% - Accent3 37 2 3" xfId="2264"/>
    <cellStyle name="20% - Accent3 37 3" xfId="2265"/>
    <cellStyle name="20% - Accent3 37 4" xfId="2266"/>
    <cellStyle name="20% - Accent3 38" xfId="2267"/>
    <cellStyle name="20% - Accent3 38 2" xfId="2268"/>
    <cellStyle name="20% - Accent3 38 2 2" xfId="2269"/>
    <cellStyle name="20% - Accent3 38 2 3" xfId="2270"/>
    <cellStyle name="20% - Accent3 38 3" xfId="2271"/>
    <cellStyle name="20% - Accent3 38 4" xfId="2272"/>
    <cellStyle name="20% - Accent3 39" xfId="2273"/>
    <cellStyle name="20% - Accent3 39 2" xfId="2274"/>
    <cellStyle name="20% - Accent3 39 2 2" xfId="2275"/>
    <cellStyle name="20% - Accent3 39 2 3" xfId="2276"/>
    <cellStyle name="20% - Accent3 39 3" xfId="2277"/>
    <cellStyle name="20% - Accent3 39 4" xfId="2278"/>
    <cellStyle name="20% - Accent3 4" xfId="2279"/>
    <cellStyle name="20% - Accent3 4 2" xfId="2280"/>
    <cellStyle name="20% - Accent3 4 3" xfId="2281"/>
    <cellStyle name="20% - Accent3 4 3 2" xfId="2282"/>
    <cellStyle name="20% - Accent3 4 4" xfId="2283"/>
    <cellStyle name="20% - Accent3 4 4 2" xfId="2284"/>
    <cellStyle name="20% - Accent3 4 5" xfId="2285"/>
    <cellStyle name="20% - Accent3 4 6" xfId="2286"/>
    <cellStyle name="20% - Accent3 4 7" xfId="2287"/>
    <cellStyle name="20% - Accent3 4 8" xfId="2288"/>
    <cellStyle name="20% - Accent3 4 9" xfId="2289"/>
    <cellStyle name="20% - Accent3 4_Sheet2" xfId="2290"/>
    <cellStyle name="20% - Accent3 5" xfId="2291"/>
    <cellStyle name="20% - Accent3 5 2" xfId="2292"/>
    <cellStyle name="20% - Accent3 5 2 2" xfId="2293"/>
    <cellStyle name="20% - Accent3 5 3" xfId="2294"/>
    <cellStyle name="20% - Accent3 5 3 2" xfId="2295"/>
    <cellStyle name="20% - Accent3 5 4" xfId="2296"/>
    <cellStyle name="20% - Accent3 5 4 2" xfId="2297"/>
    <cellStyle name="20% - Accent3 5 5" xfId="2298"/>
    <cellStyle name="20% - Accent3 5 6" xfId="2299"/>
    <cellStyle name="20% - Accent3 5 7" xfId="2300"/>
    <cellStyle name="20% - Accent3 5 8" xfId="2301"/>
    <cellStyle name="20% - Accent3 5 9" xfId="2302"/>
    <cellStyle name="20% - Accent3 5_Sheet2" xfId="2303"/>
    <cellStyle name="20% - Accent3 6" xfId="2304"/>
    <cellStyle name="20% - Accent3 6 2" xfId="2305"/>
    <cellStyle name="20% - Accent3 6 2 2" xfId="2306"/>
    <cellStyle name="20% - Accent3 6 3" xfId="2307"/>
    <cellStyle name="20% - Accent3 6 3 2" xfId="2308"/>
    <cellStyle name="20% - Accent3 6 4" xfId="2309"/>
    <cellStyle name="20% - Accent3 6 4 2" xfId="2310"/>
    <cellStyle name="20% - Accent3 6 5" xfId="2311"/>
    <cellStyle name="20% - Accent3 6 6" xfId="2312"/>
    <cellStyle name="20% - Accent3 6 7" xfId="2313"/>
    <cellStyle name="20% - Accent3 6 8" xfId="2314"/>
    <cellStyle name="20% - Accent3 6 9" xfId="2315"/>
    <cellStyle name="20% - Accent3 6_Sheet2" xfId="2316"/>
    <cellStyle name="20% - Accent3 7" xfId="2317"/>
    <cellStyle name="20% - Accent3 7 2" xfId="2318"/>
    <cellStyle name="20% - Accent3 7 2 2" xfId="2319"/>
    <cellStyle name="20% - Accent3 7 3" xfId="2320"/>
    <cellStyle name="20% - Accent3 7 3 2" xfId="2321"/>
    <cellStyle name="20% - Accent3 7 4" xfId="2322"/>
    <cellStyle name="20% - Accent3 7 4 2" xfId="2323"/>
    <cellStyle name="20% - Accent3 7 5" xfId="2324"/>
    <cellStyle name="20% - Accent3 7 6" xfId="2325"/>
    <cellStyle name="20% - Accent3 7 7" xfId="2326"/>
    <cellStyle name="20% - Accent3 7 8" xfId="2327"/>
    <cellStyle name="20% - Accent3 7 9" xfId="2328"/>
    <cellStyle name="20% - Accent3 7_Sheet2" xfId="2329"/>
    <cellStyle name="20% - Accent3 8" xfId="2330"/>
    <cellStyle name="20% - Accent3 8 2" xfId="2331"/>
    <cellStyle name="20% - Accent3 8 3" xfId="2332"/>
    <cellStyle name="20% - Accent3 8 4" xfId="2333"/>
    <cellStyle name="20% - Accent3 8 5" xfId="2334"/>
    <cellStyle name="20% - Accent3 8 6" xfId="2335"/>
    <cellStyle name="20% - Accent3 8 7" xfId="2336"/>
    <cellStyle name="20% - Accent3 8 8" xfId="2337"/>
    <cellStyle name="20% - Accent3 8 9" xfId="2338"/>
    <cellStyle name="20% - Accent3 8_Sheet2" xfId="2339"/>
    <cellStyle name="20% - Accent3 9" xfId="2340"/>
    <cellStyle name="20% - Accent3 9 2" xfId="2341"/>
    <cellStyle name="20% - Accent3 9 3" xfId="2342"/>
    <cellStyle name="20% - Accent3 9 4" xfId="2343"/>
    <cellStyle name="20% - Accent3 9 5" xfId="2344"/>
    <cellStyle name="20% - Accent3 9 6" xfId="2345"/>
    <cellStyle name="20% - Accent3 9 7" xfId="2346"/>
    <cellStyle name="20% - Accent3 9 8" xfId="2347"/>
    <cellStyle name="20% - Accent3 9 9" xfId="2348"/>
    <cellStyle name="20% - Accent4 1" xfId="2349"/>
    <cellStyle name="20% - Accent4 1 1" xfId="2350"/>
    <cellStyle name="20% - Accent4 1 1 2" xfId="2351"/>
    <cellStyle name="20% - Accent4 1 2" xfId="2352"/>
    <cellStyle name="20% - Accent4 1_Building_-_5-final_Price_Variation(1)" xfId="2353"/>
    <cellStyle name="20% - Accent4 10" xfId="2354"/>
    <cellStyle name="20% - Accent4 10 2" xfId="2355"/>
    <cellStyle name="20% - Accent4 10 3" xfId="2356"/>
    <cellStyle name="20% - Accent4 10 4" xfId="2357"/>
    <cellStyle name="20% - Accent4 10 5" xfId="2358"/>
    <cellStyle name="20% - Accent4 10 6" xfId="2359"/>
    <cellStyle name="20% - Accent4 10 7" xfId="2360"/>
    <cellStyle name="20% - Accent4 10 8" xfId="2361"/>
    <cellStyle name="20% - Accent4 10 9" xfId="2362"/>
    <cellStyle name="20% - Accent4 11" xfId="2363"/>
    <cellStyle name="20% - Accent4 11 2" xfId="2364"/>
    <cellStyle name="20% - Accent4 11 2 2" xfId="2365"/>
    <cellStyle name="20% - Accent4 11 2 3" xfId="2366"/>
    <cellStyle name="20% - Accent4 11 3" xfId="2367"/>
    <cellStyle name="20% - Accent4 11 4" xfId="2368"/>
    <cellStyle name="20% - Accent4 12" xfId="2369"/>
    <cellStyle name="20% - Accent4 12 2" xfId="2370"/>
    <cellStyle name="20% - Accent4 12 2 2" xfId="2371"/>
    <cellStyle name="20% - Accent4 12 2 3" xfId="2372"/>
    <cellStyle name="20% - Accent4 12 3" xfId="2373"/>
    <cellStyle name="20% - Accent4 12 4" xfId="2374"/>
    <cellStyle name="20% - Accent4 13" xfId="2375"/>
    <cellStyle name="20% - Accent4 13 2" xfId="2376"/>
    <cellStyle name="20% - Accent4 13 2 2" xfId="2377"/>
    <cellStyle name="20% - Accent4 13 2 3" xfId="2378"/>
    <cellStyle name="20% - Accent4 13 3" xfId="2379"/>
    <cellStyle name="20% - Accent4 13 4" xfId="2380"/>
    <cellStyle name="20% - Accent4 14" xfId="2381"/>
    <cellStyle name="20% - Accent4 14 2" xfId="2382"/>
    <cellStyle name="20% - Accent4 14 2 2" xfId="2383"/>
    <cellStyle name="20% - Accent4 14 2 3" xfId="2384"/>
    <cellStyle name="20% - Accent4 14 3" xfId="2385"/>
    <cellStyle name="20% - Accent4 14 4" xfId="2386"/>
    <cellStyle name="20% - Accent4 15" xfId="2387"/>
    <cellStyle name="20% - Accent4 15 2" xfId="2388"/>
    <cellStyle name="20% - Accent4 15 2 2" xfId="2389"/>
    <cellStyle name="20% - Accent4 15 2 3" xfId="2390"/>
    <cellStyle name="20% - Accent4 15 3" xfId="2391"/>
    <cellStyle name="20% - Accent4 15 4" xfId="2392"/>
    <cellStyle name="20% - Accent4 16" xfId="2393"/>
    <cellStyle name="20% - Accent4 16 2" xfId="2394"/>
    <cellStyle name="20% - Accent4 16 2 2" xfId="2395"/>
    <cellStyle name="20% - Accent4 16 2 3" xfId="2396"/>
    <cellStyle name="20% - Accent4 16 3" xfId="2397"/>
    <cellStyle name="20% - Accent4 16 4" xfId="2398"/>
    <cellStyle name="20% - Accent4 17" xfId="2399"/>
    <cellStyle name="20% - Accent4 17 2" xfId="2400"/>
    <cellStyle name="20% - Accent4 17 2 2" xfId="2401"/>
    <cellStyle name="20% - Accent4 17 2 3" xfId="2402"/>
    <cellStyle name="20% - Accent4 17 3" xfId="2403"/>
    <cellStyle name="20% - Accent4 17 4" xfId="2404"/>
    <cellStyle name="20% - Accent4 18" xfId="2405"/>
    <cellStyle name="20% - Accent4 18 2" xfId="2406"/>
    <cellStyle name="20% - Accent4 18 2 2" xfId="2407"/>
    <cellStyle name="20% - Accent4 18 2 3" xfId="2408"/>
    <cellStyle name="20% - Accent4 18 3" xfId="2409"/>
    <cellStyle name="20% - Accent4 18 4" xfId="2410"/>
    <cellStyle name="20% - Accent4 19" xfId="2411"/>
    <cellStyle name="20% - Accent4 19 2" xfId="2412"/>
    <cellStyle name="20% - Accent4 19 2 2" xfId="2413"/>
    <cellStyle name="20% - Accent4 19 2 3" xfId="2414"/>
    <cellStyle name="20% - Accent4 19 3" xfId="2415"/>
    <cellStyle name="20% - Accent4 19 4" xfId="2416"/>
    <cellStyle name="20% - Accent4 2" xfId="2417"/>
    <cellStyle name="20% - Accent4 2 10" xfId="2418"/>
    <cellStyle name="20% - Accent4 2 2" xfId="2419"/>
    <cellStyle name="20% - Accent4 2 2 2" xfId="2420"/>
    <cellStyle name="20% - Accent4 2 3" xfId="2421"/>
    <cellStyle name="20% - Accent4 2 3 2" xfId="2422"/>
    <cellStyle name="20% - Accent4 2 4" xfId="2423"/>
    <cellStyle name="20% - Accent4 2 4 2" xfId="2424"/>
    <cellStyle name="20% - Accent4 2 5" xfId="2425"/>
    <cellStyle name="20% - Accent4 2 5 2" xfId="2426"/>
    <cellStyle name="20% - Accent4 2 6" xfId="2427"/>
    <cellStyle name="20% - Accent4 2 7" xfId="2428"/>
    <cellStyle name="20% - Accent4 2 8" xfId="2429"/>
    <cellStyle name="20% - Accent4 2 9" xfId="2430"/>
    <cellStyle name="20% - Accent4 2_B Block  Column LGF to UGF Lvl" xfId="2431"/>
    <cellStyle name="20% - Accent4 20" xfId="2432"/>
    <cellStyle name="20% - Accent4 20 2" xfId="2433"/>
    <cellStyle name="20% - Accent4 20 2 2" xfId="2434"/>
    <cellStyle name="20% - Accent4 20 2 3" xfId="2435"/>
    <cellStyle name="20% - Accent4 20 3" xfId="2436"/>
    <cellStyle name="20% - Accent4 20 4" xfId="2437"/>
    <cellStyle name="20% - Accent4 21" xfId="2438"/>
    <cellStyle name="20% - Accent4 21 2" xfId="2439"/>
    <cellStyle name="20% - Accent4 21 2 2" xfId="2440"/>
    <cellStyle name="20% - Accent4 21 2 3" xfId="2441"/>
    <cellStyle name="20% - Accent4 21 3" xfId="2442"/>
    <cellStyle name="20% - Accent4 21 4" xfId="2443"/>
    <cellStyle name="20% - Accent4 22" xfId="2444"/>
    <cellStyle name="20% - Accent4 22 2" xfId="2445"/>
    <cellStyle name="20% - Accent4 22 2 2" xfId="2446"/>
    <cellStyle name="20% - Accent4 22 2 3" xfId="2447"/>
    <cellStyle name="20% - Accent4 22 3" xfId="2448"/>
    <cellStyle name="20% - Accent4 22 4" xfId="2449"/>
    <cellStyle name="20% - Accent4 23" xfId="2450"/>
    <cellStyle name="20% - Accent4 23 2" xfId="2451"/>
    <cellStyle name="20% - Accent4 23 2 2" xfId="2452"/>
    <cellStyle name="20% - Accent4 23 2 3" xfId="2453"/>
    <cellStyle name="20% - Accent4 23 3" xfId="2454"/>
    <cellStyle name="20% - Accent4 23 4" xfId="2455"/>
    <cellStyle name="20% - Accent4 24" xfId="2456"/>
    <cellStyle name="20% - Accent4 24 2" xfId="2457"/>
    <cellStyle name="20% - Accent4 24 2 2" xfId="2458"/>
    <cellStyle name="20% - Accent4 24 2 3" xfId="2459"/>
    <cellStyle name="20% - Accent4 24 3" xfId="2460"/>
    <cellStyle name="20% - Accent4 24 4" xfId="2461"/>
    <cellStyle name="20% - Accent4 25" xfId="2462"/>
    <cellStyle name="20% - Accent4 25 2" xfId="2463"/>
    <cellStyle name="20% - Accent4 25 2 2" xfId="2464"/>
    <cellStyle name="20% - Accent4 25 2 3" xfId="2465"/>
    <cellStyle name="20% - Accent4 25 3" xfId="2466"/>
    <cellStyle name="20% - Accent4 25 4" xfId="2467"/>
    <cellStyle name="20% - Accent4 26" xfId="2468"/>
    <cellStyle name="20% - Accent4 26 2" xfId="2469"/>
    <cellStyle name="20% - Accent4 26 2 2" xfId="2470"/>
    <cellStyle name="20% - Accent4 26 2 3" xfId="2471"/>
    <cellStyle name="20% - Accent4 26 3" xfId="2472"/>
    <cellStyle name="20% - Accent4 26 4" xfId="2473"/>
    <cellStyle name="20% - Accent4 27" xfId="2474"/>
    <cellStyle name="20% - Accent4 27 2" xfId="2475"/>
    <cellStyle name="20% - Accent4 27 2 2" xfId="2476"/>
    <cellStyle name="20% - Accent4 27 2 3" xfId="2477"/>
    <cellStyle name="20% - Accent4 27 3" xfId="2478"/>
    <cellStyle name="20% - Accent4 27 4" xfId="2479"/>
    <cellStyle name="20% - Accent4 28" xfId="2480"/>
    <cellStyle name="20% - Accent4 28 2" xfId="2481"/>
    <cellStyle name="20% - Accent4 28 2 2" xfId="2482"/>
    <cellStyle name="20% - Accent4 28 2 3" xfId="2483"/>
    <cellStyle name="20% - Accent4 28 3" xfId="2484"/>
    <cellStyle name="20% - Accent4 28 4" xfId="2485"/>
    <cellStyle name="20% - Accent4 29" xfId="2486"/>
    <cellStyle name="20% - Accent4 29 2" xfId="2487"/>
    <cellStyle name="20% - Accent4 29 2 2" xfId="2488"/>
    <cellStyle name="20% - Accent4 29 2 3" xfId="2489"/>
    <cellStyle name="20% - Accent4 29 3" xfId="2490"/>
    <cellStyle name="20% - Accent4 29 4" xfId="2491"/>
    <cellStyle name="20% - Accent4 3" xfId="2492"/>
    <cellStyle name="20% - Accent4 3 2" xfId="2493"/>
    <cellStyle name="20% - Accent4 3 3" xfId="2494"/>
    <cellStyle name="20% - Accent4 3 3 2" xfId="2495"/>
    <cellStyle name="20% - Accent4 3 4" xfId="2496"/>
    <cellStyle name="20% - Accent4 3 4 2" xfId="2497"/>
    <cellStyle name="20% - Accent4 3 5" xfId="2498"/>
    <cellStyle name="20% - Accent4 3 6" xfId="2499"/>
    <cellStyle name="20% - Accent4 3 7" xfId="2500"/>
    <cellStyle name="20% - Accent4 3 8" xfId="2501"/>
    <cellStyle name="20% - Accent4 3 9" xfId="2502"/>
    <cellStyle name="20% - Accent4 3_Sheet2" xfId="2503"/>
    <cellStyle name="20% - Accent4 30" xfId="2504"/>
    <cellStyle name="20% - Accent4 30 2" xfId="2505"/>
    <cellStyle name="20% - Accent4 30 2 2" xfId="2506"/>
    <cellStyle name="20% - Accent4 30 2 3" xfId="2507"/>
    <cellStyle name="20% - Accent4 30 3" xfId="2508"/>
    <cellStyle name="20% - Accent4 30 4" xfId="2509"/>
    <cellStyle name="20% - Accent4 31" xfId="2510"/>
    <cellStyle name="20% - Accent4 31 2" xfId="2511"/>
    <cellStyle name="20% - Accent4 31 2 2" xfId="2512"/>
    <cellStyle name="20% - Accent4 31 2 3" xfId="2513"/>
    <cellStyle name="20% - Accent4 31 3" xfId="2514"/>
    <cellStyle name="20% - Accent4 31 4" xfId="2515"/>
    <cellStyle name="20% - Accent4 32" xfId="2516"/>
    <cellStyle name="20% - Accent4 33" xfId="2517"/>
    <cellStyle name="20% - Accent4 33 2" xfId="2518"/>
    <cellStyle name="20% - Accent4 33 2 2" xfId="2519"/>
    <cellStyle name="20% - Accent4 33 2 3" xfId="2520"/>
    <cellStyle name="20% - Accent4 33 3" xfId="2521"/>
    <cellStyle name="20% - Accent4 33 4" xfId="2522"/>
    <cellStyle name="20% - Accent4 34" xfId="2523"/>
    <cellStyle name="20% - Accent4 34 2" xfId="2524"/>
    <cellStyle name="20% - Accent4 34 2 2" xfId="2525"/>
    <cellStyle name="20% - Accent4 34 2 3" xfId="2526"/>
    <cellStyle name="20% - Accent4 34 3" xfId="2527"/>
    <cellStyle name="20% - Accent4 34 4" xfId="2528"/>
    <cellStyle name="20% - Accent4 35" xfId="2529"/>
    <cellStyle name="20% - Accent4 35 2" xfId="2530"/>
    <cellStyle name="20% - Accent4 35 2 2" xfId="2531"/>
    <cellStyle name="20% - Accent4 35 2 3" xfId="2532"/>
    <cellStyle name="20% - Accent4 35 3" xfId="2533"/>
    <cellStyle name="20% - Accent4 35 4" xfId="2534"/>
    <cellStyle name="20% - Accent4 36" xfId="2535"/>
    <cellStyle name="20% - Accent4 36 2" xfId="2536"/>
    <cellStyle name="20% - Accent4 36 2 2" xfId="2537"/>
    <cellStyle name="20% - Accent4 36 2 3" xfId="2538"/>
    <cellStyle name="20% - Accent4 36 3" xfId="2539"/>
    <cellStyle name="20% - Accent4 36 4" xfId="2540"/>
    <cellStyle name="20% - Accent4 37" xfId="2541"/>
    <cellStyle name="20% - Accent4 37 2" xfId="2542"/>
    <cellStyle name="20% - Accent4 37 2 2" xfId="2543"/>
    <cellStyle name="20% - Accent4 37 2 3" xfId="2544"/>
    <cellStyle name="20% - Accent4 37 3" xfId="2545"/>
    <cellStyle name="20% - Accent4 37 4" xfId="2546"/>
    <cellStyle name="20% - Accent4 38" xfId="2547"/>
    <cellStyle name="20% - Accent4 38 2" xfId="2548"/>
    <cellStyle name="20% - Accent4 38 2 2" xfId="2549"/>
    <cellStyle name="20% - Accent4 38 2 3" xfId="2550"/>
    <cellStyle name="20% - Accent4 38 3" xfId="2551"/>
    <cellStyle name="20% - Accent4 38 4" xfId="2552"/>
    <cellStyle name="20% - Accent4 39" xfId="2553"/>
    <cellStyle name="20% - Accent4 39 2" xfId="2554"/>
    <cellStyle name="20% - Accent4 39 2 2" xfId="2555"/>
    <cellStyle name="20% - Accent4 39 2 3" xfId="2556"/>
    <cellStyle name="20% - Accent4 39 3" xfId="2557"/>
    <cellStyle name="20% - Accent4 39 4" xfId="2558"/>
    <cellStyle name="20% - Accent4 4" xfId="2559"/>
    <cellStyle name="20% - Accent4 4 2" xfId="2560"/>
    <cellStyle name="20% - Accent4 4 3" xfId="2561"/>
    <cellStyle name="20% - Accent4 4 3 2" xfId="2562"/>
    <cellStyle name="20% - Accent4 4 4" xfId="2563"/>
    <cellStyle name="20% - Accent4 4 4 2" xfId="2564"/>
    <cellStyle name="20% - Accent4 4 5" xfId="2565"/>
    <cellStyle name="20% - Accent4 4 6" xfId="2566"/>
    <cellStyle name="20% - Accent4 4 7" xfId="2567"/>
    <cellStyle name="20% - Accent4 4 8" xfId="2568"/>
    <cellStyle name="20% - Accent4 4 9" xfId="2569"/>
    <cellStyle name="20% - Accent4 4_Sheet2" xfId="2570"/>
    <cellStyle name="20% - Accent4 5" xfId="2571"/>
    <cellStyle name="20% - Accent4 5 2" xfId="2572"/>
    <cellStyle name="20% - Accent4 5 2 2" xfId="2573"/>
    <cellStyle name="20% - Accent4 5 3" xfId="2574"/>
    <cellStyle name="20% - Accent4 5 3 2" xfId="2575"/>
    <cellStyle name="20% - Accent4 5 4" xfId="2576"/>
    <cellStyle name="20% - Accent4 5 4 2" xfId="2577"/>
    <cellStyle name="20% - Accent4 5 5" xfId="2578"/>
    <cellStyle name="20% - Accent4 5 6" xfId="2579"/>
    <cellStyle name="20% - Accent4 5 7" xfId="2580"/>
    <cellStyle name="20% - Accent4 5 8" xfId="2581"/>
    <cellStyle name="20% - Accent4 5 9" xfId="2582"/>
    <cellStyle name="20% - Accent4 5_Sheet2" xfId="2583"/>
    <cellStyle name="20% - Accent4 6" xfId="2584"/>
    <cellStyle name="20% - Accent4 6 2" xfId="2585"/>
    <cellStyle name="20% - Accent4 6 2 2" xfId="2586"/>
    <cellStyle name="20% - Accent4 6 3" xfId="2587"/>
    <cellStyle name="20% - Accent4 6 3 2" xfId="2588"/>
    <cellStyle name="20% - Accent4 6 4" xfId="2589"/>
    <cellStyle name="20% - Accent4 6 4 2" xfId="2590"/>
    <cellStyle name="20% - Accent4 6 5" xfId="2591"/>
    <cellStyle name="20% - Accent4 6 6" xfId="2592"/>
    <cellStyle name="20% - Accent4 6 7" xfId="2593"/>
    <cellStyle name="20% - Accent4 6 8" xfId="2594"/>
    <cellStyle name="20% - Accent4 6 9" xfId="2595"/>
    <cellStyle name="20% - Accent4 6_Sheet2" xfId="2596"/>
    <cellStyle name="20% - Accent4 7" xfId="2597"/>
    <cellStyle name="20% - Accent4 7 2" xfId="2598"/>
    <cellStyle name="20% - Accent4 7 2 2" xfId="2599"/>
    <cellStyle name="20% - Accent4 7 3" xfId="2600"/>
    <cellStyle name="20% - Accent4 7 3 2" xfId="2601"/>
    <cellStyle name="20% - Accent4 7 4" xfId="2602"/>
    <cellStyle name="20% - Accent4 7 4 2" xfId="2603"/>
    <cellStyle name="20% - Accent4 7 5" xfId="2604"/>
    <cellStyle name="20% - Accent4 7 6" xfId="2605"/>
    <cellStyle name="20% - Accent4 7 7" xfId="2606"/>
    <cellStyle name="20% - Accent4 7 8" xfId="2607"/>
    <cellStyle name="20% - Accent4 7 9" xfId="2608"/>
    <cellStyle name="20% - Accent4 7_Sheet2" xfId="2609"/>
    <cellStyle name="20% - Accent4 8" xfId="2610"/>
    <cellStyle name="20% - Accent4 8 2" xfId="2611"/>
    <cellStyle name="20% - Accent4 8 3" xfId="2612"/>
    <cellStyle name="20% - Accent4 8 4" xfId="2613"/>
    <cellStyle name="20% - Accent4 8 5" xfId="2614"/>
    <cellStyle name="20% - Accent4 8 6" xfId="2615"/>
    <cellStyle name="20% - Accent4 8 7" xfId="2616"/>
    <cellStyle name="20% - Accent4 8 8" xfId="2617"/>
    <cellStyle name="20% - Accent4 8 9" xfId="2618"/>
    <cellStyle name="20% - Accent4 8_Sheet2" xfId="2619"/>
    <cellStyle name="20% - Accent4 9" xfId="2620"/>
    <cellStyle name="20% - Accent4 9 2" xfId="2621"/>
    <cellStyle name="20% - Accent4 9 3" xfId="2622"/>
    <cellStyle name="20% - Accent4 9 4" xfId="2623"/>
    <cellStyle name="20% - Accent4 9 5" xfId="2624"/>
    <cellStyle name="20% - Accent4 9 6" xfId="2625"/>
    <cellStyle name="20% - Accent4 9 7" xfId="2626"/>
    <cellStyle name="20% - Accent4 9 8" xfId="2627"/>
    <cellStyle name="20% - Accent4 9 9" xfId="2628"/>
    <cellStyle name="20% - Accent5 1" xfId="2629"/>
    <cellStyle name="20% - Accent5 1 1" xfId="2630"/>
    <cellStyle name="20% - Accent5 1 1 2" xfId="2631"/>
    <cellStyle name="20% - Accent5 1 2" xfId="2632"/>
    <cellStyle name="20% - Accent5 1_Building_-_5-final_Price_Variation(1)" xfId="2633"/>
    <cellStyle name="20% - Accent5 10" xfId="2634"/>
    <cellStyle name="20% - Accent5 10 2" xfId="2635"/>
    <cellStyle name="20% - Accent5 10 3" xfId="2636"/>
    <cellStyle name="20% - Accent5 10 4" xfId="2637"/>
    <cellStyle name="20% - Accent5 10 5" xfId="2638"/>
    <cellStyle name="20% - Accent5 10 6" xfId="2639"/>
    <cellStyle name="20% - Accent5 10 7" xfId="2640"/>
    <cellStyle name="20% - Accent5 10 8" xfId="2641"/>
    <cellStyle name="20% - Accent5 10 9" xfId="2642"/>
    <cellStyle name="20% - Accent5 11" xfId="2643"/>
    <cellStyle name="20% - Accent5 11 2" xfId="2644"/>
    <cellStyle name="20% - Accent5 11 2 2" xfId="2645"/>
    <cellStyle name="20% - Accent5 11 2 3" xfId="2646"/>
    <cellStyle name="20% - Accent5 11 3" xfId="2647"/>
    <cellStyle name="20% - Accent5 11 4" xfId="2648"/>
    <cellStyle name="20% - Accent5 12" xfId="2649"/>
    <cellStyle name="20% - Accent5 12 2" xfId="2650"/>
    <cellStyle name="20% - Accent5 12 2 2" xfId="2651"/>
    <cellStyle name="20% - Accent5 12 2 3" xfId="2652"/>
    <cellStyle name="20% - Accent5 12 3" xfId="2653"/>
    <cellStyle name="20% - Accent5 12 4" xfId="2654"/>
    <cellStyle name="20% - Accent5 13" xfId="2655"/>
    <cellStyle name="20% - Accent5 13 2" xfId="2656"/>
    <cellStyle name="20% - Accent5 13 2 2" xfId="2657"/>
    <cellStyle name="20% - Accent5 13 2 3" xfId="2658"/>
    <cellStyle name="20% - Accent5 13 3" xfId="2659"/>
    <cellStyle name="20% - Accent5 13 4" xfId="2660"/>
    <cellStyle name="20% - Accent5 14" xfId="2661"/>
    <cellStyle name="20% - Accent5 14 2" xfId="2662"/>
    <cellStyle name="20% - Accent5 14 2 2" xfId="2663"/>
    <cellStyle name="20% - Accent5 14 2 3" xfId="2664"/>
    <cellStyle name="20% - Accent5 14 3" xfId="2665"/>
    <cellStyle name="20% - Accent5 14 4" xfId="2666"/>
    <cellStyle name="20% - Accent5 15" xfId="2667"/>
    <cellStyle name="20% - Accent5 15 2" xfId="2668"/>
    <cellStyle name="20% - Accent5 15 2 2" xfId="2669"/>
    <cellStyle name="20% - Accent5 15 2 3" xfId="2670"/>
    <cellStyle name="20% - Accent5 15 3" xfId="2671"/>
    <cellStyle name="20% - Accent5 15 4" xfId="2672"/>
    <cellStyle name="20% - Accent5 16" xfId="2673"/>
    <cellStyle name="20% - Accent5 16 2" xfId="2674"/>
    <cellStyle name="20% - Accent5 16 2 2" xfId="2675"/>
    <cellStyle name="20% - Accent5 16 2 3" xfId="2676"/>
    <cellStyle name="20% - Accent5 16 3" xfId="2677"/>
    <cellStyle name="20% - Accent5 16 4" xfId="2678"/>
    <cellStyle name="20% - Accent5 17" xfId="2679"/>
    <cellStyle name="20% - Accent5 17 2" xfId="2680"/>
    <cellStyle name="20% - Accent5 17 2 2" xfId="2681"/>
    <cellStyle name="20% - Accent5 17 2 3" xfId="2682"/>
    <cellStyle name="20% - Accent5 17 3" xfId="2683"/>
    <cellStyle name="20% - Accent5 17 4" xfId="2684"/>
    <cellStyle name="20% - Accent5 18" xfId="2685"/>
    <cellStyle name="20% - Accent5 18 2" xfId="2686"/>
    <cellStyle name="20% - Accent5 18 2 2" xfId="2687"/>
    <cellStyle name="20% - Accent5 18 2 3" xfId="2688"/>
    <cellStyle name="20% - Accent5 18 3" xfId="2689"/>
    <cellStyle name="20% - Accent5 18 4" xfId="2690"/>
    <cellStyle name="20% - Accent5 19" xfId="2691"/>
    <cellStyle name="20% - Accent5 19 2" xfId="2692"/>
    <cellStyle name="20% - Accent5 19 2 2" xfId="2693"/>
    <cellStyle name="20% - Accent5 19 2 3" xfId="2694"/>
    <cellStyle name="20% - Accent5 19 3" xfId="2695"/>
    <cellStyle name="20% - Accent5 19 4" xfId="2696"/>
    <cellStyle name="20% - Accent5 2" xfId="2697"/>
    <cellStyle name="20% - Accent5 2 10" xfId="2698"/>
    <cellStyle name="20% - Accent5 2 2" xfId="2699"/>
    <cellStyle name="20% - Accent5 2 2 2" xfId="2700"/>
    <cellStyle name="20% - Accent5 2 3" xfId="2701"/>
    <cellStyle name="20% - Accent5 2 3 2" xfId="2702"/>
    <cellStyle name="20% - Accent5 2 4" xfId="2703"/>
    <cellStyle name="20% - Accent5 2 4 2" xfId="2704"/>
    <cellStyle name="20% - Accent5 2 5" xfId="2705"/>
    <cellStyle name="20% - Accent5 2 5 2" xfId="2706"/>
    <cellStyle name="20% - Accent5 2 6" xfId="2707"/>
    <cellStyle name="20% - Accent5 2 7" xfId="2708"/>
    <cellStyle name="20% - Accent5 2 8" xfId="2709"/>
    <cellStyle name="20% - Accent5 2 9" xfId="2710"/>
    <cellStyle name="20% - Accent5 2_B Block  Column LGF to UGF Lvl" xfId="2711"/>
    <cellStyle name="20% - Accent5 20" xfId="2712"/>
    <cellStyle name="20% - Accent5 20 2" xfId="2713"/>
    <cellStyle name="20% - Accent5 20 2 2" xfId="2714"/>
    <cellStyle name="20% - Accent5 20 2 3" xfId="2715"/>
    <cellStyle name="20% - Accent5 20 3" xfId="2716"/>
    <cellStyle name="20% - Accent5 20 4" xfId="2717"/>
    <cellStyle name="20% - Accent5 21" xfId="2718"/>
    <cellStyle name="20% - Accent5 21 2" xfId="2719"/>
    <cellStyle name="20% - Accent5 21 2 2" xfId="2720"/>
    <cellStyle name="20% - Accent5 21 2 3" xfId="2721"/>
    <cellStyle name="20% - Accent5 21 3" xfId="2722"/>
    <cellStyle name="20% - Accent5 21 4" xfId="2723"/>
    <cellStyle name="20% - Accent5 22" xfId="2724"/>
    <cellStyle name="20% - Accent5 22 2" xfId="2725"/>
    <cellStyle name="20% - Accent5 22 2 2" xfId="2726"/>
    <cellStyle name="20% - Accent5 22 2 3" xfId="2727"/>
    <cellStyle name="20% - Accent5 22 3" xfId="2728"/>
    <cellStyle name="20% - Accent5 22 4" xfId="2729"/>
    <cellStyle name="20% - Accent5 23" xfId="2730"/>
    <cellStyle name="20% - Accent5 23 2" xfId="2731"/>
    <cellStyle name="20% - Accent5 23 2 2" xfId="2732"/>
    <cellStyle name="20% - Accent5 23 2 3" xfId="2733"/>
    <cellStyle name="20% - Accent5 23 3" xfId="2734"/>
    <cellStyle name="20% - Accent5 23 4" xfId="2735"/>
    <cellStyle name="20% - Accent5 24" xfId="2736"/>
    <cellStyle name="20% - Accent5 24 2" xfId="2737"/>
    <cellStyle name="20% - Accent5 24 2 2" xfId="2738"/>
    <cellStyle name="20% - Accent5 24 2 3" xfId="2739"/>
    <cellStyle name="20% - Accent5 24 3" xfId="2740"/>
    <cellStyle name="20% - Accent5 24 4" xfId="2741"/>
    <cellStyle name="20% - Accent5 25" xfId="2742"/>
    <cellStyle name="20% - Accent5 25 2" xfId="2743"/>
    <cellStyle name="20% - Accent5 25 2 2" xfId="2744"/>
    <cellStyle name="20% - Accent5 25 2 3" xfId="2745"/>
    <cellStyle name="20% - Accent5 25 3" xfId="2746"/>
    <cellStyle name="20% - Accent5 25 4" xfId="2747"/>
    <cellStyle name="20% - Accent5 26" xfId="2748"/>
    <cellStyle name="20% - Accent5 26 2" xfId="2749"/>
    <cellStyle name="20% - Accent5 26 2 2" xfId="2750"/>
    <cellStyle name="20% - Accent5 26 2 3" xfId="2751"/>
    <cellStyle name="20% - Accent5 26 3" xfId="2752"/>
    <cellStyle name="20% - Accent5 26 4" xfId="2753"/>
    <cellStyle name="20% - Accent5 27" xfId="2754"/>
    <cellStyle name="20% - Accent5 27 2" xfId="2755"/>
    <cellStyle name="20% - Accent5 27 2 2" xfId="2756"/>
    <cellStyle name="20% - Accent5 27 2 3" xfId="2757"/>
    <cellStyle name="20% - Accent5 27 3" xfId="2758"/>
    <cellStyle name="20% - Accent5 27 4" xfId="2759"/>
    <cellStyle name="20% - Accent5 28" xfId="2760"/>
    <cellStyle name="20% - Accent5 28 2" xfId="2761"/>
    <cellStyle name="20% - Accent5 28 2 2" xfId="2762"/>
    <cellStyle name="20% - Accent5 28 2 3" xfId="2763"/>
    <cellStyle name="20% - Accent5 28 3" xfId="2764"/>
    <cellStyle name="20% - Accent5 28 4" xfId="2765"/>
    <cellStyle name="20% - Accent5 29" xfId="2766"/>
    <cellStyle name="20% - Accent5 29 2" xfId="2767"/>
    <cellStyle name="20% - Accent5 29 2 2" xfId="2768"/>
    <cellStyle name="20% - Accent5 29 2 3" xfId="2769"/>
    <cellStyle name="20% - Accent5 29 3" xfId="2770"/>
    <cellStyle name="20% - Accent5 29 4" xfId="2771"/>
    <cellStyle name="20% - Accent5 3" xfId="2772"/>
    <cellStyle name="20% - Accent5 3 2" xfId="2773"/>
    <cellStyle name="20% - Accent5 3 3" xfId="2774"/>
    <cellStyle name="20% - Accent5 3 3 2" xfId="2775"/>
    <cellStyle name="20% - Accent5 3 4" xfId="2776"/>
    <cellStyle name="20% - Accent5 3 4 2" xfId="2777"/>
    <cellStyle name="20% - Accent5 3 5" xfId="2778"/>
    <cellStyle name="20% - Accent5 3 6" xfId="2779"/>
    <cellStyle name="20% - Accent5 3 7" xfId="2780"/>
    <cellStyle name="20% - Accent5 3 8" xfId="2781"/>
    <cellStyle name="20% - Accent5 3 9" xfId="2782"/>
    <cellStyle name="20% - Accent5 3_Sheet2" xfId="2783"/>
    <cellStyle name="20% - Accent5 30" xfId="2784"/>
    <cellStyle name="20% - Accent5 30 2" xfId="2785"/>
    <cellStyle name="20% - Accent5 30 2 2" xfId="2786"/>
    <cellStyle name="20% - Accent5 30 2 3" xfId="2787"/>
    <cellStyle name="20% - Accent5 30 3" xfId="2788"/>
    <cellStyle name="20% - Accent5 30 4" xfId="2789"/>
    <cellStyle name="20% - Accent5 31" xfId="2790"/>
    <cellStyle name="20% - Accent5 31 2" xfId="2791"/>
    <cellStyle name="20% - Accent5 31 2 2" xfId="2792"/>
    <cellStyle name="20% - Accent5 31 2 3" xfId="2793"/>
    <cellStyle name="20% - Accent5 31 3" xfId="2794"/>
    <cellStyle name="20% - Accent5 31 4" xfId="2795"/>
    <cellStyle name="20% - Accent5 32" xfId="2796"/>
    <cellStyle name="20% - Accent5 33" xfId="2797"/>
    <cellStyle name="20% - Accent5 33 2" xfId="2798"/>
    <cellStyle name="20% - Accent5 33 2 2" xfId="2799"/>
    <cellStyle name="20% - Accent5 33 2 3" xfId="2800"/>
    <cellStyle name="20% - Accent5 33 3" xfId="2801"/>
    <cellStyle name="20% - Accent5 33 4" xfId="2802"/>
    <cellStyle name="20% - Accent5 34" xfId="2803"/>
    <cellStyle name="20% - Accent5 34 2" xfId="2804"/>
    <cellStyle name="20% - Accent5 34 2 2" xfId="2805"/>
    <cellStyle name="20% - Accent5 34 2 3" xfId="2806"/>
    <cellStyle name="20% - Accent5 34 3" xfId="2807"/>
    <cellStyle name="20% - Accent5 34 4" xfId="2808"/>
    <cellStyle name="20% - Accent5 35" xfId="2809"/>
    <cellStyle name="20% - Accent5 35 2" xfId="2810"/>
    <cellStyle name="20% - Accent5 35 2 2" xfId="2811"/>
    <cellStyle name="20% - Accent5 35 2 3" xfId="2812"/>
    <cellStyle name="20% - Accent5 35 3" xfId="2813"/>
    <cellStyle name="20% - Accent5 35 4" xfId="2814"/>
    <cellStyle name="20% - Accent5 36" xfId="2815"/>
    <cellStyle name="20% - Accent5 36 2" xfId="2816"/>
    <cellStyle name="20% - Accent5 36 2 2" xfId="2817"/>
    <cellStyle name="20% - Accent5 36 2 3" xfId="2818"/>
    <cellStyle name="20% - Accent5 36 3" xfId="2819"/>
    <cellStyle name="20% - Accent5 36 4" xfId="2820"/>
    <cellStyle name="20% - Accent5 37" xfId="2821"/>
    <cellStyle name="20% - Accent5 37 2" xfId="2822"/>
    <cellStyle name="20% - Accent5 37 2 2" xfId="2823"/>
    <cellStyle name="20% - Accent5 37 2 3" xfId="2824"/>
    <cellStyle name="20% - Accent5 37 3" xfId="2825"/>
    <cellStyle name="20% - Accent5 37 4" xfId="2826"/>
    <cellStyle name="20% - Accent5 38" xfId="2827"/>
    <cellStyle name="20% - Accent5 38 2" xfId="2828"/>
    <cellStyle name="20% - Accent5 38 2 2" xfId="2829"/>
    <cellStyle name="20% - Accent5 38 2 3" xfId="2830"/>
    <cellStyle name="20% - Accent5 38 3" xfId="2831"/>
    <cellStyle name="20% - Accent5 38 4" xfId="2832"/>
    <cellStyle name="20% - Accent5 39" xfId="2833"/>
    <cellStyle name="20% - Accent5 39 2" xfId="2834"/>
    <cellStyle name="20% - Accent5 39 2 2" xfId="2835"/>
    <cellStyle name="20% - Accent5 39 2 3" xfId="2836"/>
    <cellStyle name="20% - Accent5 39 3" xfId="2837"/>
    <cellStyle name="20% - Accent5 39 4" xfId="2838"/>
    <cellStyle name="20% - Accent5 4" xfId="2839"/>
    <cellStyle name="20% - Accent5 4 2" xfId="2840"/>
    <cellStyle name="20% - Accent5 4 3" xfId="2841"/>
    <cellStyle name="20% - Accent5 4 3 2" xfId="2842"/>
    <cellStyle name="20% - Accent5 4 4" xfId="2843"/>
    <cellStyle name="20% - Accent5 4 4 2" xfId="2844"/>
    <cellStyle name="20% - Accent5 4 5" xfId="2845"/>
    <cellStyle name="20% - Accent5 4 6" xfId="2846"/>
    <cellStyle name="20% - Accent5 4 7" xfId="2847"/>
    <cellStyle name="20% - Accent5 4 8" xfId="2848"/>
    <cellStyle name="20% - Accent5 4 9" xfId="2849"/>
    <cellStyle name="20% - Accent5 4_Sheet2" xfId="2850"/>
    <cellStyle name="20% - Accent5 5" xfId="2851"/>
    <cellStyle name="20% - Accent5 5 2" xfId="2852"/>
    <cellStyle name="20% - Accent5 5 2 2" xfId="2853"/>
    <cellStyle name="20% - Accent5 5 3" xfId="2854"/>
    <cellStyle name="20% - Accent5 5 3 2" xfId="2855"/>
    <cellStyle name="20% - Accent5 5 4" xfId="2856"/>
    <cellStyle name="20% - Accent5 5 4 2" xfId="2857"/>
    <cellStyle name="20% - Accent5 5 5" xfId="2858"/>
    <cellStyle name="20% - Accent5 5 6" xfId="2859"/>
    <cellStyle name="20% - Accent5 5 7" xfId="2860"/>
    <cellStyle name="20% - Accent5 5 8" xfId="2861"/>
    <cellStyle name="20% - Accent5 5 9" xfId="2862"/>
    <cellStyle name="20% - Accent5 5_Sheet2" xfId="2863"/>
    <cellStyle name="20% - Accent5 6" xfId="2864"/>
    <cellStyle name="20% - Accent5 6 2" xfId="2865"/>
    <cellStyle name="20% - Accent5 6 2 2" xfId="2866"/>
    <cellStyle name="20% - Accent5 6 3" xfId="2867"/>
    <cellStyle name="20% - Accent5 6 3 2" xfId="2868"/>
    <cellStyle name="20% - Accent5 6 4" xfId="2869"/>
    <cellStyle name="20% - Accent5 6 4 2" xfId="2870"/>
    <cellStyle name="20% - Accent5 6 5" xfId="2871"/>
    <cellStyle name="20% - Accent5 6 6" xfId="2872"/>
    <cellStyle name="20% - Accent5 6 7" xfId="2873"/>
    <cellStyle name="20% - Accent5 6 8" xfId="2874"/>
    <cellStyle name="20% - Accent5 6 9" xfId="2875"/>
    <cellStyle name="20% - Accent5 6_Sheet2" xfId="2876"/>
    <cellStyle name="20% - Accent5 7" xfId="2877"/>
    <cellStyle name="20% - Accent5 7 2" xfId="2878"/>
    <cellStyle name="20% - Accent5 7 2 2" xfId="2879"/>
    <cellStyle name="20% - Accent5 7 3" xfId="2880"/>
    <cellStyle name="20% - Accent5 7 3 2" xfId="2881"/>
    <cellStyle name="20% - Accent5 7 4" xfId="2882"/>
    <cellStyle name="20% - Accent5 7 4 2" xfId="2883"/>
    <cellStyle name="20% - Accent5 7 5" xfId="2884"/>
    <cellStyle name="20% - Accent5 7 6" xfId="2885"/>
    <cellStyle name="20% - Accent5 7 7" xfId="2886"/>
    <cellStyle name="20% - Accent5 7 8" xfId="2887"/>
    <cellStyle name="20% - Accent5 7 9" xfId="2888"/>
    <cellStyle name="20% - Accent5 7_Sheet2" xfId="2889"/>
    <cellStyle name="20% - Accent5 8" xfId="2890"/>
    <cellStyle name="20% - Accent5 8 2" xfId="2891"/>
    <cellStyle name="20% - Accent5 8 3" xfId="2892"/>
    <cellStyle name="20% - Accent5 8 4" xfId="2893"/>
    <cellStyle name="20% - Accent5 8 5" xfId="2894"/>
    <cellStyle name="20% - Accent5 8 6" xfId="2895"/>
    <cellStyle name="20% - Accent5 8 7" xfId="2896"/>
    <cellStyle name="20% - Accent5 8 8" xfId="2897"/>
    <cellStyle name="20% - Accent5 8 9" xfId="2898"/>
    <cellStyle name="20% - Accent5 8_Sheet2" xfId="2899"/>
    <cellStyle name="20% - Accent5 9" xfId="2900"/>
    <cellStyle name="20% - Accent5 9 2" xfId="2901"/>
    <cellStyle name="20% - Accent5 9 3" xfId="2902"/>
    <cellStyle name="20% - Accent5 9 4" xfId="2903"/>
    <cellStyle name="20% - Accent5 9 5" xfId="2904"/>
    <cellStyle name="20% - Accent5 9 6" xfId="2905"/>
    <cellStyle name="20% - Accent5 9 7" xfId="2906"/>
    <cellStyle name="20% - Accent5 9 8" xfId="2907"/>
    <cellStyle name="20% - Accent5 9 9" xfId="2908"/>
    <cellStyle name="20% - Accent6 1" xfId="2909"/>
    <cellStyle name="20% - Accent6 1 1" xfId="2910"/>
    <cellStyle name="20% - Accent6 1 1 2" xfId="2911"/>
    <cellStyle name="20% - Accent6 1 2" xfId="2912"/>
    <cellStyle name="20% - Accent6 1_Building_-_5-final_Price_Variation(1)" xfId="2913"/>
    <cellStyle name="20% - Accent6 10" xfId="2914"/>
    <cellStyle name="20% - Accent6 10 2" xfId="2915"/>
    <cellStyle name="20% - Accent6 10 3" xfId="2916"/>
    <cellStyle name="20% - Accent6 10 4" xfId="2917"/>
    <cellStyle name="20% - Accent6 10 5" xfId="2918"/>
    <cellStyle name="20% - Accent6 10 6" xfId="2919"/>
    <cellStyle name="20% - Accent6 10 7" xfId="2920"/>
    <cellStyle name="20% - Accent6 10 8" xfId="2921"/>
    <cellStyle name="20% - Accent6 10 9" xfId="2922"/>
    <cellStyle name="20% - Accent6 11" xfId="2923"/>
    <cellStyle name="20% - Accent6 11 2" xfId="2924"/>
    <cellStyle name="20% - Accent6 11 2 2" xfId="2925"/>
    <cellStyle name="20% - Accent6 11 2 3" xfId="2926"/>
    <cellStyle name="20% - Accent6 11 3" xfId="2927"/>
    <cellStyle name="20% - Accent6 11 4" xfId="2928"/>
    <cellStyle name="20% - Accent6 12" xfId="2929"/>
    <cellStyle name="20% - Accent6 12 2" xfId="2930"/>
    <cellStyle name="20% - Accent6 12 2 2" xfId="2931"/>
    <cellStyle name="20% - Accent6 12 2 3" xfId="2932"/>
    <cellStyle name="20% - Accent6 12 3" xfId="2933"/>
    <cellStyle name="20% - Accent6 12 4" xfId="2934"/>
    <cellStyle name="20% - Accent6 13" xfId="2935"/>
    <cellStyle name="20% - Accent6 13 2" xfId="2936"/>
    <cellStyle name="20% - Accent6 13 2 2" xfId="2937"/>
    <cellStyle name="20% - Accent6 13 2 3" xfId="2938"/>
    <cellStyle name="20% - Accent6 13 3" xfId="2939"/>
    <cellStyle name="20% - Accent6 13 4" xfId="2940"/>
    <cellStyle name="20% - Accent6 14" xfId="2941"/>
    <cellStyle name="20% - Accent6 14 2" xfId="2942"/>
    <cellStyle name="20% - Accent6 14 2 2" xfId="2943"/>
    <cellStyle name="20% - Accent6 14 2 3" xfId="2944"/>
    <cellStyle name="20% - Accent6 14 3" xfId="2945"/>
    <cellStyle name="20% - Accent6 14 4" xfId="2946"/>
    <cellStyle name="20% - Accent6 15" xfId="2947"/>
    <cellStyle name="20% - Accent6 15 2" xfId="2948"/>
    <cellStyle name="20% - Accent6 15 2 2" xfId="2949"/>
    <cellStyle name="20% - Accent6 15 2 3" xfId="2950"/>
    <cellStyle name="20% - Accent6 15 3" xfId="2951"/>
    <cellStyle name="20% - Accent6 15 4" xfId="2952"/>
    <cellStyle name="20% - Accent6 16" xfId="2953"/>
    <cellStyle name="20% - Accent6 16 2" xfId="2954"/>
    <cellStyle name="20% - Accent6 16 2 2" xfId="2955"/>
    <cellStyle name="20% - Accent6 16 2 3" xfId="2956"/>
    <cellStyle name="20% - Accent6 16 3" xfId="2957"/>
    <cellStyle name="20% - Accent6 16 4" xfId="2958"/>
    <cellStyle name="20% - Accent6 17" xfId="2959"/>
    <cellStyle name="20% - Accent6 17 2" xfId="2960"/>
    <cellStyle name="20% - Accent6 17 2 2" xfId="2961"/>
    <cellStyle name="20% - Accent6 17 2 3" xfId="2962"/>
    <cellStyle name="20% - Accent6 17 3" xfId="2963"/>
    <cellStyle name="20% - Accent6 17 4" xfId="2964"/>
    <cellStyle name="20% - Accent6 18" xfId="2965"/>
    <cellStyle name="20% - Accent6 18 2" xfId="2966"/>
    <cellStyle name="20% - Accent6 18 2 2" xfId="2967"/>
    <cellStyle name="20% - Accent6 18 2 3" xfId="2968"/>
    <cellStyle name="20% - Accent6 18 3" xfId="2969"/>
    <cellStyle name="20% - Accent6 18 4" xfId="2970"/>
    <cellStyle name="20% - Accent6 19" xfId="2971"/>
    <cellStyle name="20% - Accent6 19 2" xfId="2972"/>
    <cellStyle name="20% - Accent6 19 2 2" xfId="2973"/>
    <cellStyle name="20% - Accent6 19 2 3" xfId="2974"/>
    <cellStyle name="20% - Accent6 19 3" xfId="2975"/>
    <cellStyle name="20% - Accent6 19 4" xfId="2976"/>
    <cellStyle name="20% - Accent6 2" xfId="2977"/>
    <cellStyle name="20% - Accent6 2 10" xfId="2978"/>
    <cellStyle name="20% - Accent6 2 2" xfId="2979"/>
    <cellStyle name="20% - Accent6 2 2 2" xfId="2980"/>
    <cellStyle name="20% - Accent6 2 3" xfId="2981"/>
    <cellStyle name="20% - Accent6 2 3 2" xfId="2982"/>
    <cellStyle name="20% - Accent6 2 4" xfId="2983"/>
    <cellStyle name="20% - Accent6 2 4 2" xfId="2984"/>
    <cellStyle name="20% - Accent6 2 5" xfId="2985"/>
    <cellStyle name="20% - Accent6 2 5 2" xfId="2986"/>
    <cellStyle name="20% - Accent6 2 6" xfId="2987"/>
    <cellStyle name="20% - Accent6 2 7" xfId="2988"/>
    <cellStyle name="20% - Accent6 2 8" xfId="2989"/>
    <cellStyle name="20% - Accent6 2 9" xfId="2990"/>
    <cellStyle name="20% - Accent6 2_B Block  Column LGF to UGF Lvl" xfId="2991"/>
    <cellStyle name="20% - Accent6 20" xfId="2992"/>
    <cellStyle name="20% - Accent6 20 2" xfId="2993"/>
    <cellStyle name="20% - Accent6 20 2 2" xfId="2994"/>
    <cellStyle name="20% - Accent6 20 2 3" xfId="2995"/>
    <cellStyle name="20% - Accent6 20 3" xfId="2996"/>
    <cellStyle name="20% - Accent6 20 4" xfId="2997"/>
    <cellStyle name="20% - Accent6 21" xfId="2998"/>
    <cellStyle name="20% - Accent6 21 2" xfId="2999"/>
    <cellStyle name="20% - Accent6 21 2 2" xfId="3000"/>
    <cellStyle name="20% - Accent6 21 2 3" xfId="3001"/>
    <cellStyle name="20% - Accent6 21 3" xfId="3002"/>
    <cellStyle name="20% - Accent6 21 4" xfId="3003"/>
    <cellStyle name="20% - Accent6 22" xfId="3004"/>
    <cellStyle name="20% - Accent6 22 2" xfId="3005"/>
    <cellStyle name="20% - Accent6 22 2 2" xfId="3006"/>
    <cellStyle name="20% - Accent6 22 2 3" xfId="3007"/>
    <cellStyle name="20% - Accent6 22 3" xfId="3008"/>
    <cellStyle name="20% - Accent6 22 4" xfId="3009"/>
    <cellStyle name="20% - Accent6 23" xfId="3010"/>
    <cellStyle name="20% - Accent6 23 2" xfId="3011"/>
    <cellStyle name="20% - Accent6 23 2 2" xfId="3012"/>
    <cellStyle name="20% - Accent6 23 2 3" xfId="3013"/>
    <cellStyle name="20% - Accent6 23 3" xfId="3014"/>
    <cellStyle name="20% - Accent6 23 4" xfId="2"/>
    <cellStyle name="20% - Accent6 24" xfId="3015"/>
    <cellStyle name="20% - Accent6 24 2" xfId="3016"/>
    <cellStyle name="20% - Accent6 24 2 2" xfId="3017"/>
    <cellStyle name="20% - Accent6 24 2 3" xfId="3018"/>
    <cellStyle name="20% - Accent6 24 3" xfId="3019"/>
    <cellStyle name="20% - Accent6 24 4" xfId="3020"/>
    <cellStyle name="20% - Accent6 25" xfId="3021"/>
    <cellStyle name="20% - Accent6 25 2" xfId="3022"/>
    <cellStyle name="20% - Accent6 25 2 2" xfId="3023"/>
    <cellStyle name="20% - Accent6 25 2 3" xfId="3024"/>
    <cellStyle name="20% - Accent6 25 3" xfId="3025"/>
    <cellStyle name="20% - Accent6 25 4" xfId="3026"/>
    <cellStyle name="20% - Accent6 26" xfId="3027"/>
    <cellStyle name="20% - Accent6 26 2" xfId="3028"/>
    <cellStyle name="20% - Accent6 26 2 2" xfId="3029"/>
    <cellStyle name="20% - Accent6 26 2 3" xfId="3030"/>
    <cellStyle name="20% - Accent6 26 3" xfId="3031"/>
    <cellStyle name="20% - Accent6 26 4" xfId="3032"/>
    <cellStyle name="20% - Accent6 27" xfId="3033"/>
    <cellStyle name="20% - Accent6 27 2" xfId="3034"/>
    <cellStyle name="20% - Accent6 27 2 2" xfId="3035"/>
    <cellStyle name="20% - Accent6 27 2 3" xfId="3036"/>
    <cellStyle name="20% - Accent6 27 3" xfId="3037"/>
    <cellStyle name="20% - Accent6 27 4" xfId="3038"/>
    <cellStyle name="20% - Accent6 28" xfId="3039"/>
    <cellStyle name="20% - Accent6 28 2" xfId="3040"/>
    <cellStyle name="20% - Accent6 28 2 2" xfId="3041"/>
    <cellStyle name="20% - Accent6 28 2 3" xfId="3042"/>
    <cellStyle name="20% - Accent6 28 3" xfId="3043"/>
    <cellStyle name="20% - Accent6 28 4" xfId="3044"/>
    <cellStyle name="20% - Accent6 29" xfId="3045"/>
    <cellStyle name="20% - Accent6 29 2" xfId="3046"/>
    <cellStyle name="20% - Accent6 29 2 2" xfId="3047"/>
    <cellStyle name="20% - Accent6 29 2 3" xfId="3048"/>
    <cellStyle name="20% - Accent6 29 3" xfId="3049"/>
    <cellStyle name="20% - Accent6 29 4" xfId="3050"/>
    <cellStyle name="20% - Accent6 3" xfId="3051"/>
    <cellStyle name="20% - Accent6 3 2" xfId="3052"/>
    <cellStyle name="20% - Accent6 3 3" xfId="3053"/>
    <cellStyle name="20% - Accent6 3 3 2" xfId="3054"/>
    <cellStyle name="20% - Accent6 3 4" xfId="3055"/>
    <cellStyle name="20% - Accent6 3 4 2" xfId="3056"/>
    <cellStyle name="20% - Accent6 3 5" xfId="3057"/>
    <cellStyle name="20% - Accent6 3 6" xfId="3058"/>
    <cellStyle name="20% - Accent6 3 7" xfId="3059"/>
    <cellStyle name="20% - Accent6 3 8" xfId="3060"/>
    <cellStyle name="20% - Accent6 3 9" xfId="3061"/>
    <cellStyle name="20% - Accent6 3_Sheet2" xfId="3062"/>
    <cellStyle name="20% - Accent6 30" xfId="3063"/>
    <cellStyle name="20% - Accent6 30 2" xfId="3064"/>
    <cellStyle name="20% - Accent6 30 2 2" xfId="3065"/>
    <cellStyle name="20% - Accent6 30 2 3" xfId="3066"/>
    <cellStyle name="20% - Accent6 30 3" xfId="3067"/>
    <cellStyle name="20% - Accent6 30 4" xfId="3068"/>
    <cellStyle name="20% - Accent6 31" xfId="3069"/>
    <cellStyle name="20% - Accent6 31 2" xfId="3070"/>
    <cellStyle name="20% - Accent6 31 2 2" xfId="3071"/>
    <cellStyle name="20% - Accent6 31 2 3" xfId="3072"/>
    <cellStyle name="20% - Accent6 31 3" xfId="3073"/>
    <cellStyle name="20% - Accent6 31 4" xfId="3074"/>
    <cellStyle name="20% - Accent6 32" xfId="3075"/>
    <cellStyle name="20% - Accent6 33" xfId="3076"/>
    <cellStyle name="20% - Accent6 33 2" xfId="3077"/>
    <cellStyle name="20% - Accent6 33 2 2" xfId="3078"/>
    <cellStyle name="20% - Accent6 33 2 3" xfId="3079"/>
    <cellStyle name="20% - Accent6 33 3" xfId="3080"/>
    <cellStyle name="20% - Accent6 33 4" xfId="3081"/>
    <cellStyle name="20% - Accent6 34" xfId="3082"/>
    <cellStyle name="20% - Accent6 34 2" xfId="3083"/>
    <cellStyle name="20% - Accent6 34 2 2" xfId="3084"/>
    <cellStyle name="20% - Accent6 34 2 3" xfId="3085"/>
    <cellStyle name="20% - Accent6 34 3" xfId="3086"/>
    <cellStyle name="20% - Accent6 34 4" xfId="3087"/>
    <cellStyle name="20% - Accent6 35" xfId="3088"/>
    <cellStyle name="20% - Accent6 35 2" xfId="3089"/>
    <cellStyle name="20% - Accent6 35 2 2" xfId="3090"/>
    <cellStyle name="20% - Accent6 35 2 3" xfId="3091"/>
    <cellStyle name="20% - Accent6 35 3" xfId="3092"/>
    <cellStyle name="20% - Accent6 35 4" xfId="3093"/>
    <cellStyle name="20% - Accent6 36" xfId="3094"/>
    <cellStyle name="20% - Accent6 36 2" xfId="3095"/>
    <cellStyle name="20% - Accent6 36 2 2" xfId="3096"/>
    <cellStyle name="20% - Accent6 36 2 3" xfId="3097"/>
    <cellStyle name="20% - Accent6 36 3" xfId="3098"/>
    <cellStyle name="20% - Accent6 36 4" xfId="3099"/>
    <cellStyle name="20% - Accent6 37" xfId="3100"/>
    <cellStyle name="20% - Accent6 37 2" xfId="3101"/>
    <cellStyle name="20% - Accent6 37 2 2" xfId="3102"/>
    <cellStyle name="20% - Accent6 37 2 3" xfId="3103"/>
    <cellStyle name="20% - Accent6 37 3" xfId="3104"/>
    <cellStyle name="20% - Accent6 37 4" xfId="3105"/>
    <cellStyle name="20% - Accent6 38" xfId="3106"/>
    <cellStyle name="20% - Accent6 38 2" xfId="3107"/>
    <cellStyle name="20% - Accent6 38 2 2" xfId="3108"/>
    <cellStyle name="20% - Accent6 38 2 3" xfId="3109"/>
    <cellStyle name="20% - Accent6 38 3" xfId="3110"/>
    <cellStyle name="20% - Accent6 38 4" xfId="3111"/>
    <cellStyle name="20% - Accent6 39" xfId="3112"/>
    <cellStyle name="20% - Accent6 39 2" xfId="3113"/>
    <cellStyle name="20% - Accent6 39 2 2" xfId="3114"/>
    <cellStyle name="20% - Accent6 39 2 3" xfId="3115"/>
    <cellStyle name="20% - Accent6 39 3" xfId="3116"/>
    <cellStyle name="20% - Accent6 39 4" xfId="3117"/>
    <cellStyle name="20% - Accent6 4" xfId="3118"/>
    <cellStyle name="20% - Accent6 4 2" xfId="3119"/>
    <cellStyle name="20% - Accent6 4 3" xfId="3120"/>
    <cellStyle name="20% - Accent6 4 3 2" xfId="3121"/>
    <cellStyle name="20% - Accent6 4 4" xfId="3122"/>
    <cellStyle name="20% - Accent6 4 4 2" xfId="3123"/>
    <cellStyle name="20% - Accent6 4 5" xfId="3124"/>
    <cellStyle name="20% - Accent6 4 6" xfId="3125"/>
    <cellStyle name="20% - Accent6 4 7" xfId="3126"/>
    <cellStyle name="20% - Accent6 4 8" xfId="3127"/>
    <cellStyle name="20% - Accent6 4 9" xfId="3128"/>
    <cellStyle name="20% - Accent6 4_Sheet2" xfId="3129"/>
    <cellStyle name="20% - Accent6 5" xfId="3130"/>
    <cellStyle name="20% - Accent6 5 2" xfId="3131"/>
    <cellStyle name="20% - Accent6 5 2 2" xfId="3132"/>
    <cellStyle name="20% - Accent6 5 3" xfId="3133"/>
    <cellStyle name="20% - Accent6 5 3 2" xfId="3134"/>
    <cellStyle name="20% - Accent6 5 4" xfId="3135"/>
    <cellStyle name="20% - Accent6 5 4 2" xfId="3136"/>
    <cellStyle name="20% - Accent6 5 5" xfId="3137"/>
    <cellStyle name="20% - Accent6 5 6" xfId="3138"/>
    <cellStyle name="20% - Accent6 5 7" xfId="3139"/>
    <cellStyle name="20% - Accent6 5 8" xfId="3140"/>
    <cellStyle name="20% - Accent6 5 9" xfId="3141"/>
    <cellStyle name="20% - Accent6 5_Sheet2" xfId="3142"/>
    <cellStyle name="20% - Accent6 6" xfId="3143"/>
    <cellStyle name="20% - Accent6 6 2" xfId="3144"/>
    <cellStyle name="20% - Accent6 6 2 2" xfId="3145"/>
    <cellStyle name="20% - Accent6 6 3" xfId="3146"/>
    <cellStyle name="20% - Accent6 6 3 2" xfId="3147"/>
    <cellStyle name="20% - Accent6 6 4" xfId="3148"/>
    <cellStyle name="20% - Accent6 6 4 2" xfId="3149"/>
    <cellStyle name="20% - Accent6 6 5" xfId="3150"/>
    <cellStyle name="20% - Accent6 6 6" xfId="3151"/>
    <cellStyle name="20% - Accent6 6 7" xfId="3152"/>
    <cellStyle name="20% - Accent6 6 8" xfId="3153"/>
    <cellStyle name="20% - Accent6 6 9" xfId="3154"/>
    <cellStyle name="20% - Accent6 6_Sheet2" xfId="3155"/>
    <cellStyle name="20% - Accent6 7" xfId="3156"/>
    <cellStyle name="20% - Accent6 7 2" xfId="3157"/>
    <cellStyle name="20% - Accent6 7 2 2" xfId="3158"/>
    <cellStyle name="20% - Accent6 7 3" xfId="3159"/>
    <cellStyle name="20% - Accent6 7 3 2" xfId="3160"/>
    <cellStyle name="20% - Accent6 7 4" xfId="3161"/>
    <cellStyle name="20% - Accent6 7 4 2" xfId="3162"/>
    <cellStyle name="20% - Accent6 7 5" xfId="3163"/>
    <cellStyle name="20% - Accent6 7 6" xfId="3164"/>
    <cellStyle name="20% - Accent6 7 7" xfId="3165"/>
    <cellStyle name="20% - Accent6 7 8" xfId="3166"/>
    <cellStyle name="20% - Accent6 7 9" xfId="3167"/>
    <cellStyle name="20% - Accent6 7_Sheet2" xfId="3168"/>
    <cellStyle name="20% - Accent6 8" xfId="3169"/>
    <cellStyle name="20% - Accent6 8 2" xfId="3170"/>
    <cellStyle name="20% - Accent6 8 3" xfId="3171"/>
    <cellStyle name="20% - Accent6 8 4" xfId="3172"/>
    <cellStyle name="20% - Accent6 8 5" xfId="3173"/>
    <cellStyle name="20% - Accent6 8 6" xfId="3174"/>
    <cellStyle name="20% - Accent6 8 7" xfId="3175"/>
    <cellStyle name="20% - Accent6 8 8" xfId="3176"/>
    <cellStyle name="20% - Accent6 8 9" xfId="3177"/>
    <cellStyle name="20% - Accent6 8_Sheet2" xfId="3178"/>
    <cellStyle name="20% - Accent6 9" xfId="3179"/>
    <cellStyle name="20% - Accent6 9 2" xfId="3180"/>
    <cellStyle name="20% - Accent6 9 3" xfId="3181"/>
    <cellStyle name="20% - Accent6 9 4" xfId="3182"/>
    <cellStyle name="20% - Accent6 9 5" xfId="3183"/>
    <cellStyle name="20% - Accent6 9 6" xfId="3184"/>
    <cellStyle name="20% - Accent6 9 7" xfId="3185"/>
    <cellStyle name="20% - Accent6 9 8" xfId="3186"/>
    <cellStyle name="20% - Accent6 9 9" xfId="3187"/>
    <cellStyle name="20% - Akzent1" xfId="3188"/>
    <cellStyle name="20% - Akzent2" xfId="3189"/>
    <cellStyle name="20% - Akzent3" xfId="3190"/>
    <cellStyle name="20% - Akzent4" xfId="3191"/>
    <cellStyle name="20% - Akzent5" xfId="3192"/>
    <cellStyle name="20% - Akzent6" xfId="3193"/>
    <cellStyle name="³f¹E[0]_laroux" xfId="3194"/>
    <cellStyle name="³f¹ô_laroux" xfId="3195"/>
    <cellStyle name="40% - Accent1 1" xfId="3196"/>
    <cellStyle name="40% - Accent1 1 1" xfId="3197"/>
    <cellStyle name="40% - Accent1 1 1 2" xfId="3198"/>
    <cellStyle name="40% - Accent1 1 2" xfId="3199"/>
    <cellStyle name="40% - Accent1 10" xfId="3200"/>
    <cellStyle name="40% - Accent1 10 2" xfId="3201"/>
    <cellStyle name="40% - Accent1 10 3" xfId="3202"/>
    <cellStyle name="40% - Accent1 10 4" xfId="3203"/>
    <cellStyle name="40% - Accent1 10 5" xfId="3204"/>
    <cellStyle name="40% - Accent1 10 6" xfId="3205"/>
    <cellStyle name="40% - Accent1 10 7" xfId="3206"/>
    <cellStyle name="40% - Accent1 10 8" xfId="3207"/>
    <cellStyle name="40% - Accent1 10 9" xfId="3208"/>
    <cellStyle name="40% - Accent1 11" xfId="3209"/>
    <cellStyle name="40% - Accent1 11 2" xfId="3210"/>
    <cellStyle name="40% - Accent1 11 2 2" xfId="3211"/>
    <cellStyle name="40% - Accent1 11 2 3" xfId="3212"/>
    <cellStyle name="40% - Accent1 11 3" xfId="3213"/>
    <cellStyle name="40% - Accent1 11 4" xfId="3214"/>
    <cellStyle name="40% - Accent1 12" xfId="3215"/>
    <cellStyle name="40% - Accent1 12 2" xfId="3216"/>
    <cellStyle name="40% - Accent1 12 2 2" xfId="3217"/>
    <cellStyle name="40% - Accent1 12 2 3" xfId="3218"/>
    <cellStyle name="40% - Accent1 12 3" xfId="3219"/>
    <cellStyle name="40% - Accent1 12 4" xfId="3220"/>
    <cellStyle name="40% - Accent1 13" xfId="3221"/>
    <cellStyle name="40% - Accent1 13 2" xfId="3222"/>
    <cellStyle name="40% - Accent1 13 2 2" xfId="3223"/>
    <cellStyle name="40% - Accent1 13 2 3" xfId="3224"/>
    <cellStyle name="40% - Accent1 13 3" xfId="3225"/>
    <cellStyle name="40% - Accent1 13 4" xfId="3226"/>
    <cellStyle name="40% - Accent1 14" xfId="3227"/>
    <cellStyle name="40% - Accent1 14 2" xfId="3228"/>
    <cellStyle name="40% - Accent1 14 2 2" xfId="3229"/>
    <cellStyle name="40% - Accent1 14 2 3" xfId="3230"/>
    <cellStyle name="40% - Accent1 14 3" xfId="3231"/>
    <cellStyle name="40% - Accent1 14 4" xfId="3232"/>
    <cellStyle name="40% - Accent1 15" xfId="3233"/>
    <cellStyle name="40% - Accent1 15 2" xfId="3234"/>
    <cellStyle name="40% - Accent1 15 2 2" xfId="3235"/>
    <cellStyle name="40% - Accent1 15 2 3" xfId="3236"/>
    <cellStyle name="40% - Accent1 15 3" xfId="3237"/>
    <cellStyle name="40% - Accent1 15 4" xfId="3238"/>
    <cellStyle name="40% - Accent1 16" xfId="3239"/>
    <cellStyle name="40% - Accent1 16 2" xfId="3240"/>
    <cellStyle name="40% - Accent1 16 2 2" xfId="3241"/>
    <cellStyle name="40% - Accent1 16 2 3" xfId="3242"/>
    <cellStyle name="40% - Accent1 16 3" xfId="3243"/>
    <cellStyle name="40% - Accent1 16 4" xfId="3244"/>
    <cellStyle name="40% - Accent1 17" xfId="3245"/>
    <cellStyle name="40% - Accent1 17 2" xfId="3246"/>
    <cellStyle name="40% - Accent1 17 2 2" xfId="3247"/>
    <cellStyle name="40% - Accent1 17 2 3" xfId="3248"/>
    <cellStyle name="40% - Accent1 17 3" xfId="3249"/>
    <cellStyle name="40% - Accent1 17 4" xfId="3250"/>
    <cellStyle name="40% - Accent1 18" xfId="3251"/>
    <cellStyle name="40% - Accent1 18 2" xfId="3252"/>
    <cellStyle name="40% - Accent1 18 2 2" xfId="3253"/>
    <cellStyle name="40% - Accent1 18 2 3" xfId="3254"/>
    <cellStyle name="40% - Accent1 18 3" xfId="3255"/>
    <cellStyle name="40% - Accent1 18 4" xfId="3256"/>
    <cellStyle name="40% - Accent1 19" xfId="3257"/>
    <cellStyle name="40% - Accent1 19 2" xfId="3258"/>
    <cellStyle name="40% - Accent1 19 2 2" xfId="3259"/>
    <cellStyle name="40% - Accent1 19 2 3" xfId="3260"/>
    <cellStyle name="40% - Accent1 19 3" xfId="3261"/>
    <cellStyle name="40% - Accent1 19 4" xfId="3262"/>
    <cellStyle name="40% - Accent1 2" xfId="3263"/>
    <cellStyle name="40% - Accent1 2 10" xfId="3264"/>
    <cellStyle name="40% - Accent1 2 2" xfId="3265"/>
    <cellStyle name="40% - Accent1 2 2 2" xfId="3266"/>
    <cellStyle name="40% - Accent1 2 3" xfId="3267"/>
    <cellStyle name="40% - Accent1 2 3 2" xfId="3268"/>
    <cellStyle name="40% - Accent1 2 4" xfId="3269"/>
    <cellStyle name="40% - Accent1 2 4 2" xfId="3270"/>
    <cellStyle name="40% - Accent1 2 5" xfId="3271"/>
    <cellStyle name="40% - Accent1 2 5 2" xfId="3272"/>
    <cellStyle name="40% - Accent1 2 6" xfId="3273"/>
    <cellStyle name="40% - Accent1 2 7" xfId="3274"/>
    <cellStyle name="40% - Accent1 2 8" xfId="3275"/>
    <cellStyle name="40% - Accent1 2 9" xfId="3276"/>
    <cellStyle name="40% - Accent1 2_B Block  Column LGF to UGF Lvl" xfId="3277"/>
    <cellStyle name="40% - Accent1 20" xfId="3278"/>
    <cellStyle name="40% - Accent1 20 2" xfId="3279"/>
    <cellStyle name="40% - Accent1 20 2 2" xfId="3280"/>
    <cellStyle name="40% - Accent1 20 2 3" xfId="3281"/>
    <cellStyle name="40% - Accent1 20 3" xfId="3282"/>
    <cellStyle name="40% - Accent1 20 4" xfId="3283"/>
    <cellStyle name="40% - Accent1 21" xfId="3284"/>
    <cellStyle name="40% - Accent1 21 2" xfId="3285"/>
    <cellStyle name="40% - Accent1 21 2 2" xfId="3286"/>
    <cellStyle name="40% - Accent1 21 2 3" xfId="3287"/>
    <cellStyle name="40% - Accent1 21 3" xfId="3288"/>
    <cellStyle name="40% - Accent1 21 4" xfId="3289"/>
    <cellStyle name="40% - Accent1 22" xfId="3290"/>
    <cellStyle name="40% - Accent1 22 2" xfId="3291"/>
    <cellStyle name="40% - Accent1 22 2 2" xfId="3292"/>
    <cellStyle name="40% - Accent1 22 2 3" xfId="3293"/>
    <cellStyle name="40% - Accent1 22 3" xfId="3294"/>
    <cellStyle name="40% - Accent1 22 4" xfId="3295"/>
    <cellStyle name="40% - Accent1 23" xfId="3296"/>
    <cellStyle name="40% - Accent1 23 2" xfId="3297"/>
    <cellStyle name="40% - Accent1 23 2 2" xfId="3298"/>
    <cellStyle name="40% - Accent1 23 2 3" xfId="3299"/>
    <cellStyle name="40% - Accent1 23 3" xfId="3300"/>
    <cellStyle name="40% - Accent1 23 4" xfId="3301"/>
    <cellStyle name="40% - Accent1 24" xfId="3302"/>
    <cellStyle name="40% - Accent1 24 2" xfId="3303"/>
    <cellStyle name="40% - Accent1 24 2 2" xfId="3304"/>
    <cellStyle name="40% - Accent1 24 2 3" xfId="3305"/>
    <cellStyle name="40% - Accent1 24 3" xfId="3306"/>
    <cellStyle name="40% - Accent1 24 4" xfId="3307"/>
    <cellStyle name="40% - Accent1 25" xfId="3308"/>
    <cellStyle name="40% - Accent1 25 2" xfId="3309"/>
    <cellStyle name="40% - Accent1 25 2 2" xfId="3310"/>
    <cellStyle name="40% - Accent1 25 2 3" xfId="3311"/>
    <cellStyle name="40% - Accent1 25 3" xfId="3312"/>
    <cellStyle name="40% - Accent1 25 4" xfId="3313"/>
    <cellStyle name="40% - Accent1 26" xfId="3314"/>
    <cellStyle name="40% - Accent1 26 2" xfId="3315"/>
    <cellStyle name="40% - Accent1 26 2 2" xfId="3316"/>
    <cellStyle name="40% - Accent1 26 2 3" xfId="3317"/>
    <cellStyle name="40% - Accent1 26 3" xfId="3318"/>
    <cellStyle name="40% - Accent1 26 4" xfId="3319"/>
    <cellStyle name="40% - Accent1 27" xfId="3320"/>
    <cellStyle name="40% - Accent1 27 2" xfId="3321"/>
    <cellStyle name="40% - Accent1 27 2 2" xfId="3322"/>
    <cellStyle name="40% - Accent1 27 2 3" xfId="3323"/>
    <cellStyle name="40% - Accent1 27 3" xfId="3324"/>
    <cellStyle name="40% - Accent1 27 4" xfId="3325"/>
    <cellStyle name="40% - Accent1 28" xfId="3326"/>
    <cellStyle name="40% - Accent1 28 2" xfId="3327"/>
    <cellStyle name="40% - Accent1 28 2 2" xfId="3328"/>
    <cellStyle name="40% - Accent1 28 2 3" xfId="3329"/>
    <cellStyle name="40% - Accent1 28 3" xfId="3330"/>
    <cellStyle name="40% - Accent1 28 4" xfId="3331"/>
    <cellStyle name="40% - Accent1 29" xfId="3332"/>
    <cellStyle name="40% - Accent1 29 2" xfId="3333"/>
    <cellStyle name="40% - Accent1 29 2 2" xfId="3334"/>
    <cellStyle name="40% - Accent1 29 2 3" xfId="3335"/>
    <cellStyle name="40% - Accent1 29 3" xfId="3336"/>
    <cellStyle name="40% - Accent1 29 4" xfId="3337"/>
    <cellStyle name="40% - Accent1 3" xfId="3338"/>
    <cellStyle name="40% - Accent1 3 2" xfId="3339"/>
    <cellStyle name="40% - Accent1 3 3" xfId="3340"/>
    <cellStyle name="40% - Accent1 3 3 2" xfId="3341"/>
    <cellStyle name="40% - Accent1 3 4" xfId="3342"/>
    <cellStyle name="40% - Accent1 3 4 2" xfId="3343"/>
    <cellStyle name="40% - Accent1 3 5" xfId="3344"/>
    <cellStyle name="40% - Accent1 3 6" xfId="3345"/>
    <cellStyle name="40% - Accent1 3 7" xfId="3346"/>
    <cellStyle name="40% - Accent1 3 8" xfId="3347"/>
    <cellStyle name="40% - Accent1 3 9" xfId="3348"/>
    <cellStyle name="40% - Accent1 3_Sheet2" xfId="3349"/>
    <cellStyle name="40% - Accent1 30" xfId="3350"/>
    <cellStyle name="40% - Accent1 30 2" xfId="3351"/>
    <cellStyle name="40% - Accent1 30 2 2" xfId="3352"/>
    <cellStyle name="40% - Accent1 30 2 3" xfId="3353"/>
    <cellStyle name="40% - Accent1 30 3" xfId="3354"/>
    <cellStyle name="40% - Accent1 30 4" xfId="3355"/>
    <cellStyle name="40% - Accent1 31" xfId="3356"/>
    <cellStyle name="40% - Accent1 31 2" xfId="3357"/>
    <cellStyle name="40% - Accent1 31 2 2" xfId="3358"/>
    <cellStyle name="40% - Accent1 31 2 3" xfId="3359"/>
    <cellStyle name="40% - Accent1 31 3" xfId="3360"/>
    <cellStyle name="40% - Accent1 31 4" xfId="3361"/>
    <cellStyle name="40% - Accent1 32" xfId="3362"/>
    <cellStyle name="40% - Accent1 33" xfId="3363"/>
    <cellStyle name="40% - Accent1 33 2" xfId="3364"/>
    <cellStyle name="40% - Accent1 33 2 2" xfId="3365"/>
    <cellStyle name="40% - Accent1 33 2 3" xfId="3366"/>
    <cellStyle name="40% - Accent1 33 3" xfId="3367"/>
    <cellStyle name="40% - Accent1 33 4" xfId="3368"/>
    <cellStyle name="40% - Accent1 34" xfId="3369"/>
    <cellStyle name="40% - Accent1 34 2" xfId="3370"/>
    <cellStyle name="40% - Accent1 34 2 2" xfId="3371"/>
    <cellStyle name="40% - Accent1 34 2 3" xfId="3372"/>
    <cellStyle name="40% - Accent1 34 3" xfId="3373"/>
    <cellStyle name="40% - Accent1 34 4" xfId="3374"/>
    <cellStyle name="40% - Accent1 35" xfId="3375"/>
    <cellStyle name="40% - Accent1 35 2" xfId="3376"/>
    <cellStyle name="40% - Accent1 35 2 2" xfId="3377"/>
    <cellStyle name="40% - Accent1 35 2 3" xfId="3378"/>
    <cellStyle name="40% - Accent1 35 3" xfId="3379"/>
    <cellStyle name="40% - Accent1 35 4" xfId="3380"/>
    <cellStyle name="40% - Accent1 36" xfId="3381"/>
    <cellStyle name="40% - Accent1 36 2" xfId="3382"/>
    <cellStyle name="40% - Accent1 36 2 2" xfId="3383"/>
    <cellStyle name="40% - Accent1 36 2 3" xfId="3384"/>
    <cellStyle name="40% - Accent1 36 3" xfId="3385"/>
    <cellStyle name="40% - Accent1 36 4" xfId="3386"/>
    <cellStyle name="40% - Accent1 37" xfId="3387"/>
    <cellStyle name="40% - Accent1 37 2" xfId="3388"/>
    <cellStyle name="40% - Accent1 37 2 2" xfId="3389"/>
    <cellStyle name="40% - Accent1 37 2 3" xfId="3390"/>
    <cellStyle name="40% - Accent1 37 3" xfId="3391"/>
    <cellStyle name="40% - Accent1 37 4" xfId="3392"/>
    <cellStyle name="40% - Accent1 38" xfId="3393"/>
    <cellStyle name="40% - Accent1 38 2" xfId="3394"/>
    <cellStyle name="40% - Accent1 38 2 2" xfId="3395"/>
    <cellStyle name="40% - Accent1 38 2 3" xfId="3396"/>
    <cellStyle name="40% - Accent1 38 3" xfId="3397"/>
    <cellStyle name="40% - Accent1 38 4" xfId="3398"/>
    <cellStyle name="40% - Accent1 39" xfId="3399"/>
    <cellStyle name="40% - Accent1 39 2" xfId="3400"/>
    <cellStyle name="40% - Accent1 39 2 2" xfId="3401"/>
    <cellStyle name="40% - Accent1 39 2 3" xfId="3402"/>
    <cellStyle name="40% - Accent1 39 3" xfId="3403"/>
    <cellStyle name="40% - Accent1 39 4" xfId="3404"/>
    <cellStyle name="40% - Accent1 4" xfId="3405"/>
    <cellStyle name="40% - Accent1 4 2" xfId="3406"/>
    <cellStyle name="40% - Accent1 4 3" xfId="3407"/>
    <cellStyle name="40% - Accent1 4 3 2" xfId="3408"/>
    <cellStyle name="40% - Accent1 4 4" xfId="3409"/>
    <cellStyle name="40% - Accent1 4 4 2" xfId="3410"/>
    <cellStyle name="40% - Accent1 4 5" xfId="3411"/>
    <cellStyle name="40% - Accent1 4 6" xfId="3412"/>
    <cellStyle name="40% - Accent1 4 7" xfId="3413"/>
    <cellStyle name="40% - Accent1 4 8" xfId="3414"/>
    <cellStyle name="40% - Accent1 4 9" xfId="3415"/>
    <cellStyle name="40% - Accent1 4_Sheet2" xfId="3416"/>
    <cellStyle name="40% - Accent1 5" xfId="3417"/>
    <cellStyle name="40% - Accent1 5 2" xfId="3418"/>
    <cellStyle name="40% - Accent1 5 2 2" xfId="3419"/>
    <cellStyle name="40% - Accent1 5 3" xfId="3420"/>
    <cellStyle name="40% - Accent1 5 3 2" xfId="3421"/>
    <cellStyle name="40% - Accent1 5 4" xfId="3422"/>
    <cellStyle name="40% - Accent1 5 4 2" xfId="3423"/>
    <cellStyle name="40% - Accent1 5 5" xfId="3424"/>
    <cellStyle name="40% - Accent1 5 6" xfId="3425"/>
    <cellStyle name="40% - Accent1 5 7" xfId="3426"/>
    <cellStyle name="40% - Accent1 5 8" xfId="3427"/>
    <cellStyle name="40% - Accent1 5 9" xfId="3428"/>
    <cellStyle name="40% - Accent1 5_Sheet2" xfId="3429"/>
    <cellStyle name="40% - Accent1 6" xfId="3430"/>
    <cellStyle name="40% - Accent1 6 2" xfId="3431"/>
    <cellStyle name="40% - Accent1 6 2 2" xfId="3432"/>
    <cellStyle name="40% - Accent1 6 3" xfId="3433"/>
    <cellStyle name="40% - Accent1 6 3 2" xfId="3434"/>
    <cellStyle name="40% - Accent1 6 4" xfId="3435"/>
    <cellStyle name="40% - Accent1 6 4 2" xfId="3436"/>
    <cellStyle name="40% - Accent1 6 5" xfId="3437"/>
    <cellStyle name="40% - Accent1 6 6" xfId="3438"/>
    <cellStyle name="40% - Accent1 6 7" xfId="3439"/>
    <cellStyle name="40% - Accent1 6 8" xfId="3440"/>
    <cellStyle name="40% - Accent1 6 9" xfId="3441"/>
    <cellStyle name="40% - Accent1 6_Sheet2" xfId="3442"/>
    <cellStyle name="40% - Accent1 7" xfId="3443"/>
    <cellStyle name="40% - Accent1 7 2" xfId="3444"/>
    <cellStyle name="40% - Accent1 7 2 2" xfId="3445"/>
    <cellStyle name="40% - Accent1 7 3" xfId="3446"/>
    <cellStyle name="40% - Accent1 7 3 2" xfId="3447"/>
    <cellStyle name="40% - Accent1 7 4" xfId="3448"/>
    <cellStyle name="40% - Accent1 7 4 2" xfId="3449"/>
    <cellStyle name="40% - Accent1 7 5" xfId="3450"/>
    <cellStyle name="40% - Accent1 7 6" xfId="3451"/>
    <cellStyle name="40% - Accent1 7 7" xfId="3452"/>
    <cellStyle name="40% - Accent1 7 8" xfId="3453"/>
    <cellStyle name="40% - Accent1 7 9" xfId="3454"/>
    <cellStyle name="40% - Accent1 7_Sheet2" xfId="3455"/>
    <cellStyle name="40% - Accent1 8" xfId="3456"/>
    <cellStyle name="40% - Accent1 8 2" xfId="3457"/>
    <cellStyle name="40% - Accent1 8 3" xfId="3458"/>
    <cellStyle name="40% - Accent1 8 4" xfId="3459"/>
    <cellStyle name="40% - Accent1 8 5" xfId="3460"/>
    <cellStyle name="40% - Accent1 8 6" xfId="3461"/>
    <cellStyle name="40% - Accent1 8 7" xfId="3462"/>
    <cellStyle name="40% - Accent1 8 8" xfId="3463"/>
    <cellStyle name="40% - Accent1 8 9" xfId="3464"/>
    <cellStyle name="40% - Accent1 8_Sheet2" xfId="3465"/>
    <cellStyle name="40% - Accent1 9" xfId="3466"/>
    <cellStyle name="40% - Accent1 9 2" xfId="3467"/>
    <cellStyle name="40% - Accent1 9 3" xfId="3468"/>
    <cellStyle name="40% - Accent1 9 4" xfId="3469"/>
    <cellStyle name="40% - Accent1 9 5" xfId="3470"/>
    <cellStyle name="40% - Accent1 9 6" xfId="3471"/>
    <cellStyle name="40% - Accent1 9 7" xfId="3472"/>
    <cellStyle name="40% - Accent1 9 8" xfId="3473"/>
    <cellStyle name="40% - Accent1 9 9" xfId="3474"/>
    <cellStyle name="40% - Accent2 1" xfId="3475"/>
    <cellStyle name="40% - Accent2 1 1" xfId="3476"/>
    <cellStyle name="40% - Accent2 1 1 2" xfId="3477"/>
    <cellStyle name="40% - Accent2 1 2" xfId="3478"/>
    <cellStyle name="40% - Accent2 10" xfId="3479"/>
    <cellStyle name="40% - Accent2 10 2" xfId="3480"/>
    <cellStyle name="40% - Accent2 10 3" xfId="3481"/>
    <cellStyle name="40% - Accent2 10 4" xfId="3482"/>
    <cellStyle name="40% - Accent2 10 5" xfId="3483"/>
    <cellStyle name="40% - Accent2 10 6" xfId="3484"/>
    <cellStyle name="40% - Accent2 10 7" xfId="3485"/>
    <cellStyle name="40% - Accent2 10 8" xfId="3486"/>
    <cellStyle name="40% - Accent2 10 9" xfId="3487"/>
    <cellStyle name="40% - Accent2 11" xfId="3488"/>
    <cellStyle name="40% - Accent2 11 2" xfId="3489"/>
    <cellStyle name="40% - Accent2 11 2 2" xfId="3490"/>
    <cellStyle name="40% - Accent2 11 2 3" xfId="3491"/>
    <cellStyle name="40% - Accent2 11 3" xfId="3492"/>
    <cellStyle name="40% - Accent2 11 4" xfId="3493"/>
    <cellStyle name="40% - Accent2 12" xfId="3494"/>
    <cellStyle name="40% - Accent2 12 2" xfId="3495"/>
    <cellStyle name="40% - Accent2 12 2 2" xfId="3496"/>
    <cellStyle name="40% - Accent2 12 2 3" xfId="3497"/>
    <cellStyle name="40% - Accent2 12 3" xfId="3498"/>
    <cellStyle name="40% - Accent2 12 4" xfId="3499"/>
    <cellStyle name="40% - Accent2 13" xfId="3500"/>
    <cellStyle name="40% - Accent2 13 2" xfId="3501"/>
    <cellStyle name="40% - Accent2 13 2 2" xfId="3502"/>
    <cellStyle name="40% - Accent2 13 2 3" xfId="3503"/>
    <cellStyle name="40% - Accent2 13 3" xfId="3504"/>
    <cellStyle name="40% - Accent2 13 4" xfId="3505"/>
    <cellStyle name="40% - Accent2 14" xfId="3506"/>
    <cellStyle name="40% - Accent2 14 2" xfId="3507"/>
    <cellStyle name="40% - Accent2 14 2 2" xfId="3508"/>
    <cellStyle name="40% - Accent2 14 2 3" xfId="3509"/>
    <cellStyle name="40% - Accent2 14 3" xfId="3510"/>
    <cellStyle name="40% - Accent2 14 4" xfId="3511"/>
    <cellStyle name="40% - Accent2 15" xfId="3512"/>
    <cellStyle name="40% - Accent2 15 2" xfId="3513"/>
    <cellStyle name="40% - Accent2 15 2 2" xfId="3514"/>
    <cellStyle name="40% - Accent2 15 2 3" xfId="3515"/>
    <cellStyle name="40% - Accent2 15 3" xfId="3516"/>
    <cellStyle name="40% - Accent2 15 4" xfId="3517"/>
    <cellStyle name="40% - Accent2 16" xfId="3518"/>
    <cellStyle name="40% - Accent2 16 2" xfId="3519"/>
    <cellStyle name="40% - Accent2 16 2 2" xfId="3520"/>
    <cellStyle name="40% - Accent2 16 2 3" xfId="3521"/>
    <cellStyle name="40% - Accent2 16 3" xfId="3522"/>
    <cellStyle name="40% - Accent2 16 4" xfId="3523"/>
    <cellStyle name="40% - Accent2 17" xfId="3524"/>
    <cellStyle name="40% - Accent2 17 2" xfId="3525"/>
    <cellStyle name="40% - Accent2 17 2 2" xfId="3526"/>
    <cellStyle name="40% - Accent2 17 2 3" xfId="3527"/>
    <cellStyle name="40% - Accent2 17 3" xfId="3528"/>
    <cellStyle name="40% - Accent2 17 4" xfId="3529"/>
    <cellStyle name="40% - Accent2 18" xfId="3530"/>
    <cellStyle name="40% - Accent2 18 2" xfId="3531"/>
    <cellStyle name="40% - Accent2 18 2 2" xfId="3532"/>
    <cellStyle name="40% - Accent2 18 2 3" xfId="3533"/>
    <cellStyle name="40% - Accent2 18 3" xfId="3534"/>
    <cellStyle name="40% - Accent2 18 4" xfId="3535"/>
    <cellStyle name="40% - Accent2 19" xfId="3536"/>
    <cellStyle name="40% - Accent2 19 2" xfId="3537"/>
    <cellStyle name="40% - Accent2 19 2 2" xfId="3538"/>
    <cellStyle name="40% - Accent2 19 2 3" xfId="3539"/>
    <cellStyle name="40% - Accent2 19 3" xfId="3540"/>
    <cellStyle name="40% - Accent2 19 4" xfId="3541"/>
    <cellStyle name="40% - Accent2 2" xfId="3542"/>
    <cellStyle name="40% - Accent2 2 10" xfId="3543"/>
    <cellStyle name="40% - Accent2 2 2" xfId="3544"/>
    <cellStyle name="40% - Accent2 2 2 2" xfId="3545"/>
    <cellStyle name="40% - Accent2 2 3" xfId="3546"/>
    <cellStyle name="40% - Accent2 2 3 2" xfId="3547"/>
    <cellStyle name="40% - Accent2 2 4" xfId="3548"/>
    <cellStyle name="40% - Accent2 2 4 2" xfId="3549"/>
    <cellStyle name="40% - Accent2 2 5" xfId="3550"/>
    <cellStyle name="40% - Accent2 2 5 2" xfId="3551"/>
    <cellStyle name="40% - Accent2 2 6" xfId="3552"/>
    <cellStyle name="40% - Accent2 2 7" xfId="3553"/>
    <cellStyle name="40% - Accent2 2 8" xfId="3554"/>
    <cellStyle name="40% - Accent2 2 9" xfId="3555"/>
    <cellStyle name="40% - Accent2 2_B Block  Column LGF to UGF Lvl" xfId="3556"/>
    <cellStyle name="40% - Accent2 20" xfId="3557"/>
    <cellStyle name="40% - Accent2 20 2" xfId="3558"/>
    <cellStyle name="40% - Accent2 20 2 2" xfId="3559"/>
    <cellStyle name="40% - Accent2 20 2 3" xfId="3560"/>
    <cellStyle name="40% - Accent2 20 3" xfId="3561"/>
    <cellStyle name="40% - Accent2 20 4" xfId="3562"/>
    <cellStyle name="40% - Accent2 21" xfId="3563"/>
    <cellStyle name="40% - Accent2 21 2" xfId="3564"/>
    <cellStyle name="40% - Accent2 21 2 2" xfId="3565"/>
    <cellStyle name="40% - Accent2 21 2 3" xfId="3566"/>
    <cellStyle name="40% - Accent2 21 3" xfId="3567"/>
    <cellStyle name="40% - Accent2 21 4" xfId="3568"/>
    <cellStyle name="40% - Accent2 22" xfId="3569"/>
    <cellStyle name="40% - Accent2 22 2" xfId="3570"/>
    <cellStyle name="40% - Accent2 22 2 2" xfId="3571"/>
    <cellStyle name="40% - Accent2 22 2 3" xfId="3572"/>
    <cellStyle name="40% - Accent2 22 3" xfId="3573"/>
    <cellStyle name="40% - Accent2 22 4" xfId="3574"/>
    <cellStyle name="40% - Accent2 23" xfId="3575"/>
    <cellStyle name="40% - Accent2 23 2" xfId="3576"/>
    <cellStyle name="40% - Accent2 23 2 2" xfId="3577"/>
    <cellStyle name="40% - Accent2 23 2 3" xfId="3578"/>
    <cellStyle name="40% - Accent2 23 3" xfId="3579"/>
    <cellStyle name="40% - Accent2 23 4" xfId="3580"/>
    <cellStyle name="40% - Accent2 24" xfId="3581"/>
    <cellStyle name="40% - Accent2 24 2" xfId="3582"/>
    <cellStyle name="40% - Accent2 24 2 2" xfId="3583"/>
    <cellStyle name="40% - Accent2 24 2 3" xfId="3584"/>
    <cellStyle name="40% - Accent2 24 3" xfId="3585"/>
    <cellStyle name="40% - Accent2 24 4" xfId="3586"/>
    <cellStyle name="40% - Accent2 25" xfId="3587"/>
    <cellStyle name="40% - Accent2 25 2" xfId="3588"/>
    <cellStyle name="40% - Accent2 25 2 2" xfId="3589"/>
    <cellStyle name="40% - Accent2 25 2 3" xfId="3590"/>
    <cellStyle name="40% - Accent2 25 3" xfId="3591"/>
    <cellStyle name="40% - Accent2 25 4" xfId="3592"/>
    <cellStyle name="40% - Accent2 26" xfId="3593"/>
    <cellStyle name="40% - Accent2 26 2" xfId="3594"/>
    <cellStyle name="40% - Accent2 26 2 2" xfId="3595"/>
    <cellStyle name="40% - Accent2 26 2 3" xfId="3596"/>
    <cellStyle name="40% - Accent2 26 3" xfId="3597"/>
    <cellStyle name="40% - Accent2 26 4" xfId="3598"/>
    <cellStyle name="40% - Accent2 27" xfId="3599"/>
    <cellStyle name="40% - Accent2 27 2" xfId="3600"/>
    <cellStyle name="40% - Accent2 27 2 2" xfId="3601"/>
    <cellStyle name="40% - Accent2 27 2 3" xfId="3602"/>
    <cellStyle name="40% - Accent2 27 3" xfId="3603"/>
    <cellStyle name="40% - Accent2 27 4" xfId="3604"/>
    <cellStyle name="40% - Accent2 28" xfId="3605"/>
    <cellStyle name="40% - Accent2 28 2" xfId="3606"/>
    <cellStyle name="40% - Accent2 28 2 2" xfId="3607"/>
    <cellStyle name="40% - Accent2 28 2 3" xfId="3608"/>
    <cellStyle name="40% - Accent2 28 3" xfId="3609"/>
    <cellStyle name="40% - Accent2 28 4" xfId="3610"/>
    <cellStyle name="40% - Accent2 29" xfId="3611"/>
    <cellStyle name="40% - Accent2 29 2" xfId="3612"/>
    <cellStyle name="40% - Accent2 29 2 2" xfId="3613"/>
    <cellStyle name="40% - Accent2 29 2 3" xfId="3614"/>
    <cellStyle name="40% - Accent2 29 3" xfId="3615"/>
    <cellStyle name="40% - Accent2 29 4" xfId="3616"/>
    <cellStyle name="40% - Accent2 3" xfId="3617"/>
    <cellStyle name="40% - Accent2 3 2" xfId="3618"/>
    <cellStyle name="40% - Accent2 3 3" xfId="3619"/>
    <cellStyle name="40% - Accent2 3 3 2" xfId="3620"/>
    <cellStyle name="40% - Accent2 3 4" xfId="3621"/>
    <cellStyle name="40% - Accent2 3 4 2" xfId="3622"/>
    <cellStyle name="40% - Accent2 3 5" xfId="3623"/>
    <cellStyle name="40% - Accent2 3 6" xfId="3624"/>
    <cellStyle name="40% - Accent2 3 7" xfId="3625"/>
    <cellStyle name="40% - Accent2 3 8" xfId="3626"/>
    <cellStyle name="40% - Accent2 3 9" xfId="3627"/>
    <cellStyle name="40% - Accent2 3_Sheet2" xfId="3628"/>
    <cellStyle name="40% - Accent2 30" xfId="3629"/>
    <cellStyle name="40% - Accent2 30 2" xfId="3630"/>
    <cellStyle name="40% - Accent2 30 2 2" xfId="3631"/>
    <cellStyle name="40% - Accent2 30 2 3" xfId="3632"/>
    <cellStyle name="40% - Accent2 30 3" xfId="3633"/>
    <cellStyle name="40% - Accent2 30 4" xfId="3634"/>
    <cellStyle name="40% - Accent2 31" xfId="3635"/>
    <cellStyle name="40% - Accent2 31 2" xfId="3636"/>
    <cellStyle name="40% - Accent2 31 2 2" xfId="3637"/>
    <cellStyle name="40% - Accent2 31 2 3" xfId="3638"/>
    <cellStyle name="40% - Accent2 31 3" xfId="3639"/>
    <cellStyle name="40% - Accent2 31 4" xfId="3640"/>
    <cellStyle name="40% - Accent2 32" xfId="3641"/>
    <cellStyle name="40% - Accent2 33" xfId="3642"/>
    <cellStyle name="40% - Accent2 33 2" xfId="3643"/>
    <cellStyle name="40% - Accent2 33 2 2" xfId="3644"/>
    <cellStyle name="40% - Accent2 33 2 3" xfId="3645"/>
    <cellStyle name="40% - Accent2 33 3" xfId="3646"/>
    <cellStyle name="40% - Accent2 33 4" xfId="3647"/>
    <cellStyle name="40% - Accent2 34" xfId="3648"/>
    <cellStyle name="40% - Accent2 34 2" xfId="3649"/>
    <cellStyle name="40% - Accent2 34 2 2" xfId="3650"/>
    <cellStyle name="40% - Accent2 34 2 3" xfId="3651"/>
    <cellStyle name="40% - Accent2 34 3" xfId="3652"/>
    <cellStyle name="40% - Accent2 34 4" xfId="3653"/>
    <cellStyle name="40% - Accent2 35" xfId="3654"/>
    <cellStyle name="40% - Accent2 35 2" xfId="3655"/>
    <cellStyle name="40% - Accent2 35 2 2" xfId="3656"/>
    <cellStyle name="40% - Accent2 35 2 3" xfId="3657"/>
    <cellStyle name="40% - Accent2 35 3" xfId="3658"/>
    <cellStyle name="40% - Accent2 35 4" xfId="3659"/>
    <cellStyle name="40% - Accent2 36" xfId="3660"/>
    <cellStyle name="40% - Accent2 36 2" xfId="3661"/>
    <cellStyle name="40% - Accent2 36 2 2" xfId="3662"/>
    <cellStyle name="40% - Accent2 36 2 3" xfId="3663"/>
    <cellStyle name="40% - Accent2 36 3" xfId="3664"/>
    <cellStyle name="40% - Accent2 36 4" xfId="3665"/>
    <cellStyle name="40% - Accent2 37" xfId="3666"/>
    <cellStyle name="40% - Accent2 37 2" xfId="3667"/>
    <cellStyle name="40% - Accent2 37 2 2" xfId="3668"/>
    <cellStyle name="40% - Accent2 37 2 3" xfId="3669"/>
    <cellStyle name="40% - Accent2 37 3" xfId="3670"/>
    <cellStyle name="40% - Accent2 37 4" xfId="3671"/>
    <cellStyle name="40% - Accent2 38" xfId="3672"/>
    <cellStyle name="40% - Accent2 38 2" xfId="3673"/>
    <cellStyle name="40% - Accent2 38 2 2" xfId="3674"/>
    <cellStyle name="40% - Accent2 38 2 3" xfId="3675"/>
    <cellStyle name="40% - Accent2 38 3" xfId="3676"/>
    <cellStyle name="40% - Accent2 38 4" xfId="3677"/>
    <cellStyle name="40% - Accent2 39" xfId="3678"/>
    <cellStyle name="40% - Accent2 39 2" xfId="3679"/>
    <cellStyle name="40% - Accent2 39 2 2" xfId="3680"/>
    <cellStyle name="40% - Accent2 39 2 3" xfId="3681"/>
    <cellStyle name="40% - Accent2 39 3" xfId="3682"/>
    <cellStyle name="40% - Accent2 39 4" xfId="3683"/>
    <cellStyle name="40% - Accent2 4" xfId="3684"/>
    <cellStyle name="40% - Accent2 4 2" xfId="3685"/>
    <cellStyle name="40% - Accent2 4 3" xfId="3686"/>
    <cellStyle name="40% - Accent2 4 3 2" xfId="3687"/>
    <cellStyle name="40% - Accent2 4 4" xfId="3688"/>
    <cellStyle name="40% - Accent2 4 4 2" xfId="3689"/>
    <cellStyle name="40% - Accent2 4 5" xfId="3690"/>
    <cellStyle name="40% - Accent2 4 6" xfId="3691"/>
    <cellStyle name="40% - Accent2 4 7" xfId="3692"/>
    <cellStyle name="40% - Accent2 4 8" xfId="3693"/>
    <cellStyle name="40% - Accent2 4 9" xfId="3694"/>
    <cellStyle name="40% - Accent2 4_Sheet2" xfId="3695"/>
    <cellStyle name="40% - Accent2 5" xfId="3696"/>
    <cellStyle name="40% - Accent2 5 2" xfId="3697"/>
    <cellStyle name="40% - Accent2 5 2 2" xfId="3698"/>
    <cellStyle name="40% - Accent2 5 3" xfId="3699"/>
    <cellStyle name="40% - Accent2 5 3 2" xfId="3700"/>
    <cellStyle name="40% - Accent2 5 4" xfId="3701"/>
    <cellStyle name="40% - Accent2 5 4 2" xfId="3702"/>
    <cellStyle name="40% - Accent2 5 5" xfId="3703"/>
    <cellStyle name="40% - Accent2 5 6" xfId="3704"/>
    <cellStyle name="40% - Accent2 5 7" xfId="3705"/>
    <cellStyle name="40% - Accent2 5 8" xfId="3706"/>
    <cellStyle name="40% - Accent2 5 9" xfId="3707"/>
    <cellStyle name="40% - Accent2 5_Sheet2" xfId="3708"/>
    <cellStyle name="40% - Accent2 6" xfId="3709"/>
    <cellStyle name="40% - Accent2 6 2" xfId="3710"/>
    <cellStyle name="40% - Accent2 6 2 2" xfId="3711"/>
    <cellStyle name="40% - Accent2 6 3" xfId="3712"/>
    <cellStyle name="40% - Accent2 6 3 2" xfId="3713"/>
    <cellStyle name="40% - Accent2 6 4" xfId="3714"/>
    <cellStyle name="40% - Accent2 6 4 2" xfId="3715"/>
    <cellStyle name="40% - Accent2 6 5" xfId="3716"/>
    <cellStyle name="40% - Accent2 6 6" xfId="3717"/>
    <cellStyle name="40% - Accent2 6 7" xfId="3718"/>
    <cellStyle name="40% - Accent2 6 8" xfId="3719"/>
    <cellStyle name="40% - Accent2 6 9" xfId="3720"/>
    <cellStyle name="40% - Accent2 6_Sheet2" xfId="3721"/>
    <cellStyle name="40% - Accent2 7" xfId="3722"/>
    <cellStyle name="40% - Accent2 7 2" xfId="3723"/>
    <cellStyle name="40% - Accent2 7 2 2" xfId="3724"/>
    <cellStyle name="40% - Accent2 7 3" xfId="3725"/>
    <cellStyle name="40% - Accent2 7 3 2" xfId="3726"/>
    <cellStyle name="40% - Accent2 7 4" xfId="3727"/>
    <cellStyle name="40% - Accent2 7 4 2" xfId="3728"/>
    <cellStyle name="40% - Accent2 7 5" xfId="3729"/>
    <cellStyle name="40% - Accent2 7 6" xfId="3730"/>
    <cellStyle name="40% - Accent2 7 7" xfId="3731"/>
    <cellStyle name="40% - Accent2 7 8" xfId="3732"/>
    <cellStyle name="40% - Accent2 7 9" xfId="3733"/>
    <cellStyle name="40% - Accent2 7_Sheet2" xfId="3734"/>
    <cellStyle name="40% - Accent2 8" xfId="3735"/>
    <cellStyle name="40% - Accent2 8 2" xfId="3736"/>
    <cellStyle name="40% - Accent2 8 3" xfId="3737"/>
    <cellStyle name="40% - Accent2 8 4" xfId="3738"/>
    <cellStyle name="40% - Accent2 8 5" xfId="3739"/>
    <cellStyle name="40% - Accent2 8 6" xfId="3740"/>
    <cellStyle name="40% - Accent2 8 7" xfId="3741"/>
    <cellStyle name="40% - Accent2 8 8" xfId="3742"/>
    <cellStyle name="40% - Accent2 8 9" xfId="3743"/>
    <cellStyle name="40% - Accent2 8_Sheet2" xfId="3744"/>
    <cellStyle name="40% - Accent2 9" xfId="3745"/>
    <cellStyle name="40% - Accent2 9 2" xfId="3746"/>
    <cellStyle name="40% - Accent2 9 3" xfId="3747"/>
    <cellStyle name="40% - Accent2 9 4" xfId="3748"/>
    <cellStyle name="40% - Accent2 9 5" xfId="3749"/>
    <cellStyle name="40% - Accent2 9 6" xfId="3750"/>
    <cellStyle name="40% - Accent2 9 7" xfId="3751"/>
    <cellStyle name="40% - Accent2 9 8" xfId="3752"/>
    <cellStyle name="40% - Accent2 9 9" xfId="3753"/>
    <cellStyle name="40% - Accent3 1" xfId="3754"/>
    <cellStyle name="40% - Accent3 1 1" xfId="3755"/>
    <cellStyle name="40% - Accent3 1 1 2" xfId="3756"/>
    <cellStyle name="40% - Accent3 1 2" xfId="3757"/>
    <cellStyle name="40% - Accent3 10" xfId="3758"/>
    <cellStyle name="40% - Accent3 10 2" xfId="3759"/>
    <cellStyle name="40% - Accent3 10 3" xfId="3760"/>
    <cellStyle name="40% - Accent3 10 4" xfId="3761"/>
    <cellStyle name="40% - Accent3 10 5" xfId="3762"/>
    <cellStyle name="40% - Accent3 10 6" xfId="3763"/>
    <cellStyle name="40% - Accent3 10 7" xfId="3764"/>
    <cellStyle name="40% - Accent3 10 8" xfId="3765"/>
    <cellStyle name="40% - Accent3 10 9" xfId="3766"/>
    <cellStyle name="40% - Accent3 11" xfId="3767"/>
    <cellStyle name="40% - Accent3 11 2" xfId="3768"/>
    <cellStyle name="40% - Accent3 11 2 2" xfId="3769"/>
    <cellStyle name="40% - Accent3 11 2 3" xfId="3770"/>
    <cellStyle name="40% - Accent3 11 3" xfId="3771"/>
    <cellStyle name="40% - Accent3 11 4" xfId="3772"/>
    <cellStyle name="40% - Accent3 12" xfId="3773"/>
    <cellStyle name="40% - Accent3 12 2" xfId="3774"/>
    <cellStyle name="40% - Accent3 12 2 2" xfId="3775"/>
    <cellStyle name="40% - Accent3 12 2 3" xfId="3776"/>
    <cellStyle name="40% - Accent3 12 3" xfId="3777"/>
    <cellStyle name="40% - Accent3 12 4" xfId="3778"/>
    <cellStyle name="40% - Accent3 13" xfId="3779"/>
    <cellStyle name="40% - Accent3 13 2" xfId="3780"/>
    <cellStyle name="40% - Accent3 13 2 2" xfId="3781"/>
    <cellStyle name="40% - Accent3 13 2 3" xfId="3782"/>
    <cellStyle name="40% - Accent3 13 3" xfId="3783"/>
    <cellStyle name="40% - Accent3 13 4" xfId="3784"/>
    <cellStyle name="40% - Accent3 14" xfId="3785"/>
    <cellStyle name="40% - Accent3 14 2" xfId="3786"/>
    <cellStyle name="40% - Accent3 14 2 2" xfId="3787"/>
    <cellStyle name="40% - Accent3 14 2 3" xfId="3788"/>
    <cellStyle name="40% - Accent3 14 3" xfId="3789"/>
    <cellStyle name="40% - Accent3 14 4" xfId="3790"/>
    <cellStyle name="40% - Accent3 15" xfId="3791"/>
    <cellStyle name="40% - Accent3 15 2" xfId="3792"/>
    <cellStyle name="40% - Accent3 15 2 2" xfId="3793"/>
    <cellStyle name="40% - Accent3 15 2 3" xfId="3794"/>
    <cellStyle name="40% - Accent3 15 3" xfId="3795"/>
    <cellStyle name="40% - Accent3 15 4" xfId="3796"/>
    <cellStyle name="40% - Accent3 16" xfId="3797"/>
    <cellStyle name="40% - Accent3 16 2" xfId="3798"/>
    <cellStyle name="40% - Accent3 16 2 2" xfId="3799"/>
    <cellStyle name="40% - Accent3 16 2 3" xfId="3800"/>
    <cellStyle name="40% - Accent3 16 3" xfId="3801"/>
    <cellStyle name="40% - Accent3 16 4" xfId="3802"/>
    <cellStyle name="40% - Accent3 17" xfId="3803"/>
    <cellStyle name="40% - Accent3 17 2" xfId="3804"/>
    <cellStyle name="40% - Accent3 17 2 2" xfId="3805"/>
    <cellStyle name="40% - Accent3 17 2 3" xfId="3806"/>
    <cellStyle name="40% - Accent3 17 3" xfId="3807"/>
    <cellStyle name="40% - Accent3 17 4" xfId="3808"/>
    <cellStyle name="40% - Accent3 18" xfId="3809"/>
    <cellStyle name="40% - Accent3 18 2" xfId="3810"/>
    <cellStyle name="40% - Accent3 18 2 2" xfId="3811"/>
    <cellStyle name="40% - Accent3 18 2 3" xfId="3812"/>
    <cellStyle name="40% - Accent3 18 3" xfId="3813"/>
    <cellStyle name="40% - Accent3 18 4" xfId="3814"/>
    <cellStyle name="40% - Accent3 19" xfId="3815"/>
    <cellStyle name="40% - Accent3 19 2" xfId="3816"/>
    <cellStyle name="40% - Accent3 19 2 2" xfId="3817"/>
    <cellStyle name="40% - Accent3 19 2 3" xfId="3818"/>
    <cellStyle name="40% - Accent3 19 3" xfId="3819"/>
    <cellStyle name="40% - Accent3 19 4" xfId="3820"/>
    <cellStyle name="40% - Accent3 2" xfId="3821"/>
    <cellStyle name="40% - Accent3 2 10" xfId="3822"/>
    <cellStyle name="40% - Accent3 2 2" xfId="3823"/>
    <cellStyle name="40% - Accent3 2 2 2" xfId="3824"/>
    <cellStyle name="40% - Accent3 2 3" xfId="3825"/>
    <cellStyle name="40% - Accent3 2 3 2" xfId="3826"/>
    <cellStyle name="40% - Accent3 2 4" xfId="3827"/>
    <cellStyle name="40% - Accent3 2 4 2" xfId="3828"/>
    <cellStyle name="40% - Accent3 2 5" xfId="3829"/>
    <cellStyle name="40% - Accent3 2 5 2" xfId="3830"/>
    <cellStyle name="40% - Accent3 2 6" xfId="3831"/>
    <cellStyle name="40% - Accent3 2 7" xfId="3832"/>
    <cellStyle name="40% - Accent3 2 8" xfId="3833"/>
    <cellStyle name="40% - Accent3 2 9" xfId="3834"/>
    <cellStyle name="40% - Accent3 2_B Block  Column LGF to UGF Lvl" xfId="3835"/>
    <cellStyle name="40% - Accent3 20" xfId="3836"/>
    <cellStyle name="40% - Accent3 20 2" xfId="3837"/>
    <cellStyle name="40% - Accent3 20 2 2" xfId="3838"/>
    <cellStyle name="40% - Accent3 20 2 3" xfId="3839"/>
    <cellStyle name="40% - Accent3 20 3" xfId="3840"/>
    <cellStyle name="40% - Accent3 20 4" xfId="3841"/>
    <cellStyle name="40% - Accent3 21" xfId="3842"/>
    <cellStyle name="40% - Accent3 21 2" xfId="3843"/>
    <cellStyle name="40% - Accent3 21 2 2" xfId="3844"/>
    <cellStyle name="40% - Accent3 21 2 3" xfId="3845"/>
    <cellStyle name="40% - Accent3 21 3" xfId="3846"/>
    <cellStyle name="40% - Accent3 21 4" xfId="3847"/>
    <cellStyle name="40% - Accent3 22" xfId="3848"/>
    <cellStyle name="40% - Accent3 22 2" xfId="3849"/>
    <cellStyle name="40% - Accent3 22 2 2" xfId="3850"/>
    <cellStyle name="40% - Accent3 22 2 3" xfId="3851"/>
    <cellStyle name="40% - Accent3 22 3" xfId="3852"/>
    <cellStyle name="40% - Accent3 22 4" xfId="3853"/>
    <cellStyle name="40% - Accent3 23" xfId="3854"/>
    <cellStyle name="40% - Accent3 23 2" xfId="3855"/>
    <cellStyle name="40% - Accent3 23 2 2" xfId="3856"/>
    <cellStyle name="40% - Accent3 23 2 3" xfId="3857"/>
    <cellStyle name="40% - Accent3 23 3" xfId="3858"/>
    <cellStyle name="40% - Accent3 23 4" xfId="3859"/>
    <cellStyle name="40% - Accent3 24" xfId="3860"/>
    <cellStyle name="40% - Accent3 24 2" xfId="3861"/>
    <cellStyle name="40% - Accent3 24 2 2" xfId="3862"/>
    <cellStyle name="40% - Accent3 24 2 3" xfId="3863"/>
    <cellStyle name="40% - Accent3 24 3" xfId="3864"/>
    <cellStyle name="40% - Accent3 24 4" xfId="3865"/>
    <cellStyle name="40% - Accent3 25" xfId="3866"/>
    <cellStyle name="40% - Accent3 25 2" xfId="3867"/>
    <cellStyle name="40% - Accent3 25 2 2" xfId="3868"/>
    <cellStyle name="40% - Accent3 25 2 3" xfId="3869"/>
    <cellStyle name="40% - Accent3 25 3" xfId="3870"/>
    <cellStyle name="40% - Accent3 25 4" xfId="3871"/>
    <cellStyle name="40% - Accent3 26" xfId="3872"/>
    <cellStyle name="40% - Accent3 26 2" xfId="3873"/>
    <cellStyle name="40% - Accent3 26 2 2" xfId="3874"/>
    <cellStyle name="40% - Accent3 26 2 3" xfId="3875"/>
    <cellStyle name="40% - Accent3 26 3" xfId="3876"/>
    <cellStyle name="40% - Accent3 26 4" xfId="3877"/>
    <cellStyle name="40% - Accent3 27" xfId="3878"/>
    <cellStyle name="40% - Accent3 27 2" xfId="3879"/>
    <cellStyle name="40% - Accent3 27 2 2" xfId="3880"/>
    <cellStyle name="40% - Accent3 27 2 3" xfId="3881"/>
    <cellStyle name="40% - Accent3 27 3" xfId="3882"/>
    <cellStyle name="40% - Accent3 27 4" xfId="3883"/>
    <cellStyle name="40% - Accent3 28" xfId="3884"/>
    <cellStyle name="40% - Accent3 28 2" xfId="3885"/>
    <cellStyle name="40% - Accent3 28 2 2" xfId="3886"/>
    <cellStyle name="40% - Accent3 28 2 3" xfId="3887"/>
    <cellStyle name="40% - Accent3 28 3" xfId="3888"/>
    <cellStyle name="40% - Accent3 28 4" xfId="3889"/>
    <cellStyle name="40% - Accent3 29" xfId="3890"/>
    <cellStyle name="40% - Accent3 29 2" xfId="3891"/>
    <cellStyle name="40% - Accent3 29 2 2" xfId="3892"/>
    <cellStyle name="40% - Accent3 29 2 3" xfId="3893"/>
    <cellStyle name="40% - Accent3 29 3" xfId="3894"/>
    <cellStyle name="40% - Accent3 29 4" xfId="3895"/>
    <cellStyle name="40% - Accent3 3" xfId="3896"/>
    <cellStyle name="40% - Accent3 3 2" xfId="3897"/>
    <cellStyle name="40% - Accent3 3 3" xfId="3898"/>
    <cellStyle name="40% - Accent3 3 3 2" xfId="3899"/>
    <cellStyle name="40% - Accent3 3 4" xfId="3900"/>
    <cellStyle name="40% - Accent3 3 4 2" xfId="3901"/>
    <cellStyle name="40% - Accent3 3 5" xfId="3902"/>
    <cellStyle name="40% - Accent3 3 6" xfId="3903"/>
    <cellStyle name="40% - Accent3 3 7" xfId="3904"/>
    <cellStyle name="40% - Accent3 3 8" xfId="3905"/>
    <cellStyle name="40% - Accent3 3 9" xfId="3906"/>
    <cellStyle name="40% - Accent3 3_Sheet2" xfId="3907"/>
    <cellStyle name="40% - Accent3 30" xfId="3908"/>
    <cellStyle name="40% - Accent3 30 2" xfId="3909"/>
    <cellStyle name="40% - Accent3 30 2 2" xfId="3910"/>
    <cellStyle name="40% - Accent3 30 2 3" xfId="3911"/>
    <cellStyle name="40% - Accent3 30 3" xfId="3912"/>
    <cellStyle name="40% - Accent3 30 4" xfId="3913"/>
    <cellStyle name="40% - Accent3 31" xfId="3914"/>
    <cellStyle name="40% - Accent3 31 2" xfId="3915"/>
    <cellStyle name="40% - Accent3 31 2 2" xfId="3916"/>
    <cellStyle name="40% - Accent3 31 2 3" xfId="3917"/>
    <cellStyle name="40% - Accent3 31 3" xfId="3918"/>
    <cellStyle name="40% - Accent3 31 4" xfId="3919"/>
    <cellStyle name="40% - Accent3 32" xfId="3920"/>
    <cellStyle name="40% - Accent3 33" xfId="3921"/>
    <cellStyle name="40% - Accent3 33 2" xfId="3922"/>
    <cellStyle name="40% - Accent3 33 2 2" xfId="3923"/>
    <cellStyle name="40% - Accent3 33 2 3" xfId="3924"/>
    <cellStyle name="40% - Accent3 33 3" xfId="3925"/>
    <cellStyle name="40% - Accent3 33 4" xfId="3926"/>
    <cellStyle name="40% - Accent3 34" xfId="3927"/>
    <cellStyle name="40% - Accent3 34 2" xfId="3928"/>
    <cellStyle name="40% - Accent3 34 2 2" xfId="3929"/>
    <cellStyle name="40% - Accent3 34 2 3" xfId="3930"/>
    <cellStyle name="40% - Accent3 34 3" xfId="3931"/>
    <cellStyle name="40% - Accent3 34 4" xfId="3932"/>
    <cellStyle name="40% - Accent3 35" xfId="3933"/>
    <cellStyle name="40% - Accent3 35 2" xfId="3934"/>
    <cellStyle name="40% - Accent3 35 2 2" xfId="3935"/>
    <cellStyle name="40% - Accent3 35 2 3" xfId="3936"/>
    <cellStyle name="40% - Accent3 35 3" xfId="3937"/>
    <cellStyle name="40% - Accent3 35 4" xfId="3938"/>
    <cellStyle name="40% - Accent3 36" xfId="3939"/>
    <cellStyle name="40% - Accent3 36 2" xfId="3940"/>
    <cellStyle name="40% - Accent3 36 2 2" xfId="3941"/>
    <cellStyle name="40% - Accent3 36 2 3" xfId="3942"/>
    <cellStyle name="40% - Accent3 36 3" xfId="3943"/>
    <cellStyle name="40% - Accent3 36 4" xfId="3944"/>
    <cellStyle name="40% - Accent3 37" xfId="3945"/>
    <cellStyle name="40% - Accent3 37 2" xfId="3946"/>
    <cellStyle name="40% - Accent3 37 2 2" xfId="3947"/>
    <cellStyle name="40% - Accent3 37 2 3" xfId="3948"/>
    <cellStyle name="40% - Accent3 37 3" xfId="3949"/>
    <cellStyle name="40% - Accent3 37 4" xfId="3950"/>
    <cellStyle name="40% - Accent3 38" xfId="3951"/>
    <cellStyle name="40% - Accent3 38 2" xfId="3952"/>
    <cellStyle name="40% - Accent3 38 2 2" xfId="3953"/>
    <cellStyle name="40% - Accent3 38 2 3" xfId="3954"/>
    <cellStyle name="40% - Accent3 38 3" xfId="3955"/>
    <cellStyle name="40% - Accent3 38 4" xfId="3956"/>
    <cellStyle name="40% - Accent3 39" xfId="3957"/>
    <cellStyle name="40% - Accent3 39 2" xfId="3958"/>
    <cellStyle name="40% - Accent3 39 2 2" xfId="3959"/>
    <cellStyle name="40% - Accent3 39 2 3" xfId="3960"/>
    <cellStyle name="40% - Accent3 39 3" xfId="3961"/>
    <cellStyle name="40% - Accent3 39 4" xfId="3962"/>
    <cellStyle name="40% - Accent3 4" xfId="3963"/>
    <cellStyle name="40% - Accent3 4 2" xfId="3964"/>
    <cellStyle name="40% - Accent3 4 3" xfId="3965"/>
    <cellStyle name="40% - Accent3 4 3 2" xfId="3966"/>
    <cellStyle name="40% - Accent3 4 4" xfId="3967"/>
    <cellStyle name="40% - Accent3 4 4 2" xfId="3968"/>
    <cellStyle name="40% - Accent3 4 5" xfId="3969"/>
    <cellStyle name="40% - Accent3 4 6" xfId="3970"/>
    <cellStyle name="40% - Accent3 4 7" xfId="3971"/>
    <cellStyle name="40% - Accent3 4 8" xfId="3972"/>
    <cellStyle name="40% - Accent3 4 9" xfId="3973"/>
    <cellStyle name="40% - Accent3 4_Sheet2" xfId="3974"/>
    <cellStyle name="40% - Accent3 5" xfId="3975"/>
    <cellStyle name="40% - Accent3 5 2" xfId="3976"/>
    <cellStyle name="40% - Accent3 5 2 2" xfId="3977"/>
    <cellStyle name="40% - Accent3 5 3" xfId="3978"/>
    <cellStyle name="40% - Accent3 5 3 2" xfId="3979"/>
    <cellStyle name="40% - Accent3 5 4" xfId="3980"/>
    <cellStyle name="40% - Accent3 5 4 2" xfId="3981"/>
    <cellStyle name="40% - Accent3 5 5" xfId="3982"/>
    <cellStyle name="40% - Accent3 5 6" xfId="3983"/>
    <cellStyle name="40% - Accent3 5 7" xfId="3984"/>
    <cellStyle name="40% - Accent3 5 8" xfId="3985"/>
    <cellStyle name="40% - Accent3 5 9" xfId="3986"/>
    <cellStyle name="40% - Accent3 5_Sheet2" xfId="3987"/>
    <cellStyle name="40% - Accent3 6" xfId="3988"/>
    <cellStyle name="40% - Accent3 6 2" xfId="3989"/>
    <cellStyle name="40% - Accent3 6 2 2" xfId="3990"/>
    <cellStyle name="40% - Accent3 6 3" xfId="3991"/>
    <cellStyle name="40% - Accent3 6 3 2" xfId="3992"/>
    <cellStyle name="40% - Accent3 6 4" xfId="3993"/>
    <cellStyle name="40% - Accent3 6 4 2" xfId="3994"/>
    <cellStyle name="40% - Accent3 6 5" xfId="3995"/>
    <cellStyle name="40% - Accent3 6 6" xfId="3996"/>
    <cellStyle name="40% - Accent3 6 7" xfId="3997"/>
    <cellStyle name="40% - Accent3 6 8" xfId="3998"/>
    <cellStyle name="40% - Accent3 6 9" xfId="3999"/>
    <cellStyle name="40% - Accent3 6_Sheet2" xfId="4000"/>
    <cellStyle name="40% - Accent3 7" xfId="4001"/>
    <cellStyle name="40% - Accent3 7 2" xfId="4002"/>
    <cellStyle name="40% - Accent3 7 2 2" xfId="4003"/>
    <cellStyle name="40% - Accent3 7 3" xfId="4004"/>
    <cellStyle name="40% - Accent3 7 3 2" xfId="4005"/>
    <cellStyle name="40% - Accent3 7 4" xfId="4006"/>
    <cellStyle name="40% - Accent3 7 4 2" xfId="4007"/>
    <cellStyle name="40% - Accent3 7 5" xfId="4008"/>
    <cellStyle name="40% - Accent3 7 6" xfId="4009"/>
    <cellStyle name="40% - Accent3 7 7" xfId="4010"/>
    <cellStyle name="40% - Accent3 7 8" xfId="4011"/>
    <cellStyle name="40% - Accent3 7 9" xfId="4012"/>
    <cellStyle name="40% - Accent3 7_Sheet2" xfId="4013"/>
    <cellStyle name="40% - Accent3 8" xfId="4014"/>
    <cellStyle name="40% - Accent3 8 2" xfId="4015"/>
    <cellStyle name="40% - Accent3 8 3" xfId="4016"/>
    <cellStyle name="40% - Accent3 8 4" xfId="4017"/>
    <cellStyle name="40% - Accent3 8 5" xfId="4018"/>
    <cellStyle name="40% - Accent3 8 6" xfId="4019"/>
    <cellStyle name="40% - Accent3 8 7" xfId="4020"/>
    <cellStyle name="40% - Accent3 8 8" xfId="4021"/>
    <cellStyle name="40% - Accent3 8 9" xfId="4022"/>
    <cellStyle name="40% - Accent3 8_Sheet2" xfId="4023"/>
    <cellStyle name="40% - Accent3 9" xfId="4024"/>
    <cellStyle name="40% - Accent3 9 2" xfId="4025"/>
    <cellStyle name="40% - Accent3 9 3" xfId="4026"/>
    <cellStyle name="40% - Accent3 9 4" xfId="4027"/>
    <cellStyle name="40% - Accent3 9 5" xfId="4028"/>
    <cellStyle name="40% - Accent3 9 6" xfId="4029"/>
    <cellStyle name="40% - Accent3 9 7" xfId="4030"/>
    <cellStyle name="40% - Accent3 9 8" xfId="4031"/>
    <cellStyle name="40% - Accent3 9 9" xfId="4032"/>
    <cellStyle name="40% - Accent4 1" xfId="4033"/>
    <cellStyle name="40% - Accent4 1 1" xfId="4034"/>
    <cellStyle name="40% - Accent4 1 1 2" xfId="4035"/>
    <cellStyle name="40% - Accent4 1 2" xfId="4036"/>
    <cellStyle name="40% - Accent4 1_Building_-_5-final_Price_Variation(1)" xfId="4037"/>
    <cellStyle name="40% - Accent4 10" xfId="4038"/>
    <cellStyle name="40% - Accent4 10 2" xfId="4039"/>
    <cellStyle name="40% - Accent4 10 3" xfId="4040"/>
    <cellStyle name="40% - Accent4 10 4" xfId="4041"/>
    <cellStyle name="40% - Accent4 10 5" xfId="4042"/>
    <cellStyle name="40% - Accent4 10 6" xfId="4043"/>
    <cellStyle name="40% - Accent4 10 7" xfId="4044"/>
    <cellStyle name="40% - Accent4 10 8" xfId="4045"/>
    <cellStyle name="40% - Accent4 10 9" xfId="4046"/>
    <cellStyle name="40% - Accent4 11" xfId="4047"/>
    <cellStyle name="40% - Accent4 11 2" xfId="4048"/>
    <cellStyle name="40% - Accent4 11 2 2" xfId="4049"/>
    <cellStyle name="40% - Accent4 11 2 3" xfId="4050"/>
    <cellStyle name="40% - Accent4 11 3" xfId="4051"/>
    <cellStyle name="40% - Accent4 11 4" xfId="4052"/>
    <cellStyle name="40% - Accent4 12" xfId="4053"/>
    <cellStyle name="40% - Accent4 12 2" xfId="4054"/>
    <cellStyle name="40% - Accent4 12 2 2" xfId="4055"/>
    <cellStyle name="40% - Accent4 12 2 3" xfId="4056"/>
    <cellStyle name="40% - Accent4 12 3" xfId="4057"/>
    <cellStyle name="40% - Accent4 12 4" xfId="4058"/>
    <cellStyle name="40% - Accent4 13" xfId="4059"/>
    <cellStyle name="40% - Accent4 13 2" xfId="4060"/>
    <cellStyle name="40% - Accent4 13 2 2" xfId="4061"/>
    <cellStyle name="40% - Accent4 13 2 3" xfId="4062"/>
    <cellStyle name="40% - Accent4 13 3" xfId="4063"/>
    <cellStyle name="40% - Accent4 13 4" xfId="4064"/>
    <cellStyle name="40% - Accent4 14" xfId="4065"/>
    <cellStyle name="40% - Accent4 14 2" xfId="4066"/>
    <cellStyle name="40% - Accent4 14 2 2" xfId="4067"/>
    <cellStyle name="40% - Accent4 14 2 3" xfId="4068"/>
    <cellStyle name="40% - Accent4 14 3" xfId="4069"/>
    <cellStyle name="40% - Accent4 14 4" xfId="4070"/>
    <cellStyle name="40% - Accent4 15" xfId="4071"/>
    <cellStyle name="40% - Accent4 15 2" xfId="4072"/>
    <cellStyle name="40% - Accent4 15 2 2" xfId="4073"/>
    <cellStyle name="40% - Accent4 15 2 3" xfId="4074"/>
    <cellStyle name="40% - Accent4 15 3" xfId="4075"/>
    <cellStyle name="40% - Accent4 15 4" xfId="4076"/>
    <cellStyle name="40% - Accent4 16" xfId="4077"/>
    <cellStyle name="40% - Accent4 16 2" xfId="4078"/>
    <cellStyle name="40% - Accent4 16 2 2" xfId="4079"/>
    <cellStyle name="40% - Accent4 16 2 3" xfId="4080"/>
    <cellStyle name="40% - Accent4 16 3" xfId="4081"/>
    <cellStyle name="40% - Accent4 16 4" xfId="4082"/>
    <cellStyle name="40% - Accent4 17" xfId="4083"/>
    <cellStyle name="40% - Accent4 17 2" xfId="4084"/>
    <cellStyle name="40% - Accent4 17 2 2" xfId="4085"/>
    <cellStyle name="40% - Accent4 17 2 3" xfId="4086"/>
    <cellStyle name="40% - Accent4 17 3" xfId="4087"/>
    <cellStyle name="40% - Accent4 17 4" xfId="4088"/>
    <cellStyle name="40% - Accent4 18" xfId="4089"/>
    <cellStyle name="40% - Accent4 18 2" xfId="4090"/>
    <cellStyle name="40% - Accent4 18 2 2" xfId="4091"/>
    <cellStyle name="40% - Accent4 18 2 3" xfId="4092"/>
    <cellStyle name="40% - Accent4 18 3" xfId="4093"/>
    <cellStyle name="40% - Accent4 18 4" xfId="4094"/>
    <cellStyle name="40% - Accent4 19" xfId="4095"/>
    <cellStyle name="40% - Accent4 19 2" xfId="4096"/>
    <cellStyle name="40% - Accent4 19 2 2" xfId="4097"/>
    <cellStyle name="40% - Accent4 19 2 3" xfId="4098"/>
    <cellStyle name="40% - Accent4 19 3" xfId="4099"/>
    <cellStyle name="40% - Accent4 19 4" xfId="4100"/>
    <cellStyle name="40% - Accent4 2" xfId="4101"/>
    <cellStyle name="40% - Accent4 2 10" xfId="4102"/>
    <cellStyle name="40% - Accent4 2 2" xfId="4103"/>
    <cellStyle name="40% - Accent4 2 2 2" xfId="4104"/>
    <cellStyle name="40% - Accent4 2 3" xfId="4105"/>
    <cellStyle name="40% - Accent4 2 3 2" xfId="4106"/>
    <cellStyle name="40% - Accent4 2 4" xfId="4107"/>
    <cellStyle name="40% - Accent4 2 4 2" xfId="4108"/>
    <cellStyle name="40% - Accent4 2 5" xfId="4109"/>
    <cellStyle name="40% - Accent4 2 5 2" xfId="4110"/>
    <cellStyle name="40% - Accent4 2 6" xfId="4111"/>
    <cellStyle name="40% - Accent4 2 7" xfId="4112"/>
    <cellStyle name="40% - Accent4 2 8" xfId="4113"/>
    <cellStyle name="40% - Accent4 2 9" xfId="4114"/>
    <cellStyle name="40% - Accent4 2_B Block  Column LGF to UGF Lvl" xfId="4115"/>
    <cellStyle name="40% - Accent4 20" xfId="4116"/>
    <cellStyle name="40% - Accent4 20 2" xfId="4117"/>
    <cellStyle name="40% - Accent4 20 2 2" xfId="4118"/>
    <cellStyle name="40% - Accent4 20 2 3" xfId="4119"/>
    <cellStyle name="40% - Accent4 20 3" xfId="4120"/>
    <cellStyle name="40% - Accent4 20 4" xfId="4121"/>
    <cellStyle name="40% - Accent4 21" xfId="4122"/>
    <cellStyle name="40% - Accent4 21 2" xfId="4123"/>
    <cellStyle name="40% - Accent4 21 2 2" xfId="4124"/>
    <cellStyle name="40% - Accent4 21 2 3" xfId="4125"/>
    <cellStyle name="40% - Accent4 21 3" xfId="4126"/>
    <cellStyle name="40% - Accent4 21 4" xfId="4127"/>
    <cellStyle name="40% - Accent4 22" xfId="4128"/>
    <cellStyle name="40% - Accent4 22 2" xfId="4129"/>
    <cellStyle name="40% - Accent4 22 2 2" xfId="4130"/>
    <cellStyle name="40% - Accent4 22 2 3" xfId="4131"/>
    <cellStyle name="40% - Accent4 22 3" xfId="4132"/>
    <cellStyle name="40% - Accent4 22 4" xfId="4133"/>
    <cellStyle name="40% - Accent4 23" xfId="4134"/>
    <cellStyle name="40% - Accent4 23 2" xfId="4135"/>
    <cellStyle name="40% - Accent4 23 2 2" xfId="4136"/>
    <cellStyle name="40% - Accent4 23 2 3" xfId="4137"/>
    <cellStyle name="40% - Accent4 23 3" xfId="4138"/>
    <cellStyle name="40% - Accent4 23 4" xfId="4139"/>
    <cellStyle name="40% - Accent4 24" xfId="4140"/>
    <cellStyle name="40% - Accent4 24 2" xfId="4141"/>
    <cellStyle name="40% - Accent4 24 2 2" xfId="4142"/>
    <cellStyle name="40% - Accent4 24 2 3" xfId="4143"/>
    <cellStyle name="40% - Accent4 24 3" xfId="4144"/>
    <cellStyle name="40% - Accent4 24 4" xfId="4145"/>
    <cellStyle name="40% - Accent4 25" xfId="4146"/>
    <cellStyle name="40% - Accent4 25 2" xfId="4147"/>
    <cellStyle name="40% - Accent4 25 2 2" xfId="4148"/>
    <cellStyle name="40% - Accent4 25 2 3" xfId="4149"/>
    <cellStyle name="40% - Accent4 25 3" xfId="4150"/>
    <cellStyle name="40% - Accent4 25 4" xfId="4151"/>
    <cellStyle name="40% - Accent4 26" xfId="4152"/>
    <cellStyle name="40% - Accent4 26 2" xfId="4153"/>
    <cellStyle name="40% - Accent4 26 2 2" xfId="4154"/>
    <cellStyle name="40% - Accent4 26 2 3" xfId="4155"/>
    <cellStyle name="40% - Accent4 26 3" xfId="4156"/>
    <cellStyle name="40% - Accent4 26 4" xfId="4157"/>
    <cellStyle name="40% - Accent4 27" xfId="4158"/>
    <cellStyle name="40% - Accent4 27 2" xfId="4159"/>
    <cellStyle name="40% - Accent4 27 2 2" xfId="4160"/>
    <cellStyle name="40% - Accent4 27 2 3" xfId="4161"/>
    <cellStyle name="40% - Accent4 27 3" xfId="4162"/>
    <cellStyle name="40% - Accent4 27 4" xfId="4163"/>
    <cellStyle name="40% - Accent4 28" xfId="4164"/>
    <cellStyle name="40% - Accent4 28 2" xfId="4165"/>
    <cellStyle name="40% - Accent4 28 2 2" xfId="4166"/>
    <cellStyle name="40% - Accent4 28 2 3" xfId="4167"/>
    <cellStyle name="40% - Accent4 28 3" xfId="4168"/>
    <cellStyle name="40% - Accent4 28 4" xfId="4169"/>
    <cellStyle name="40% - Accent4 29" xfId="4170"/>
    <cellStyle name="40% - Accent4 29 2" xfId="4171"/>
    <cellStyle name="40% - Accent4 29 2 2" xfId="4172"/>
    <cellStyle name="40% - Accent4 29 2 3" xfId="4173"/>
    <cellStyle name="40% - Accent4 29 3" xfId="4174"/>
    <cellStyle name="40% - Accent4 29 4" xfId="4175"/>
    <cellStyle name="40% - Accent4 3" xfId="4176"/>
    <cellStyle name="40% - Accent4 3 2" xfId="4177"/>
    <cellStyle name="40% - Accent4 3 3" xfId="4178"/>
    <cellStyle name="40% - Accent4 3 3 2" xfId="4179"/>
    <cellStyle name="40% - Accent4 3 4" xfId="4180"/>
    <cellStyle name="40% - Accent4 3 4 2" xfId="4181"/>
    <cellStyle name="40% - Accent4 3 5" xfId="4182"/>
    <cellStyle name="40% - Accent4 3 6" xfId="4183"/>
    <cellStyle name="40% - Accent4 3 7" xfId="4184"/>
    <cellStyle name="40% - Accent4 3 8" xfId="4185"/>
    <cellStyle name="40% - Accent4 3 9" xfId="4186"/>
    <cellStyle name="40% - Accent4 3_Sheet2" xfId="4187"/>
    <cellStyle name="40% - Accent4 30" xfId="4188"/>
    <cellStyle name="40% - Accent4 30 2" xfId="4189"/>
    <cellStyle name="40% - Accent4 30 2 2" xfId="4190"/>
    <cellStyle name="40% - Accent4 30 2 3" xfId="4191"/>
    <cellStyle name="40% - Accent4 30 3" xfId="4192"/>
    <cellStyle name="40% - Accent4 30 4" xfId="4193"/>
    <cellStyle name="40% - Accent4 31" xfId="4194"/>
    <cellStyle name="40% - Accent4 31 2" xfId="4195"/>
    <cellStyle name="40% - Accent4 31 2 2" xfId="4196"/>
    <cellStyle name="40% - Accent4 31 2 3" xfId="4197"/>
    <cellStyle name="40% - Accent4 31 3" xfId="4198"/>
    <cellStyle name="40% - Accent4 31 4" xfId="4199"/>
    <cellStyle name="40% - Accent4 32" xfId="4200"/>
    <cellStyle name="40% - Accent4 33" xfId="4201"/>
    <cellStyle name="40% - Accent4 33 2" xfId="4202"/>
    <cellStyle name="40% - Accent4 33 2 2" xfId="4203"/>
    <cellStyle name="40% - Accent4 33 2 3" xfId="4204"/>
    <cellStyle name="40% - Accent4 33 3" xfId="4205"/>
    <cellStyle name="40% - Accent4 33 4" xfId="4206"/>
    <cellStyle name="40% - Accent4 34" xfId="4207"/>
    <cellStyle name="40% - Accent4 34 2" xfId="4208"/>
    <cellStyle name="40% - Accent4 34 2 2" xfId="4209"/>
    <cellStyle name="40% - Accent4 34 2 3" xfId="4210"/>
    <cellStyle name="40% - Accent4 34 3" xfId="4211"/>
    <cellStyle name="40% - Accent4 34 4" xfId="4212"/>
    <cellStyle name="40% - Accent4 35" xfId="4213"/>
    <cellStyle name="40% - Accent4 35 2" xfId="4214"/>
    <cellStyle name="40% - Accent4 35 2 2" xfId="4215"/>
    <cellStyle name="40% - Accent4 35 2 3" xfId="4216"/>
    <cellStyle name="40% - Accent4 35 3" xfId="4217"/>
    <cellStyle name="40% - Accent4 35 4" xfId="4218"/>
    <cellStyle name="40% - Accent4 36" xfId="4219"/>
    <cellStyle name="40% - Accent4 36 2" xfId="4220"/>
    <cellStyle name="40% - Accent4 36 2 2" xfId="4221"/>
    <cellStyle name="40% - Accent4 36 2 3" xfId="4222"/>
    <cellStyle name="40% - Accent4 36 3" xfId="4223"/>
    <cellStyle name="40% - Accent4 36 4" xfId="4224"/>
    <cellStyle name="40% - Accent4 37" xfId="4225"/>
    <cellStyle name="40% - Accent4 37 2" xfId="4226"/>
    <cellStyle name="40% - Accent4 37 2 2" xfId="4227"/>
    <cellStyle name="40% - Accent4 37 2 3" xfId="4228"/>
    <cellStyle name="40% - Accent4 37 3" xfId="4229"/>
    <cellStyle name="40% - Accent4 37 4" xfId="4230"/>
    <cellStyle name="40% - Accent4 38" xfId="4231"/>
    <cellStyle name="40% - Accent4 38 2" xfId="4232"/>
    <cellStyle name="40% - Accent4 38 2 2" xfId="4233"/>
    <cellStyle name="40% - Accent4 38 2 3" xfId="4234"/>
    <cellStyle name="40% - Accent4 38 3" xfId="4235"/>
    <cellStyle name="40% - Accent4 38 4" xfId="4236"/>
    <cellStyle name="40% - Accent4 39" xfId="4237"/>
    <cellStyle name="40% - Accent4 39 2" xfId="4238"/>
    <cellStyle name="40% - Accent4 39 2 2" xfId="4239"/>
    <cellStyle name="40% - Accent4 39 2 3" xfId="4240"/>
    <cellStyle name="40% - Accent4 39 3" xfId="4241"/>
    <cellStyle name="40% - Accent4 39 4" xfId="4242"/>
    <cellStyle name="40% - Accent4 4" xfId="4243"/>
    <cellStyle name="40% - Accent4 4 2" xfId="4244"/>
    <cellStyle name="40% - Accent4 4 3" xfId="4245"/>
    <cellStyle name="40% - Accent4 4 3 2" xfId="4246"/>
    <cellStyle name="40% - Accent4 4 4" xfId="4247"/>
    <cellStyle name="40% - Accent4 4 4 2" xfId="4248"/>
    <cellStyle name="40% - Accent4 4 5" xfId="4249"/>
    <cellStyle name="40% - Accent4 4 6" xfId="4250"/>
    <cellStyle name="40% - Accent4 4 7" xfId="4251"/>
    <cellStyle name="40% - Accent4 4 8" xfId="4252"/>
    <cellStyle name="40% - Accent4 4 9" xfId="4253"/>
    <cellStyle name="40% - Accent4 4_Sheet2" xfId="4254"/>
    <cellStyle name="40% - Accent4 5" xfId="4255"/>
    <cellStyle name="40% - Accent4 5 2" xfId="4256"/>
    <cellStyle name="40% - Accent4 5 2 2" xfId="4257"/>
    <cellStyle name="40% - Accent4 5 3" xfId="4258"/>
    <cellStyle name="40% - Accent4 5 3 2" xfId="4259"/>
    <cellStyle name="40% - Accent4 5 4" xfId="4260"/>
    <cellStyle name="40% - Accent4 5 4 2" xfId="4261"/>
    <cellStyle name="40% - Accent4 5 5" xfId="4262"/>
    <cellStyle name="40% - Accent4 5 6" xfId="4263"/>
    <cellStyle name="40% - Accent4 5 7" xfId="4264"/>
    <cellStyle name="40% - Accent4 5 8" xfId="4265"/>
    <cellStyle name="40% - Accent4 5 9" xfId="4266"/>
    <cellStyle name="40% - Accent4 5_Sheet2" xfId="4267"/>
    <cellStyle name="40% - Accent4 6" xfId="4268"/>
    <cellStyle name="40% - Accent4 6 2" xfId="4269"/>
    <cellStyle name="40% - Accent4 6 2 2" xfId="4270"/>
    <cellStyle name="40% - Accent4 6 3" xfId="4271"/>
    <cellStyle name="40% - Accent4 6 3 2" xfId="4272"/>
    <cellStyle name="40% - Accent4 6 4" xfId="4273"/>
    <cellStyle name="40% - Accent4 6 4 2" xfId="4274"/>
    <cellStyle name="40% - Accent4 6 5" xfId="4275"/>
    <cellStyle name="40% - Accent4 6 6" xfId="4276"/>
    <cellStyle name="40% - Accent4 6 7" xfId="4277"/>
    <cellStyle name="40% - Accent4 6 8" xfId="4278"/>
    <cellStyle name="40% - Accent4 6 9" xfId="4279"/>
    <cellStyle name="40% - Accent4 6_Sheet2" xfId="4280"/>
    <cellStyle name="40% - Accent4 7" xfId="4281"/>
    <cellStyle name="40% - Accent4 7 2" xfId="4282"/>
    <cellStyle name="40% - Accent4 7 2 2" xfId="4283"/>
    <cellStyle name="40% - Accent4 7 3" xfId="4284"/>
    <cellStyle name="40% - Accent4 7 3 2" xfId="4285"/>
    <cellStyle name="40% - Accent4 7 4" xfId="4286"/>
    <cellStyle name="40% - Accent4 7 4 2" xfId="4287"/>
    <cellStyle name="40% - Accent4 7 5" xfId="4288"/>
    <cellStyle name="40% - Accent4 7 6" xfId="4289"/>
    <cellStyle name="40% - Accent4 7 7" xfId="4290"/>
    <cellStyle name="40% - Accent4 7 8" xfId="4291"/>
    <cellStyle name="40% - Accent4 7 9" xfId="4292"/>
    <cellStyle name="40% - Accent4 7_Sheet2" xfId="4293"/>
    <cellStyle name="40% - Accent4 8" xfId="4294"/>
    <cellStyle name="40% - Accent4 8 2" xfId="4295"/>
    <cellStyle name="40% - Accent4 8 3" xfId="4296"/>
    <cellStyle name="40% - Accent4 8 4" xfId="4297"/>
    <cellStyle name="40% - Accent4 8 5" xfId="4298"/>
    <cellStyle name="40% - Accent4 8 6" xfId="4299"/>
    <cellStyle name="40% - Accent4 8 7" xfId="4300"/>
    <cellStyle name="40% - Accent4 8 8" xfId="4301"/>
    <cellStyle name="40% - Accent4 8 9" xfId="4302"/>
    <cellStyle name="40% - Accent4 8_Sheet2" xfId="4303"/>
    <cellStyle name="40% - Accent4 9" xfId="4304"/>
    <cellStyle name="40% - Accent4 9 2" xfId="4305"/>
    <cellStyle name="40% - Accent4 9 3" xfId="4306"/>
    <cellStyle name="40% - Accent4 9 4" xfId="4307"/>
    <cellStyle name="40% - Accent4 9 5" xfId="4308"/>
    <cellStyle name="40% - Accent4 9 6" xfId="4309"/>
    <cellStyle name="40% - Accent4 9 7" xfId="4310"/>
    <cellStyle name="40% - Accent4 9 8" xfId="4311"/>
    <cellStyle name="40% - Accent4 9 9" xfId="4312"/>
    <cellStyle name="40% - Accent5 1" xfId="4313"/>
    <cellStyle name="40% - Accent5 1 1" xfId="4314"/>
    <cellStyle name="40% - Accent5 1 1 2" xfId="4315"/>
    <cellStyle name="40% - Accent5 1 2" xfId="4316"/>
    <cellStyle name="40% - Accent5 10" xfId="4317"/>
    <cellStyle name="40% - Accent5 10 2" xfId="4318"/>
    <cellStyle name="40% - Accent5 10 3" xfId="4319"/>
    <cellStyle name="40% - Accent5 10 4" xfId="4320"/>
    <cellStyle name="40% - Accent5 10 5" xfId="4321"/>
    <cellStyle name="40% - Accent5 10 6" xfId="4322"/>
    <cellStyle name="40% - Accent5 10 7" xfId="4323"/>
    <cellStyle name="40% - Accent5 10 8" xfId="4324"/>
    <cellStyle name="40% - Accent5 10 9" xfId="4325"/>
    <cellStyle name="40% - Accent5 11" xfId="4326"/>
    <cellStyle name="40% - Accent5 11 2" xfId="4327"/>
    <cellStyle name="40% - Accent5 11 2 2" xfId="4328"/>
    <cellStyle name="40% - Accent5 11 2 3" xfId="4329"/>
    <cellStyle name="40% - Accent5 11 3" xfId="4330"/>
    <cellStyle name="40% - Accent5 11 4" xfId="4331"/>
    <cellStyle name="40% - Accent5 12" xfId="4332"/>
    <cellStyle name="40% - Accent5 12 2" xfId="4333"/>
    <cellStyle name="40% - Accent5 12 2 2" xfId="4334"/>
    <cellStyle name="40% - Accent5 12 2 3" xfId="4335"/>
    <cellStyle name="40% - Accent5 12 3" xfId="4336"/>
    <cellStyle name="40% - Accent5 12 4" xfId="4337"/>
    <cellStyle name="40% - Accent5 13" xfId="4338"/>
    <cellStyle name="40% - Accent5 13 2" xfId="4339"/>
    <cellStyle name="40% - Accent5 13 2 2" xfId="4340"/>
    <cellStyle name="40% - Accent5 13 2 3" xfId="4341"/>
    <cellStyle name="40% - Accent5 13 3" xfId="4342"/>
    <cellStyle name="40% - Accent5 13 4" xfId="4343"/>
    <cellStyle name="40% - Accent5 14" xfId="4344"/>
    <cellStyle name="40% - Accent5 14 2" xfId="4345"/>
    <cellStyle name="40% - Accent5 14 2 2" xfId="4346"/>
    <cellStyle name="40% - Accent5 14 2 3" xfId="4347"/>
    <cellStyle name="40% - Accent5 14 3" xfId="4348"/>
    <cellStyle name="40% - Accent5 14 4" xfId="4349"/>
    <cellStyle name="40% - Accent5 15" xfId="4350"/>
    <cellStyle name="40% - Accent5 15 2" xfId="4351"/>
    <cellStyle name="40% - Accent5 15 2 2" xfId="4352"/>
    <cellStyle name="40% - Accent5 15 2 3" xfId="4353"/>
    <cellStyle name="40% - Accent5 15 3" xfId="4354"/>
    <cellStyle name="40% - Accent5 15 4" xfId="4355"/>
    <cellStyle name="40% - Accent5 16" xfId="4356"/>
    <cellStyle name="40% - Accent5 16 2" xfId="4357"/>
    <cellStyle name="40% - Accent5 16 2 2" xfId="4358"/>
    <cellStyle name="40% - Accent5 16 2 3" xfId="4359"/>
    <cellStyle name="40% - Accent5 16 3" xfId="4360"/>
    <cellStyle name="40% - Accent5 16 4" xfId="4361"/>
    <cellStyle name="40% - Accent5 17" xfId="4362"/>
    <cellStyle name="40% - Accent5 17 2" xfId="4363"/>
    <cellStyle name="40% - Accent5 17 2 2" xfId="4364"/>
    <cellStyle name="40% - Accent5 17 2 3" xfId="4365"/>
    <cellStyle name="40% - Accent5 17 3" xfId="4366"/>
    <cellStyle name="40% - Accent5 17 4" xfId="4367"/>
    <cellStyle name="40% - Accent5 18" xfId="4368"/>
    <cellStyle name="40% - Accent5 18 2" xfId="4369"/>
    <cellStyle name="40% - Accent5 18 2 2" xfId="4370"/>
    <cellStyle name="40% - Accent5 18 2 3" xfId="4371"/>
    <cellStyle name="40% - Accent5 18 3" xfId="4372"/>
    <cellStyle name="40% - Accent5 18 4" xfId="4373"/>
    <cellStyle name="40% - Accent5 19" xfId="4374"/>
    <cellStyle name="40% - Accent5 19 2" xfId="4375"/>
    <cellStyle name="40% - Accent5 19 2 2" xfId="4376"/>
    <cellStyle name="40% - Accent5 19 2 3" xfId="4377"/>
    <cellStyle name="40% - Accent5 19 3" xfId="4378"/>
    <cellStyle name="40% - Accent5 19 4" xfId="4379"/>
    <cellStyle name="40% - Accent5 2" xfId="4380"/>
    <cellStyle name="40% - Accent5 2 10" xfId="4381"/>
    <cellStyle name="40% - Accent5 2 2" xfId="4382"/>
    <cellStyle name="40% - Accent5 2 2 2" xfId="4383"/>
    <cellStyle name="40% - Accent5 2 3" xfId="4384"/>
    <cellStyle name="40% - Accent5 2 3 2" xfId="4385"/>
    <cellStyle name="40% - Accent5 2 4" xfId="4386"/>
    <cellStyle name="40% - Accent5 2 4 2" xfId="4387"/>
    <cellStyle name="40% - Accent5 2 5" xfId="4388"/>
    <cellStyle name="40% - Accent5 2 5 2" xfId="4389"/>
    <cellStyle name="40% - Accent5 2 6" xfId="4390"/>
    <cellStyle name="40% - Accent5 2 7" xfId="4391"/>
    <cellStyle name="40% - Accent5 2 8" xfId="4392"/>
    <cellStyle name="40% - Accent5 2 9" xfId="4393"/>
    <cellStyle name="40% - Accent5 2_B Block  Column LGF to UGF Lvl" xfId="4394"/>
    <cellStyle name="40% - Accent5 20" xfId="4395"/>
    <cellStyle name="40% - Accent5 20 2" xfId="4396"/>
    <cellStyle name="40% - Accent5 20 2 2" xfId="4397"/>
    <cellStyle name="40% - Accent5 20 2 3" xfId="4398"/>
    <cellStyle name="40% - Accent5 20 3" xfId="4399"/>
    <cellStyle name="40% - Accent5 20 4" xfId="4400"/>
    <cellStyle name="40% - Accent5 21" xfId="4401"/>
    <cellStyle name="40% - Accent5 21 2" xfId="4402"/>
    <cellStyle name="40% - Accent5 21 2 2" xfId="4403"/>
    <cellStyle name="40% - Accent5 21 2 3" xfId="4404"/>
    <cellStyle name="40% - Accent5 21 3" xfId="4405"/>
    <cellStyle name="40% - Accent5 21 4" xfId="4406"/>
    <cellStyle name="40% - Accent5 22" xfId="4407"/>
    <cellStyle name="40% - Accent5 22 2" xfId="4408"/>
    <cellStyle name="40% - Accent5 22 2 2" xfId="4409"/>
    <cellStyle name="40% - Accent5 22 2 3" xfId="4410"/>
    <cellStyle name="40% - Accent5 22 3" xfId="4411"/>
    <cellStyle name="40% - Accent5 22 4" xfId="4412"/>
    <cellStyle name="40% - Accent5 23" xfId="4413"/>
    <cellStyle name="40% - Accent5 23 2" xfId="4414"/>
    <cellStyle name="40% - Accent5 23 2 2" xfId="4415"/>
    <cellStyle name="40% - Accent5 23 2 3" xfId="4416"/>
    <cellStyle name="40% - Accent5 23 3" xfId="4417"/>
    <cellStyle name="40% - Accent5 23 4" xfId="4418"/>
    <cellStyle name="40% - Accent5 24" xfId="4419"/>
    <cellStyle name="40% - Accent5 24 2" xfId="4420"/>
    <cellStyle name="40% - Accent5 24 2 2" xfId="4421"/>
    <cellStyle name="40% - Accent5 24 2 3" xfId="4422"/>
    <cellStyle name="40% - Accent5 24 3" xfId="4423"/>
    <cellStyle name="40% - Accent5 24 4" xfId="4424"/>
    <cellStyle name="40% - Accent5 25" xfId="4425"/>
    <cellStyle name="40% - Accent5 25 2" xfId="4426"/>
    <cellStyle name="40% - Accent5 25 2 2" xfId="4427"/>
    <cellStyle name="40% - Accent5 25 2 3" xfId="4428"/>
    <cellStyle name="40% - Accent5 25 3" xfId="4429"/>
    <cellStyle name="40% - Accent5 25 4" xfId="4430"/>
    <cellStyle name="40% - Accent5 26" xfId="4431"/>
    <cellStyle name="40% - Accent5 26 2" xfId="4432"/>
    <cellStyle name="40% - Accent5 26 2 2" xfId="4433"/>
    <cellStyle name="40% - Accent5 26 2 3" xfId="4434"/>
    <cellStyle name="40% - Accent5 26 3" xfId="4435"/>
    <cellStyle name="40% - Accent5 26 4" xfId="4436"/>
    <cellStyle name="40% - Accent5 27" xfId="4437"/>
    <cellStyle name="40% - Accent5 27 2" xfId="4438"/>
    <cellStyle name="40% - Accent5 27 2 2" xfId="4439"/>
    <cellStyle name="40% - Accent5 27 2 3" xfId="4440"/>
    <cellStyle name="40% - Accent5 27 3" xfId="4441"/>
    <cellStyle name="40% - Accent5 27 4" xfId="4442"/>
    <cellStyle name="40% - Accent5 28" xfId="4443"/>
    <cellStyle name="40% - Accent5 28 2" xfId="4444"/>
    <cellStyle name="40% - Accent5 28 2 2" xfId="4445"/>
    <cellStyle name="40% - Accent5 28 2 3" xfId="4446"/>
    <cellStyle name="40% - Accent5 28 3" xfId="4447"/>
    <cellStyle name="40% - Accent5 28 4" xfId="4448"/>
    <cellStyle name="40% - Accent5 29" xfId="4449"/>
    <cellStyle name="40% - Accent5 29 2" xfId="4450"/>
    <cellStyle name="40% - Accent5 29 2 2" xfId="4451"/>
    <cellStyle name="40% - Accent5 29 2 3" xfId="4452"/>
    <cellStyle name="40% - Accent5 29 3" xfId="4453"/>
    <cellStyle name="40% - Accent5 29 4" xfId="4454"/>
    <cellStyle name="40% - Accent5 3" xfId="4455"/>
    <cellStyle name="40% - Accent5 3 2" xfId="4456"/>
    <cellStyle name="40% - Accent5 3 3" xfId="4457"/>
    <cellStyle name="40% - Accent5 3 3 2" xfId="4458"/>
    <cellStyle name="40% - Accent5 3 4" xfId="4459"/>
    <cellStyle name="40% - Accent5 3 4 2" xfId="4460"/>
    <cellStyle name="40% - Accent5 3 5" xfId="4461"/>
    <cellStyle name="40% - Accent5 3 6" xfId="4462"/>
    <cellStyle name="40% - Accent5 3 7" xfId="4463"/>
    <cellStyle name="40% - Accent5 3 8" xfId="4464"/>
    <cellStyle name="40% - Accent5 3 9" xfId="4465"/>
    <cellStyle name="40% - Accent5 3_Sheet2" xfId="4466"/>
    <cellStyle name="40% - Accent5 30" xfId="4467"/>
    <cellStyle name="40% - Accent5 30 2" xfId="4468"/>
    <cellStyle name="40% - Accent5 30 2 2" xfId="4469"/>
    <cellStyle name="40% - Accent5 30 2 3" xfId="4470"/>
    <cellStyle name="40% - Accent5 30 3" xfId="4471"/>
    <cellStyle name="40% - Accent5 30 4" xfId="4472"/>
    <cellStyle name="40% - Accent5 31" xfId="4473"/>
    <cellStyle name="40% - Accent5 31 2" xfId="4474"/>
    <cellStyle name="40% - Accent5 31 2 2" xfId="4475"/>
    <cellStyle name="40% - Accent5 31 2 3" xfId="4476"/>
    <cellStyle name="40% - Accent5 31 3" xfId="4477"/>
    <cellStyle name="40% - Accent5 31 4" xfId="4478"/>
    <cellStyle name="40% - Accent5 32" xfId="4479"/>
    <cellStyle name="40% - Accent5 33" xfId="4480"/>
    <cellStyle name="40% - Accent5 33 2" xfId="4481"/>
    <cellStyle name="40% - Accent5 33 2 2" xfId="4482"/>
    <cellStyle name="40% - Accent5 33 2 3" xfId="4483"/>
    <cellStyle name="40% - Accent5 33 3" xfId="4484"/>
    <cellStyle name="40% - Accent5 33 4" xfId="4485"/>
    <cellStyle name="40% - Accent5 34" xfId="4486"/>
    <cellStyle name="40% - Accent5 34 2" xfId="4487"/>
    <cellStyle name="40% - Accent5 34 2 2" xfId="4488"/>
    <cellStyle name="40% - Accent5 34 2 3" xfId="4489"/>
    <cellStyle name="40% - Accent5 34 3" xfId="4490"/>
    <cellStyle name="40% - Accent5 34 4" xfId="4491"/>
    <cellStyle name="40% - Accent5 35" xfId="4492"/>
    <cellStyle name="40% - Accent5 35 2" xfId="4493"/>
    <cellStyle name="40% - Accent5 35 2 2" xfId="4494"/>
    <cellStyle name="40% - Accent5 35 2 3" xfId="4495"/>
    <cellStyle name="40% - Accent5 35 3" xfId="4496"/>
    <cellStyle name="40% - Accent5 35 4" xfId="4497"/>
    <cellStyle name="40% - Accent5 36" xfId="4498"/>
    <cellStyle name="40% - Accent5 36 2" xfId="4499"/>
    <cellStyle name="40% - Accent5 36 2 2" xfId="4500"/>
    <cellStyle name="40% - Accent5 36 2 3" xfId="4501"/>
    <cellStyle name="40% - Accent5 36 3" xfId="4502"/>
    <cellStyle name="40% - Accent5 36 4" xfId="4503"/>
    <cellStyle name="40% - Accent5 37" xfId="4504"/>
    <cellStyle name="40% - Accent5 37 2" xfId="4505"/>
    <cellStyle name="40% - Accent5 37 2 2" xfId="4506"/>
    <cellStyle name="40% - Accent5 37 2 3" xfId="4507"/>
    <cellStyle name="40% - Accent5 37 3" xfId="4508"/>
    <cellStyle name="40% - Accent5 37 4" xfId="4509"/>
    <cellStyle name="40% - Accent5 38" xfId="4510"/>
    <cellStyle name="40% - Accent5 38 2" xfId="4511"/>
    <cellStyle name="40% - Accent5 38 2 2" xfId="4512"/>
    <cellStyle name="40% - Accent5 38 2 3" xfId="4513"/>
    <cellStyle name="40% - Accent5 38 3" xfId="4514"/>
    <cellStyle name="40% - Accent5 38 4" xfId="4515"/>
    <cellStyle name="40% - Accent5 39" xfId="4516"/>
    <cellStyle name="40% - Accent5 39 2" xfId="4517"/>
    <cellStyle name="40% - Accent5 39 2 2" xfId="4518"/>
    <cellStyle name="40% - Accent5 39 2 3" xfId="4519"/>
    <cellStyle name="40% - Accent5 39 3" xfId="4520"/>
    <cellStyle name="40% - Accent5 39 4" xfId="4521"/>
    <cellStyle name="40% - Accent5 4" xfId="4522"/>
    <cellStyle name="40% - Accent5 4 2" xfId="4523"/>
    <cellStyle name="40% - Accent5 4 3" xfId="4524"/>
    <cellStyle name="40% - Accent5 4 3 2" xfId="4525"/>
    <cellStyle name="40% - Accent5 4 4" xfId="4526"/>
    <cellStyle name="40% - Accent5 4 4 2" xfId="4527"/>
    <cellStyle name="40% - Accent5 4 5" xfId="4528"/>
    <cellStyle name="40% - Accent5 4 6" xfId="4529"/>
    <cellStyle name="40% - Accent5 4 7" xfId="4530"/>
    <cellStyle name="40% - Accent5 4 8" xfId="4531"/>
    <cellStyle name="40% - Accent5 4 9" xfId="4532"/>
    <cellStyle name="40% - Accent5 4_Sheet2" xfId="4533"/>
    <cellStyle name="40% - Accent5 5" xfId="4534"/>
    <cellStyle name="40% - Accent5 5 2" xfId="4535"/>
    <cellStyle name="40% - Accent5 5 2 2" xfId="4536"/>
    <cellStyle name="40% - Accent5 5 3" xfId="4537"/>
    <cellStyle name="40% - Accent5 5 3 2" xfId="4538"/>
    <cellStyle name="40% - Accent5 5 4" xfId="4539"/>
    <cellStyle name="40% - Accent5 5 4 2" xfId="4540"/>
    <cellStyle name="40% - Accent5 5 5" xfId="4541"/>
    <cellStyle name="40% - Accent5 5 6" xfId="4542"/>
    <cellStyle name="40% - Accent5 5 7" xfId="4543"/>
    <cellStyle name="40% - Accent5 5 8" xfId="4544"/>
    <cellStyle name="40% - Accent5 5 9" xfId="4545"/>
    <cellStyle name="40% - Accent5 5_Sheet2" xfId="4546"/>
    <cellStyle name="40% - Accent5 6" xfId="4547"/>
    <cellStyle name="40% - Accent5 6 2" xfId="4548"/>
    <cellStyle name="40% - Accent5 6 2 2" xfId="4549"/>
    <cellStyle name="40% - Accent5 6 3" xfId="4550"/>
    <cellStyle name="40% - Accent5 6 3 2" xfId="4551"/>
    <cellStyle name="40% - Accent5 6 4" xfId="4552"/>
    <cellStyle name="40% - Accent5 6 4 2" xfId="4553"/>
    <cellStyle name="40% - Accent5 6 5" xfId="4554"/>
    <cellStyle name="40% - Accent5 6 6" xfId="4555"/>
    <cellStyle name="40% - Accent5 6 7" xfId="4556"/>
    <cellStyle name="40% - Accent5 6 8" xfId="4557"/>
    <cellStyle name="40% - Accent5 6 9" xfId="4558"/>
    <cellStyle name="40% - Accent5 6_Sheet2" xfId="4559"/>
    <cellStyle name="40% - Accent5 7" xfId="4560"/>
    <cellStyle name="40% - Accent5 7 2" xfId="4561"/>
    <cellStyle name="40% - Accent5 7 2 2" xfId="4562"/>
    <cellStyle name="40% - Accent5 7 3" xfId="4563"/>
    <cellStyle name="40% - Accent5 7 3 2" xfId="4564"/>
    <cellStyle name="40% - Accent5 7 4" xfId="4565"/>
    <cellStyle name="40% - Accent5 7 4 2" xfId="4566"/>
    <cellStyle name="40% - Accent5 7 5" xfId="4567"/>
    <cellStyle name="40% - Accent5 7 6" xfId="4568"/>
    <cellStyle name="40% - Accent5 7 7" xfId="4569"/>
    <cellStyle name="40% - Accent5 7 8" xfId="4570"/>
    <cellStyle name="40% - Accent5 7 9" xfId="4571"/>
    <cellStyle name="40% - Accent5 7_Sheet2" xfId="4572"/>
    <cellStyle name="40% - Accent5 8" xfId="4573"/>
    <cellStyle name="40% - Accent5 8 2" xfId="4574"/>
    <cellStyle name="40% - Accent5 8 3" xfId="4575"/>
    <cellStyle name="40% - Accent5 8 4" xfId="4576"/>
    <cellStyle name="40% - Accent5 8 5" xfId="4577"/>
    <cellStyle name="40% - Accent5 8 6" xfId="4578"/>
    <cellStyle name="40% - Accent5 8 7" xfId="4579"/>
    <cellStyle name="40% - Accent5 8 8" xfId="4580"/>
    <cellStyle name="40% - Accent5 8 8 2" xfId="4581"/>
    <cellStyle name="40% - Accent5 8 9" xfId="4582"/>
    <cellStyle name="40% - Accent5 8_Sheet2" xfId="4583"/>
    <cellStyle name="40% - Accent5 9" xfId="4584"/>
    <cellStyle name="40% - Accent5 9 2" xfId="4585"/>
    <cellStyle name="40% - Accent5 9 3" xfId="4586"/>
    <cellStyle name="40% - Accent5 9 4" xfId="4587"/>
    <cellStyle name="40% - Accent5 9 5" xfId="4588"/>
    <cellStyle name="40% - Accent5 9 6" xfId="4589"/>
    <cellStyle name="40% - Accent5 9 7" xfId="4590"/>
    <cellStyle name="40% - Accent5 9 8" xfId="4591"/>
    <cellStyle name="40% - Accent5 9 9" xfId="4592"/>
    <cellStyle name="40% - Accent6 1" xfId="4593"/>
    <cellStyle name="40% - Accent6 1 1" xfId="4594"/>
    <cellStyle name="40% - Accent6 1 1 2" xfId="4595"/>
    <cellStyle name="40% - Accent6 1 2" xfId="4596"/>
    <cellStyle name="40% - Accent6 1_Building_-_5-final_Price_Variation(1)" xfId="4597"/>
    <cellStyle name="40% - Accent6 10" xfId="4598"/>
    <cellStyle name="40% - Accent6 10 2" xfId="4599"/>
    <cellStyle name="40% - Accent6 10 3" xfId="4600"/>
    <cellStyle name="40% - Accent6 10 4" xfId="4601"/>
    <cellStyle name="40% - Accent6 10 5" xfId="4602"/>
    <cellStyle name="40% - Accent6 10 6" xfId="4603"/>
    <cellStyle name="40% - Accent6 10 7" xfId="4604"/>
    <cellStyle name="40% - Accent6 10 8" xfId="4605"/>
    <cellStyle name="40% - Accent6 10 9" xfId="4606"/>
    <cellStyle name="40% - Accent6 11" xfId="4607"/>
    <cellStyle name="40% - Accent6 11 2" xfId="4608"/>
    <cellStyle name="40% - Accent6 11 2 2" xfId="4609"/>
    <cellStyle name="40% - Accent6 11 2 3" xfId="4610"/>
    <cellStyle name="40% - Accent6 11 3" xfId="4611"/>
    <cellStyle name="40% - Accent6 11 4" xfId="4612"/>
    <cellStyle name="40% - Accent6 12" xfId="4613"/>
    <cellStyle name="40% - Accent6 12 2" xfId="4614"/>
    <cellStyle name="40% - Accent6 12 2 2" xfId="4615"/>
    <cellStyle name="40% - Accent6 12 2 3" xfId="4616"/>
    <cellStyle name="40% - Accent6 12 3" xfId="4617"/>
    <cellStyle name="40% - Accent6 12 4" xfId="4618"/>
    <cellStyle name="40% - Accent6 13" xfId="4619"/>
    <cellStyle name="40% - Accent6 13 2" xfId="4620"/>
    <cellStyle name="40% - Accent6 13 2 2" xfId="4621"/>
    <cellStyle name="40% - Accent6 13 2 3" xfId="4622"/>
    <cellStyle name="40% - Accent6 13 3" xfId="4623"/>
    <cellStyle name="40% - Accent6 13 4" xfId="4624"/>
    <cellStyle name="40% - Accent6 14" xfId="4625"/>
    <cellStyle name="40% - Accent6 14 2" xfId="4626"/>
    <cellStyle name="40% - Accent6 14 2 2" xfId="4627"/>
    <cellStyle name="40% - Accent6 14 2 3" xfId="4628"/>
    <cellStyle name="40% - Accent6 14 3" xfId="4629"/>
    <cellStyle name="40% - Accent6 14 4" xfId="4630"/>
    <cellStyle name="40% - Accent6 15" xfId="4631"/>
    <cellStyle name="40% - Accent6 15 2" xfId="4632"/>
    <cellStyle name="40% - Accent6 15 2 2" xfId="4633"/>
    <cellStyle name="40% - Accent6 15 2 3" xfId="4634"/>
    <cellStyle name="40% - Accent6 15 3" xfId="4635"/>
    <cellStyle name="40% - Accent6 15 4" xfId="4636"/>
    <cellStyle name="40% - Accent6 16" xfId="4637"/>
    <cellStyle name="40% - Accent6 16 2" xfId="4638"/>
    <cellStyle name="40% - Accent6 16 2 2" xfId="4639"/>
    <cellStyle name="40% - Accent6 16 2 3" xfId="4640"/>
    <cellStyle name="40% - Accent6 16 3" xfId="4641"/>
    <cellStyle name="40% - Accent6 16 4" xfId="4642"/>
    <cellStyle name="40% - Accent6 17" xfId="4643"/>
    <cellStyle name="40% - Accent6 17 2" xfId="4644"/>
    <cellStyle name="40% - Accent6 17 2 2" xfId="4645"/>
    <cellStyle name="40% - Accent6 17 2 3" xfId="4646"/>
    <cellStyle name="40% - Accent6 17 3" xfId="4647"/>
    <cellStyle name="40% - Accent6 17 4" xfId="4648"/>
    <cellStyle name="40% - Accent6 18" xfId="4649"/>
    <cellStyle name="40% - Accent6 18 2" xfId="4650"/>
    <cellStyle name="40% - Accent6 18 2 2" xfId="4651"/>
    <cellStyle name="40% - Accent6 18 2 3" xfId="4652"/>
    <cellStyle name="40% - Accent6 18 3" xfId="4653"/>
    <cellStyle name="40% - Accent6 18 4" xfId="4654"/>
    <cellStyle name="40% - Accent6 19" xfId="4655"/>
    <cellStyle name="40% - Accent6 19 2" xfId="4656"/>
    <cellStyle name="40% - Accent6 19 2 2" xfId="4657"/>
    <cellStyle name="40% - Accent6 19 2 3" xfId="4658"/>
    <cellStyle name="40% - Accent6 19 3" xfId="4659"/>
    <cellStyle name="40% - Accent6 19 4" xfId="4660"/>
    <cellStyle name="40% - Accent6 2" xfId="4661"/>
    <cellStyle name="40% - Accent6 2 10" xfId="4662"/>
    <cellStyle name="40% - Accent6 2 2" xfId="4663"/>
    <cellStyle name="40% - Accent6 2 2 2" xfId="4664"/>
    <cellStyle name="40% - Accent6 2 3" xfId="4665"/>
    <cellStyle name="40% - Accent6 2 3 2" xfId="4666"/>
    <cellStyle name="40% - Accent6 2 4" xfId="4667"/>
    <cellStyle name="40% - Accent6 2 4 2" xfId="4668"/>
    <cellStyle name="40% - Accent6 2 5" xfId="4669"/>
    <cellStyle name="40% - Accent6 2 5 2" xfId="4670"/>
    <cellStyle name="40% - Accent6 2 6" xfId="4671"/>
    <cellStyle name="40% - Accent6 2 7" xfId="4672"/>
    <cellStyle name="40% - Accent6 2 8" xfId="4673"/>
    <cellStyle name="40% - Accent6 2 9" xfId="4674"/>
    <cellStyle name="40% - Accent6 2_B Block  Column LGF to UGF Lvl" xfId="4675"/>
    <cellStyle name="40% - Accent6 20" xfId="4676"/>
    <cellStyle name="40% - Accent6 20 2" xfId="4677"/>
    <cellStyle name="40% - Accent6 20 2 2" xfId="4678"/>
    <cellStyle name="40% - Accent6 20 2 3" xfId="4679"/>
    <cellStyle name="40% - Accent6 20 3" xfId="4680"/>
    <cellStyle name="40% - Accent6 20 4" xfId="4681"/>
    <cellStyle name="40% - Accent6 21" xfId="4682"/>
    <cellStyle name="40% - Accent6 21 2" xfId="4683"/>
    <cellStyle name="40% - Accent6 21 2 2" xfId="4684"/>
    <cellStyle name="40% - Accent6 21 2 3" xfId="4685"/>
    <cellStyle name="40% - Accent6 21 3" xfId="4686"/>
    <cellStyle name="40% - Accent6 21 4" xfId="4687"/>
    <cellStyle name="40% - Accent6 22" xfId="4688"/>
    <cellStyle name="40% - Accent6 22 2" xfId="4689"/>
    <cellStyle name="40% - Accent6 22 2 2" xfId="4690"/>
    <cellStyle name="40% - Accent6 22 2 3" xfId="4691"/>
    <cellStyle name="40% - Accent6 22 3" xfId="4692"/>
    <cellStyle name="40% - Accent6 22 4" xfId="4693"/>
    <cellStyle name="40% - Accent6 23" xfId="4694"/>
    <cellStyle name="40% - Accent6 23 2" xfId="4695"/>
    <cellStyle name="40% - Accent6 23 2 2" xfId="4696"/>
    <cellStyle name="40% - Accent6 23 2 3" xfId="4697"/>
    <cellStyle name="40% - Accent6 23 3" xfId="4698"/>
    <cellStyle name="40% - Accent6 23 4" xfId="4699"/>
    <cellStyle name="40% - Accent6 24" xfId="4700"/>
    <cellStyle name="40% - Accent6 24 2" xfId="4701"/>
    <cellStyle name="40% - Accent6 24 2 2" xfId="4702"/>
    <cellStyle name="40% - Accent6 24 2 3" xfId="4703"/>
    <cellStyle name="40% - Accent6 24 3" xfId="4704"/>
    <cellStyle name="40% - Accent6 24 4" xfId="4705"/>
    <cellStyle name="40% - Accent6 25" xfId="4706"/>
    <cellStyle name="40% - Accent6 25 2" xfId="4707"/>
    <cellStyle name="40% - Accent6 25 2 2" xfId="4708"/>
    <cellStyle name="40% - Accent6 25 2 3" xfId="4709"/>
    <cellStyle name="40% - Accent6 25 3" xfId="4710"/>
    <cellStyle name="40% - Accent6 25 4" xfId="4711"/>
    <cellStyle name="40% - Accent6 26" xfId="4712"/>
    <cellStyle name="40% - Accent6 26 2" xfId="4713"/>
    <cellStyle name="40% - Accent6 26 2 2" xfId="4714"/>
    <cellStyle name="40% - Accent6 26 2 3" xfId="4715"/>
    <cellStyle name="40% - Accent6 26 3" xfId="4716"/>
    <cellStyle name="40% - Accent6 26 4" xfId="4717"/>
    <cellStyle name="40% - Accent6 27" xfId="4718"/>
    <cellStyle name="40% - Accent6 27 2" xfId="4719"/>
    <cellStyle name="40% - Accent6 27 2 2" xfId="4720"/>
    <cellStyle name="40% - Accent6 27 2 3" xfId="4721"/>
    <cellStyle name="40% - Accent6 27 3" xfId="4722"/>
    <cellStyle name="40% - Accent6 27 4" xfId="4723"/>
    <cellStyle name="40% - Accent6 28" xfId="4724"/>
    <cellStyle name="40% - Accent6 28 2" xfId="4725"/>
    <cellStyle name="40% - Accent6 28 2 2" xfId="4726"/>
    <cellStyle name="40% - Accent6 28 2 3" xfId="4727"/>
    <cellStyle name="40% - Accent6 28 3" xfId="4728"/>
    <cellStyle name="40% - Accent6 28 4" xfId="4729"/>
    <cellStyle name="40% - Accent6 29" xfId="4730"/>
    <cellStyle name="40% - Accent6 29 2" xfId="4731"/>
    <cellStyle name="40% - Accent6 29 2 2" xfId="4732"/>
    <cellStyle name="40% - Accent6 29 2 3" xfId="4733"/>
    <cellStyle name="40% - Accent6 29 3" xfId="4734"/>
    <cellStyle name="40% - Accent6 29 4" xfId="4735"/>
    <cellStyle name="40% - Accent6 3" xfId="4736"/>
    <cellStyle name="40% - Accent6 3 2" xfId="4737"/>
    <cellStyle name="40% - Accent6 3 3" xfId="4738"/>
    <cellStyle name="40% - Accent6 3 3 2" xfId="4739"/>
    <cellStyle name="40% - Accent6 3 4" xfId="4740"/>
    <cellStyle name="40% - Accent6 3 4 2" xfId="4741"/>
    <cellStyle name="40% - Accent6 3 5" xfId="4742"/>
    <cellStyle name="40% - Accent6 3 6" xfId="4743"/>
    <cellStyle name="40% - Accent6 3 7" xfId="4744"/>
    <cellStyle name="40% - Accent6 3 8" xfId="4745"/>
    <cellStyle name="40% - Accent6 3 9" xfId="4746"/>
    <cellStyle name="40% - Accent6 3_Sheet2" xfId="4747"/>
    <cellStyle name="40% - Accent6 30" xfId="4748"/>
    <cellStyle name="40% - Accent6 30 2" xfId="4749"/>
    <cellStyle name="40% - Accent6 30 2 2" xfId="4750"/>
    <cellStyle name="40% - Accent6 30 2 3" xfId="4751"/>
    <cellStyle name="40% - Accent6 30 3" xfId="4752"/>
    <cellStyle name="40% - Accent6 30 4" xfId="4753"/>
    <cellStyle name="40% - Accent6 31" xfId="4754"/>
    <cellStyle name="40% - Accent6 31 2" xfId="4755"/>
    <cellStyle name="40% - Accent6 31 2 2" xfId="4756"/>
    <cellStyle name="40% - Accent6 31 2 3" xfId="4757"/>
    <cellStyle name="40% - Accent6 31 3" xfId="4758"/>
    <cellStyle name="40% - Accent6 31 4" xfId="4759"/>
    <cellStyle name="40% - Accent6 32" xfId="4760"/>
    <cellStyle name="40% - Accent6 33" xfId="4761"/>
    <cellStyle name="40% - Accent6 33 2" xfId="4762"/>
    <cellStyle name="40% - Accent6 33 2 2" xfId="4763"/>
    <cellStyle name="40% - Accent6 33 2 3" xfId="4764"/>
    <cellStyle name="40% - Accent6 33 3" xfId="4765"/>
    <cellStyle name="40% - Accent6 33 4" xfId="4766"/>
    <cellStyle name="40% - Accent6 34" xfId="4767"/>
    <cellStyle name="40% - Accent6 34 2" xfId="4768"/>
    <cellStyle name="40% - Accent6 34 2 2" xfId="4769"/>
    <cellStyle name="40% - Accent6 34 2 3" xfId="4770"/>
    <cellStyle name="40% - Accent6 34 3" xfId="4771"/>
    <cellStyle name="40% - Accent6 34 4" xfId="4772"/>
    <cellStyle name="40% - Accent6 35" xfId="4773"/>
    <cellStyle name="40% - Accent6 35 2" xfId="4774"/>
    <cellStyle name="40% - Accent6 35 2 2" xfId="4775"/>
    <cellStyle name="40% - Accent6 35 2 3" xfId="4776"/>
    <cellStyle name="40% - Accent6 35 3" xfId="4777"/>
    <cellStyle name="40% - Accent6 35 4" xfId="4778"/>
    <cellStyle name="40% - Accent6 36" xfId="4779"/>
    <cellStyle name="40% - Accent6 36 2" xfId="4780"/>
    <cellStyle name="40% - Accent6 36 2 2" xfId="4781"/>
    <cellStyle name="40% - Accent6 36 2 3" xfId="4782"/>
    <cellStyle name="40% - Accent6 36 3" xfId="4783"/>
    <cellStyle name="40% - Accent6 36 4" xfId="4784"/>
    <cellStyle name="40% - Accent6 37" xfId="4785"/>
    <cellStyle name="40% - Accent6 37 2" xfId="4786"/>
    <cellStyle name="40% - Accent6 37 2 2" xfId="4787"/>
    <cellStyle name="40% - Accent6 37 2 3" xfId="4788"/>
    <cellStyle name="40% - Accent6 37 3" xfId="4789"/>
    <cellStyle name="40% - Accent6 37 4" xfId="4790"/>
    <cellStyle name="40% - Accent6 38" xfId="4791"/>
    <cellStyle name="40% - Accent6 38 2" xfId="4792"/>
    <cellStyle name="40% - Accent6 38 2 2" xfId="4793"/>
    <cellStyle name="40% - Accent6 38 2 3" xfId="4794"/>
    <cellStyle name="40% - Accent6 38 3" xfId="4795"/>
    <cellStyle name="40% - Accent6 38 4" xfId="4796"/>
    <cellStyle name="40% - Accent6 39" xfId="4797"/>
    <cellStyle name="40% - Accent6 39 2" xfId="4798"/>
    <cellStyle name="40% - Accent6 39 2 2" xfId="4799"/>
    <cellStyle name="40% - Accent6 39 2 3" xfId="4800"/>
    <cellStyle name="40% - Accent6 39 3" xfId="4801"/>
    <cellStyle name="40% - Accent6 39 4" xfId="4802"/>
    <cellStyle name="40% - Accent6 4" xfId="4803"/>
    <cellStyle name="40% - Accent6 4 2" xfId="4804"/>
    <cellStyle name="40% - Accent6 4 3" xfId="4805"/>
    <cellStyle name="40% - Accent6 4 3 2" xfId="4806"/>
    <cellStyle name="40% - Accent6 4 4" xfId="4807"/>
    <cellStyle name="40% - Accent6 4 4 2" xfId="4808"/>
    <cellStyle name="40% - Accent6 4 5" xfId="4809"/>
    <cellStyle name="40% - Accent6 4 6" xfId="4810"/>
    <cellStyle name="40% - Accent6 4 7" xfId="4811"/>
    <cellStyle name="40% - Accent6 4 8" xfId="4812"/>
    <cellStyle name="40% - Accent6 4 9" xfId="4813"/>
    <cellStyle name="40% - Accent6 4_Sheet2" xfId="4814"/>
    <cellStyle name="40% - Accent6 5" xfId="4815"/>
    <cellStyle name="40% - Accent6 5 2" xfId="4816"/>
    <cellStyle name="40% - Accent6 5 2 2" xfId="4817"/>
    <cellStyle name="40% - Accent6 5 3" xfId="4818"/>
    <cellStyle name="40% - Accent6 5 3 2" xfId="4819"/>
    <cellStyle name="40% - Accent6 5 4" xfId="4820"/>
    <cellStyle name="40% - Accent6 5 4 2" xfId="4821"/>
    <cellStyle name="40% - Accent6 5 5" xfId="4822"/>
    <cellStyle name="40% - Accent6 5 6" xfId="4823"/>
    <cellStyle name="40% - Accent6 5 7" xfId="4824"/>
    <cellStyle name="40% - Accent6 5 8" xfId="4825"/>
    <cellStyle name="40% - Accent6 5 9" xfId="4826"/>
    <cellStyle name="40% - Accent6 5_Sheet2" xfId="4827"/>
    <cellStyle name="40% - Accent6 6" xfId="4828"/>
    <cellStyle name="40% - Accent6 6 2" xfId="4829"/>
    <cellStyle name="40% - Accent6 6 2 2" xfId="4830"/>
    <cellStyle name="40% - Accent6 6 3" xfId="4831"/>
    <cellStyle name="40% - Accent6 6 3 2" xfId="4832"/>
    <cellStyle name="40% - Accent6 6 4" xfId="4833"/>
    <cellStyle name="40% - Accent6 6 4 2" xfId="4834"/>
    <cellStyle name="40% - Accent6 6 5" xfId="4835"/>
    <cellStyle name="40% - Accent6 6 6" xfId="4836"/>
    <cellStyle name="40% - Accent6 6 7" xfId="4837"/>
    <cellStyle name="40% - Accent6 6 8" xfId="4838"/>
    <cellStyle name="40% - Accent6 6 9" xfId="4839"/>
    <cellStyle name="40% - Accent6 6_Sheet2" xfId="4840"/>
    <cellStyle name="40% - Accent6 7" xfId="4841"/>
    <cellStyle name="40% - Accent6 7 2" xfId="4842"/>
    <cellStyle name="40% - Accent6 7 2 2" xfId="4843"/>
    <cellStyle name="40% - Accent6 7 3" xfId="4844"/>
    <cellStyle name="40% - Accent6 7 3 2" xfId="4845"/>
    <cellStyle name="40% - Accent6 7 4" xfId="4846"/>
    <cellStyle name="40% - Accent6 7 4 2" xfId="4847"/>
    <cellStyle name="40% - Accent6 7 5" xfId="4848"/>
    <cellStyle name="40% - Accent6 7 6" xfId="4849"/>
    <cellStyle name="40% - Accent6 7 7" xfId="4850"/>
    <cellStyle name="40% - Accent6 7 8" xfId="4851"/>
    <cellStyle name="40% - Accent6 7 9" xfId="4852"/>
    <cellStyle name="40% - Accent6 7_Sheet2" xfId="4853"/>
    <cellStyle name="40% - Accent6 8" xfId="4854"/>
    <cellStyle name="40% - Accent6 8 2" xfId="4855"/>
    <cellStyle name="40% - Accent6 8 3" xfId="4856"/>
    <cellStyle name="40% - Accent6 8 4" xfId="4857"/>
    <cellStyle name="40% - Accent6 8 5" xfId="4858"/>
    <cellStyle name="40% - Accent6 8 6" xfId="4859"/>
    <cellStyle name="40% - Accent6 8 7" xfId="4860"/>
    <cellStyle name="40% - Accent6 8 8" xfId="4861"/>
    <cellStyle name="40% - Accent6 8 9" xfId="4862"/>
    <cellStyle name="40% - Accent6 8_Sheet2" xfId="4863"/>
    <cellStyle name="40% - Accent6 9" xfId="4864"/>
    <cellStyle name="40% - Accent6 9 2" xfId="4865"/>
    <cellStyle name="40% - Accent6 9 3" xfId="4866"/>
    <cellStyle name="40% - Accent6 9 4" xfId="4867"/>
    <cellStyle name="40% - Accent6 9 5" xfId="4868"/>
    <cellStyle name="40% - Accent6 9 6" xfId="4869"/>
    <cellStyle name="40% - Accent6 9 7" xfId="4870"/>
    <cellStyle name="40% - Accent6 9 8" xfId="4871"/>
    <cellStyle name="40% - Accent6 9 9" xfId="4872"/>
    <cellStyle name="40% - Akzent1" xfId="4873"/>
    <cellStyle name="40% - Akzent2" xfId="4874"/>
    <cellStyle name="40% - Akzent3" xfId="4875"/>
    <cellStyle name="40% - Akzent4" xfId="4876"/>
    <cellStyle name="40% - Akzent5" xfId="4877"/>
    <cellStyle name="40% - Akzent6" xfId="4878"/>
    <cellStyle name="413132" xfId="4879"/>
    <cellStyle name="413132 2" xfId="4880"/>
    <cellStyle name="413132_KC720 - JCR - Mar '11" xfId="4881"/>
    <cellStyle name="44" xfId="4882"/>
    <cellStyle name="4Decimal" xfId="4883"/>
    <cellStyle name="5" xfId="4884"/>
    <cellStyle name="5_001-R2-SPD-BOQ for Bridge4(ph1,ph2)-ren-22-01-09" xfId="4885"/>
    <cellStyle name="5_003-R0-PNSS-BOQ for Cable Stayed Bridge-csl-23.12.08" xfId="4886"/>
    <cellStyle name="5_003-R0-PNSS-BOQ for Cable Stayed Bridge-ren-22-01-09" xfId="4887"/>
    <cellStyle name="5_003-R0-PNSS-BOQ for Cable Stayed Bridge-ren-22-01-09-1" xfId="4888"/>
    <cellStyle name="5_Analysis - Hodariyat - 20.06.09" xfId="4889"/>
    <cellStyle name="5_Analysis - hodariyat Bridge - 16.05.09" xfId="4890"/>
    <cellStyle name="5_Analysis-Road works" xfId="4891"/>
    <cellStyle name="5_Analysis-Structures" xfId="4892"/>
    <cellStyle name="5_Bridge-3-Cable stay-Final 28.01.09" xfId="4893"/>
    <cellStyle name="5_Bridge-4-Arch-24 Month-10.03.09" xfId="4894"/>
    <cellStyle name="5_Cable Stay bridge workings-21.12.08" xfId="4895"/>
    <cellStyle name="5_CS reworked owith qty of 29.01.09" xfId="4896"/>
    <cellStyle name="5_pt cs comparision" xfId="4897"/>
    <cellStyle name="5_To Client - Bridge 4" xfId="4898"/>
    <cellStyle name="60% - Accent1 1" xfId="4899"/>
    <cellStyle name="60% - Accent1 1 1" xfId="4900"/>
    <cellStyle name="60% - Accent1 1_Building_-_5-final_Price_Variation(1)" xfId="4901"/>
    <cellStyle name="60% - Accent1 10" xfId="4902"/>
    <cellStyle name="60% - Accent1 10 2" xfId="4903"/>
    <cellStyle name="60% - Accent1 10 3" xfId="4904"/>
    <cellStyle name="60% - Accent1 10 4" xfId="4905"/>
    <cellStyle name="60% - Accent1 10 5" xfId="4906"/>
    <cellStyle name="60% - Accent1 10 6" xfId="4907"/>
    <cellStyle name="60% - Accent1 10 7" xfId="4908"/>
    <cellStyle name="60% - Accent1 10 8" xfId="4909"/>
    <cellStyle name="60% - Accent1 11" xfId="4910"/>
    <cellStyle name="60% - Accent1 12" xfId="4911"/>
    <cellStyle name="60% - Accent1 13" xfId="4912"/>
    <cellStyle name="60% - Accent1 14" xfId="4913"/>
    <cellStyle name="60% - Accent1 15" xfId="4914"/>
    <cellStyle name="60% - Accent1 16" xfId="4915"/>
    <cellStyle name="60% - Accent1 17" xfId="4916"/>
    <cellStyle name="60% - Accent1 18" xfId="4917"/>
    <cellStyle name="60% - Accent1 19" xfId="4918"/>
    <cellStyle name="60% - Accent1 2" xfId="4919"/>
    <cellStyle name="60% - Accent1 2 2" xfId="4920"/>
    <cellStyle name="60% - Accent1 2 3" xfId="4921"/>
    <cellStyle name="60% - Accent1 2 3 2" xfId="4922"/>
    <cellStyle name="60% - Accent1 2 4" xfId="4923"/>
    <cellStyle name="60% - Accent1 2 4 2" xfId="4924"/>
    <cellStyle name="60% - Accent1 2 5" xfId="4925"/>
    <cellStyle name="60% - Accent1 2 5 2" xfId="4926"/>
    <cellStyle name="60% - Accent1 2 6" xfId="4927"/>
    <cellStyle name="60% - Accent1 2 7" xfId="4928"/>
    <cellStyle name="60% - Accent1 2 8" xfId="4929"/>
    <cellStyle name="60% - Accent1 2 9" xfId="4930"/>
    <cellStyle name="60% - Accent1 2_Block-F LGF POur-II BBS" xfId="4931"/>
    <cellStyle name="60% - Accent1 20" xfId="4932"/>
    <cellStyle name="60% - Accent1 21" xfId="4933"/>
    <cellStyle name="60% - Accent1 22" xfId="4934"/>
    <cellStyle name="60% - Accent1 23" xfId="4935"/>
    <cellStyle name="60% - Accent1 24" xfId="4936"/>
    <cellStyle name="60% - Accent1 25" xfId="4937"/>
    <cellStyle name="60% - Accent1 26" xfId="4938"/>
    <cellStyle name="60% - Accent1 27" xfId="4939"/>
    <cellStyle name="60% - Accent1 28" xfId="4940"/>
    <cellStyle name="60% - Accent1 29" xfId="4941"/>
    <cellStyle name="60% - Accent1 3" xfId="4942"/>
    <cellStyle name="60% - Accent1 3 2" xfId="4943"/>
    <cellStyle name="60% - Accent1 3 3" xfId="4944"/>
    <cellStyle name="60% - Accent1 3 3 2" xfId="4945"/>
    <cellStyle name="60% - Accent1 3 4" xfId="4946"/>
    <cellStyle name="60% - Accent1 3 4 2" xfId="4947"/>
    <cellStyle name="60% - Accent1 3 5" xfId="4948"/>
    <cellStyle name="60% - Accent1 3 6" xfId="4949"/>
    <cellStyle name="60% - Accent1 3 7" xfId="4950"/>
    <cellStyle name="60% - Accent1 3 8" xfId="4951"/>
    <cellStyle name="60% - Accent1 3_Sheet2" xfId="4952"/>
    <cellStyle name="60% - Accent1 30" xfId="4953"/>
    <cellStyle name="60% - Accent1 31" xfId="4954"/>
    <cellStyle name="60% - Accent1 32" xfId="4955"/>
    <cellStyle name="60% - Accent1 33" xfId="4956"/>
    <cellStyle name="60% - Accent1 34" xfId="4957"/>
    <cellStyle name="60% - Accent1 35" xfId="4958"/>
    <cellStyle name="60% - Accent1 36" xfId="4959"/>
    <cellStyle name="60% - Accent1 37" xfId="4960"/>
    <cellStyle name="60% - Accent1 38" xfId="4961"/>
    <cellStyle name="60% - Accent1 39" xfId="4962"/>
    <cellStyle name="60% - Accent1 4" xfId="4963"/>
    <cellStyle name="60% - Accent1 4 2" xfId="4964"/>
    <cellStyle name="60% - Accent1 4 3" xfId="4965"/>
    <cellStyle name="60% - Accent1 4 3 2" xfId="4966"/>
    <cellStyle name="60% - Accent1 4 4" xfId="4967"/>
    <cellStyle name="60% - Accent1 4 4 2" xfId="4968"/>
    <cellStyle name="60% - Accent1 4 5" xfId="4969"/>
    <cellStyle name="60% - Accent1 4 6" xfId="4970"/>
    <cellStyle name="60% - Accent1 4 7" xfId="4971"/>
    <cellStyle name="60% - Accent1 4 8" xfId="4972"/>
    <cellStyle name="60% - Accent1 4_Sheet2" xfId="4973"/>
    <cellStyle name="60% - Accent1 5" xfId="4974"/>
    <cellStyle name="60% - Accent1 5 2" xfId="4975"/>
    <cellStyle name="60% - Accent1 5 2 2" xfId="4976"/>
    <cellStyle name="60% - Accent1 5 3" xfId="4977"/>
    <cellStyle name="60% - Accent1 5 3 2" xfId="4978"/>
    <cellStyle name="60% - Accent1 5 4" xfId="4979"/>
    <cellStyle name="60% - Accent1 5 4 2" xfId="4980"/>
    <cellStyle name="60% - Accent1 5 5" xfId="4981"/>
    <cellStyle name="60% - Accent1 5 6" xfId="4982"/>
    <cellStyle name="60% - Accent1 5 7" xfId="4983"/>
    <cellStyle name="60% - Accent1 5 8" xfId="4984"/>
    <cellStyle name="60% - Accent1 5_Sheet2" xfId="4985"/>
    <cellStyle name="60% - Accent1 6" xfId="4986"/>
    <cellStyle name="60% - Accent1 6 2" xfId="4987"/>
    <cellStyle name="60% - Accent1 6 2 2" xfId="4988"/>
    <cellStyle name="60% - Accent1 6 3" xfId="4989"/>
    <cellStyle name="60% - Accent1 6 3 2" xfId="4990"/>
    <cellStyle name="60% - Accent1 6 4" xfId="4991"/>
    <cellStyle name="60% - Accent1 6 4 2" xfId="4992"/>
    <cellStyle name="60% - Accent1 6 5" xfId="4993"/>
    <cellStyle name="60% - Accent1 6 6" xfId="4994"/>
    <cellStyle name="60% - Accent1 6 7" xfId="4995"/>
    <cellStyle name="60% - Accent1 6 8" xfId="4996"/>
    <cellStyle name="60% - Accent1 6_Sheet2" xfId="4997"/>
    <cellStyle name="60% - Accent1 7" xfId="4998"/>
    <cellStyle name="60% - Accent1 7 2" xfId="4999"/>
    <cellStyle name="60% - Accent1 7 2 2" xfId="5000"/>
    <cellStyle name="60% - Accent1 7 3" xfId="5001"/>
    <cellStyle name="60% - Accent1 7 3 2" xfId="5002"/>
    <cellStyle name="60% - Accent1 7 4" xfId="5003"/>
    <cellStyle name="60% - Accent1 7 4 2" xfId="5004"/>
    <cellStyle name="60% - Accent1 7 5" xfId="5005"/>
    <cellStyle name="60% - Accent1 7 6" xfId="5006"/>
    <cellStyle name="60% - Accent1 7 7" xfId="5007"/>
    <cellStyle name="60% - Accent1 7 8" xfId="5008"/>
    <cellStyle name="60% - Accent1 7_Sheet2" xfId="5009"/>
    <cellStyle name="60% - Accent1 8" xfId="5010"/>
    <cellStyle name="60% - Accent1 8 2" xfId="5011"/>
    <cellStyle name="60% - Accent1 8 3" xfId="5012"/>
    <cellStyle name="60% - Accent1 8 4" xfId="5013"/>
    <cellStyle name="60% - Accent1 8 5" xfId="5014"/>
    <cellStyle name="60% - Accent1 8 6" xfId="5015"/>
    <cellStyle name="60% - Accent1 8 7" xfId="5016"/>
    <cellStyle name="60% - Accent1 8 8" xfId="5017"/>
    <cellStyle name="60% - Accent1 8_Sheet2" xfId="5018"/>
    <cellStyle name="60% - Accent1 9" xfId="5019"/>
    <cellStyle name="60% - Accent1 9 2" xfId="5020"/>
    <cellStyle name="60% - Accent1 9 3" xfId="5021"/>
    <cellStyle name="60% - Accent1 9 4" xfId="5022"/>
    <cellStyle name="60% - Accent1 9 5" xfId="5023"/>
    <cellStyle name="60% - Accent1 9 6" xfId="5024"/>
    <cellStyle name="60% - Accent1 9 7" xfId="5025"/>
    <cellStyle name="60% - Accent1 9 8" xfId="5026"/>
    <cellStyle name="60% - Accent2 1" xfId="5027"/>
    <cellStyle name="60% - Accent2 1 1" xfId="5028"/>
    <cellStyle name="60% - Accent2 10" xfId="5029"/>
    <cellStyle name="60% - Accent2 10 2" xfId="5030"/>
    <cellStyle name="60% - Accent2 10 3" xfId="5031"/>
    <cellStyle name="60% - Accent2 10 4" xfId="5032"/>
    <cellStyle name="60% - Accent2 10 5" xfId="5033"/>
    <cellStyle name="60% - Accent2 10 6" xfId="5034"/>
    <cellStyle name="60% - Accent2 10 7" xfId="5035"/>
    <cellStyle name="60% - Accent2 10 8" xfId="5036"/>
    <cellStyle name="60% - Accent2 11" xfId="5037"/>
    <cellStyle name="60% - Accent2 12" xfId="5038"/>
    <cellStyle name="60% - Accent2 13" xfId="5039"/>
    <cellStyle name="60% - Accent2 14" xfId="5040"/>
    <cellStyle name="60% - Accent2 15" xfId="5041"/>
    <cellStyle name="60% - Accent2 16" xfId="5042"/>
    <cellStyle name="60% - Accent2 17" xfId="5043"/>
    <cellStyle name="60% - Accent2 18" xfId="5044"/>
    <cellStyle name="60% - Accent2 19" xfId="5045"/>
    <cellStyle name="60% - Accent2 2" xfId="5046"/>
    <cellStyle name="60% - Accent2 2 2" xfId="5047"/>
    <cellStyle name="60% - Accent2 2 3" xfId="5048"/>
    <cellStyle name="60% - Accent2 2 3 2" xfId="5049"/>
    <cellStyle name="60% - Accent2 2 4" xfId="5050"/>
    <cellStyle name="60% - Accent2 2 4 2" xfId="5051"/>
    <cellStyle name="60% - Accent2 2 5" xfId="5052"/>
    <cellStyle name="60% - Accent2 2 5 2" xfId="5053"/>
    <cellStyle name="60% - Accent2 2 6" xfId="5054"/>
    <cellStyle name="60% - Accent2 2 7" xfId="5055"/>
    <cellStyle name="60% - Accent2 2 8" xfId="5056"/>
    <cellStyle name="60% - Accent2 2 9" xfId="5057"/>
    <cellStyle name="60% - Accent2 2_Block-F LGF POur-II BBS" xfId="5058"/>
    <cellStyle name="60% - Accent2 20" xfId="5059"/>
    <cellStyle name="60% - Accent2 21" xfId="5060"/>
    <cellStyle name="60% - Accent2 22" xfId="5061"/>
    <cellStyle name="60% - Accent2 23" xfId="5062"/>
    <cellStyle name="60% - Accent2 24" xfId="5063"/>
    <cellStyle name="60% - Accent2 25" xfId="5064"/>
    <cellStyle name="60% - Accent2 26" xfId="5065"/>
    <cellStyle name="60% - Accent2 27" xfId="5066"/>
    <cellStyle name="60% - Accent2 28" xfId="5067"/>
    <cellStyle name="60% - Accent2 29" xfId="5068"/>
    <cellStyle name="60% - Accent2 3" xfId="5069"/>
    <cellStyle name="60% - Accent2 3 2" xfId="5070"/>
    <cellStyle name="60% - Accent2 3 3" xfId="5071"/>
    <cellStyle name="60% - Accent2 3 3 2" xfId="5072"/>
    <cellStyle name="60% - Accent2 3 4" xfId="5073"/>
    <cellStyle name="60% - Accent2 3 4 2" xfId="5074"/>
    <cellStyle name="60% - Accent2 3 5" xfId="5075"/>
    <cellStyle name="60% - Accent2 3 6" xfId="5076"/>
    <cellStyle name="60% - Accent2 3 7" xfId="5077"/>
    <cellStyle name="60% - Accent2 3 8" xfId="5078"/>
    <cellStyle name="60% - Accent2 3_Sheet2" xfId="5079"/>
    <cellStyle name="60% - Accent2 30" xfId="5080"/>
    <cellStyle name="60% - Accent2 31" xfId="5081"/>
    <cellStyle name="60% - Accent2 32" xfId="5082"/>
    <cellStyle name="60% - Accent2 33" xfId="5083"/>
    <cellStyle name="60% - Accent2 34" xfId="5084"/>
    <cellStyle name="60% - Accent2 35" xfId="5085"/>
    <cellStyle name="60% - Accent2 36" xfId="5086"/>
    <cellStyle name="60% - Accent2 37" xfId="5087"/>
    <cellStyle name="60% - Accent2 38" xfId="5088"/>
    <cellStyle name="60% - Accent2 39" xfId="5089"/>
    <cellStyle name="60% - Accent2 4" xfId="5090"/>
    <cellStyle name="60% - Accent2 4 2" xfId="5091"/>
    <cellStyle name="60% - Accent2 4 3" xfId="5092"/>
    <cellStyle name="60% - Accent2 4 3 2" xfId="5093"/>
    <cellStyle name="60% - Accent2 4 4" xfId="5094"/>
    <cellStyle name="60% - Accent2 4 4 2" xfId="5095"/>
    <cellStyle name="60% - Accent2 4 5" xfId="5096"/>
    <cellStyle name="60% - Accent2 4 6" xfId="5097"/>
    <cellStyle name="60% - Accent2 4 7" xfId="5098"/>
    <cellStyle name="60% - Accent2 4 8" xfId="5099"/>
    <cellStyle name="60% - Accent2 4_Sheet2" xfId="5100"/>
    <cellStyle name="60% - Accent2 5" xfId="5101"/>
    <cellStyle name="60% - Accent2 5 2" xfId="5102"/>
    <cellStyle name="60% - Accent2 5 2 2" xfId="5103"/>
    <cellStyle name="60% - Accent2 5 3" xfId="5104"/>
    <cellStyle name="60% - Accent2 5 3 2" xfId="5105"/>
    <cellStyle name="60% - Accent2 5 4" xfId="5106"/>
    <cellStyle name="60% - Accent2 5 4 2" xfId="5107"/>
    <cellStyle name="60% - Accent2 5 5" xfId="5108"/>
    <cellStyle name="60% - Accent2 5 6" xfId="5109"/>
    <cellStyle name="60% - Accent2 5 7" xfId="5110"/>
    <cellStyle name="60% - Accent2 5 8" xfId="5111"/>
    <cellStyle name="60% - Accent2 5_Sheet2" xfId="5112"/>
    <cellStyle name="60% - Accent2 6" xfId="5113"/>
    <cellStyle name="60% - Accent2 6 2" xfId="5114"/>
    <cellStyle name="60% - Accent2 6 2 2" xfId="5115"/>
    <cellStyle name="60% - Accent2 6 3" xfId="5116"/>
    <cellStyle name="60% - Accent2 6 3 2" xfId="5117"/>
    <cellStyle name="60% - Accent2 6 4" xfId="5118"/>
    <cellStyle name="60% - Accent2 6 4 2" xfId="5119"/>
    <cellStyle name="60% - Accent2 6 5" xfId="5120"/>
    <cellStyle name="60% - Accent2 6 6" xfId="5121"/>
    <cellStyle name="60% - Accent2 6 7" xfId="5122"/>
    <cellStyle name="60% - Accent2 6 8" xfId="5123"/>
    <cellStyle name="60% - Accent2 6_Sheet2" xfId="5124"/>
    <cellStyle name="60% - Accent2 7" xfId="5125"/>
    <cellStyle name="60% - Accent2 7 2" xfId="5126"/>
    <cellStyle name="60% - Accent2 7 2 2" xfId="5127"/>
    <cellStyle name="60% - Accent2 7 3" xfId="5128"/>
    <cellStyle name="60% - Accent2 7 3 2" xfId="5129"/>
    <cellStyle name="60% - Accent2 7 4" xfId="5130"/>
    <cellStyle name="60% - Accent2 7 4 2" xfId="5131"/>
    <cellStyle name="60% - Accent2 7 5" xfId="5132"/>
    <cellStyle name="60% - Accent2 7 6" xfId="5133"/>
    <cellStyle name="60% - Accent2 7 7" xfId="5134"/>
    <cellStyle name="60% - Accent2 7 8" xfId="5135"/>
    <cellStyle name="60% - Accent2 7_Sheet2" xfId="5136"/>
    <cellStyle name="60% - Accent2 8" xfId="5137"/>
    <cellStyle name="60% - Accent2 8 2" xfId="5138"/>
    <cellStyle name="60% - Accent2 8 3" xfId="5139"/>
    <cellStyle name="60% - Accent2 8 4" xfId="5140"/>
    <cellStyle name="60% - Accent2 8 5" xfId="5141"/>
    <cellStyle name="60% - Accent2 8 6" xfId="5142"/>
    <cellStyle name="60% - Accent2 8 7" xfId="5143"/>
    <cellStyle name="60% - Accent2 8 8" xfId="5144"/>
    <cellStyle name="60% - Accent2 8_Sheet2" xfId="5145"/>
    <cellStyle name="60% - Accent2 9" xfId="5146"/>
    <cellStyle name="60% - Accent2 9 2" xfId="5147"/>
    <cellStyle name="60% - Accent2 9 3" xfId="5148"/>
    <cellStyle name="60% - Accent2 9 4" xfId="5149"/>
    <cellStyle name="60% - Accent2 9 5" xfId="5150"/>
    <cellStyle name="60% - Accent2 9 6" xfId="5151"/>
    <cellStyle name="60% - Accent2 9 7" xfId="5152"/>
    <cellStyle name="60% - Accent2 9 8" xfId="5153"/>
    <cellStyle name="60% - Accent3 1" xfId="5154"/>
    <cellStyle name="60% - Accent3 1 1" xfId="5155"/>
    <cellStyle name="60% - Accent3 10" xfId="5156"/>
    <cellStyle name="60% - Accent3 10 2" xfId="5157"/>
    <cellStyle name="60% - Accent3 10 3" xfId="5158"/>
    <cellStyle name="60% - Accent3 10 4" xfId="5159"/>
    <cellStyle name="60% - Accent3 10 5" xfId="5160"/>
    <cellStyle name="60% - Accent3 10 6" xfId="5161"/>
    <cellStyle name="60% - Accent3 10 7" xfId="5162"/>
    <cellStyle name="60% - Accent3 10 8" xfId="5163"/>
    <cellStyle name="60% - Accent3 11" xfId="5164"/>
    <cellStyle name="60% - Accent3 12" xfId="5165"/>
    <cellStyle name="60% - Accent3 13" xfId="5166"/>
    <cellStyle name="60% - Accent3 13 2" xfId="5167"/>
    <cellStyle name="60% - Accent3 14" xfId="5168"/>
    <cellStyle name="60% - Accent3 15" xfId="5169"/>
    <cellStyle name="60% - Accent3 16" xfId="5170"/>
    <cellStyle name="60% - Accent3 17" xfId="5171"/>
    <cellStyle name="60% - Accent3 18" xfId="5172"/>
    <cellStyle name="60% - Accent3 19" xfId="5173"/>
    <cellStyle name="60% - Accent3 2" xfId="5174"/>
    <cellStyle name="60% - Accent3 2 2" xfId="5175"/>
    <cellStyle name="60% - Accent3 2 3" xfId="5176"/>
    <cellStyle name="60% - Accent3 2 3 2" xfId="5177"/>
    <cellStyle name="60% - Accent3 2 4" xfId="5178"/>
    <cellStyle name="60% - Accent3 2 4 2" xfId="5179"/>
    <cellStyle name="60% - Accent3 2 5" xfId="5180"/>
    <cellStyle name="60% - Accent3 2 5 2" xfId="5181"/>
    <cellStyle name="60% - Accent3 2 6" xfId="5182"/>
    <cellStyle name="60% - Accent3 2 7" xfId="5183"/>
    <cellStyle name="60% - Accent3 2 8" xfId="5184"/>
    <cellStyle name="60% - Accent3 2 8 2" xfId="5185"/>
    <cellStyle name="60% - Accent3 2 9" xfId="5186"/>
    <cellStyle name="60% - Accent3 2 9 2" xfId="5187"/>
    <cellStyle name="60% - Accent3 2_Block-F LGF POur-II BBS" xfId="5188"/>
    <cellStyle name="60% - Accent3 20" xfId="5189"/>
    <cellStyle name="60% - Accent3 21" xfId="5190"/>
    <cellStyle name="60% - Accent3 22" xfId="5191"/>
    <cellStyle name="60% - Accent3 23" xfId="5192"/>
    <cellStyle name="60% - Accent3 24" xfId="5193"/>
    <cellStyle name="60% - Accent3 25" xfId="5194"/>
    <cellStyle name="60% - Accent3 26" xfId="5195"/>
    <cellStyle name="60% - Accent3 27" xfId="5196"/>
    <cellStyle name="60% - Accent3 28" xfId="5197"/>
    <cellStyle name="60% - Accent3 29" xfId="5198"/>
    <cellStyle name="60% - Accent3 3" xfId="5199"/>
    <cellStyle name="60% - Accent3 3 2" xfId="5200"/>
    <cellStyle name="60% - Accent3 3 3" xfId="5201"/>
    <cellStyle name="60% - Accent3 3 3 2" xfId="5202"/>
    <cellStyle name="60% - Accent3 3 4" xfId="5203"/>
    <cellStyle name="60% - Accent3 3 4 2" xfId="5204"/>
    <cellStyle name="60% - Accent3 3 5" xfId="5205"/>
    <cellStyle name="60% - Accent3 3 6" xfId="5206"/>
    <cellStyle name="60% - Accent3 3 7" xfId="5207"/>
    <cellStyle name="60% - Accent3 3 8" xfId="5208"/>
    <cellStyle name="60% - Accent3 3_Sheet2" xfId="5209"/>
    <cellStyle name="60% - Accent3 30" xfId="5210"/>
    <cellStyle name="60% - Accent3 31" xfId="5211"/>
    <cellStyle name="60% - Accent3 32" xfId="5212"/>
    <cellStyle name="60% - Accent3 33" xfId="5213"/>
    <cellStyle name="60% - Accent3 34" xfId="5214"/>
    <cellStyle name="60% - Accent3 35" xfId="5215"/>
    <cellStyle name="60% - Accent3 36" xfId="5216"/>
    <cellStyle name="60% - Accent3 37" xfId="5217"/>
    <cellStyle name="60% - Accent3 38" xfId="5218"/>
    <cellStyle name="60% - Accent3 39" xfId="5219"/>
    <cellStyle name="60% - Accent3 4" xfId="5220"/>
    <cellStyle name="60% - Accent3 4 2" xfId="5221"/>
    <cellStyle name="60% - Accent3 4 3" xfId="5222"/>
    <cellStyle name="60% - Accent3 4 3 2" xfId="5223"/>
    <cellStyle name="60% - Accent3 4 4" xfId="5224"/>
    <cellStyle name="60% - Accent3 4 4 2" xfId="5225"/>
    <cellStyle name="60% - Accent3 4 5" xfId="5226"/>
    <cellStyle name="60% - Accent3 4 6" xfId="5227"/>
    <cellStyle name="60% - Accent3 4 7" xfId="5228"/>
    <cellStyle name="60% - Accent3 4 8" xfId="5229"/>
    <cellStyle name="60% - Accent3 4_Sheet2" xfId="5230"/>
    <cellStyle name="60% - Accent3 5" xfId="5231"/>
    <cellStyle name="60% - Accent3 5 2" xfId="5232"/>
    <cellStyle name="60% - Accent3 5 2 2" xfId="5233"/>
    <cellStyle name="60% - Accent3 5 3" xfId="5234"/>
    <cellStyle name="60% - Accent3 5 3 2" xfId="5235"/>
    <cellStyle name="60% - Accent3 5 4" xfId="5236"/>
    <cellStyle name="60% - Accent3 5 4 2" xfId="5237"/>
    <cellStyle name="60% - Accent3 5 5" xfId="5238"/>
    <cellStyle name="60% - Accent3 5 6" xfId="5239"/>
    <cellStyle name="60% - Accent3 5 7" xfId="5240"/>
    <cellStyle name="60% - Accent3 5 8" xfId="5241"/>
    <cellStyle name="60% - Accent3 5_Sheet2" xfId="5242"/>
    <cellStyle name="60% - Accent3 6" xfId="5243"/>
    <cellStyle name="60% - Accent3 6 2" xfId="5244"/>
    <cellStyle name="60% - Accent3 6 2 2" xfId="5245"/>
    <cellStyle name="60% - Accent3 6 3" xfId="5246"/>
    <cellStyle name="60% - Accent3 6 3 2" xfId="5247"/>
    <cellStyle name="60% - Accent3 6 4" xfId="5248"/>
    <cellStyle name="60% - Accent3 6 4 2" xfId="5249"/>
    <cellStyle name="60% - Accent3 6 5" xfId="5250"/>
    <cellStyle name="60% - Accent3 6 6" xfId="5251"/>
    <cellStyle name="60% - Accent3 6 7" xfId="5252"/>
    <cellStyle name="60% - Accent3 6 8" xfId="5253"/>
    <cellStyle name="60% - Accent3 6_Sheet2" xfId="5254"/>
    <cellStyle name="60% - Accent3 7" xfId="5255"/>
    <cellStyle name="60% - Accent3 7 2" xfId="5256"/>
    <cellStyle name="60% - Accent3 7 2 2" xfId="5257"/>
    <cellStyle name="60% - Accent3 7 3" xfId="5258"/>
    <cellStyle name="60% - Accent3 7 3 2" xfId="5259"/>
    <cellStyle name="60% - Accent3 7 4" xfId="5260"/>
    <cellStyle name="60% - Accent3 7 4 2" xfId="5261"/>
    <cellStyle name="60% - Accent3 7 5" xfId="5262"/>
    <cellStyle name="60% - Accent3 7 6" xfId="5263"/>
    <cellStyle name="60% - Accent3 7 7" xfId="5264"/>
    <cellStyle name="60% - Accent3 7 8" xfId="5265"/>
    <cellStyle name="60% - Accent3 7_Sheet2" xfId="5266"/>
    <cellStyle name="60% - Accent3 8" xfId="5267"/>
    <cellStyle name="60% - Accent3 8 2" xfId="5268"/>
    <cellStyle name="60% - Accent3 8 3" xfId="5269"/>
    <cellStyle name="60% - Accent3 8 4" xfId="5270"/>
    <cellStyle name="60% - Accent3 8 5" xfId="5271"/>
    <cellStyle name="60% - Accent3 8 6" xfId="5272"/>
    <cellStyle name="60% - Accent3 8 7" xfId="5273"/>
    <cellStyle name="60% - Accent3 8 8" xfId="5274"/>
    <cellStyle name="60% - Accent3 8_Sheet2" xfId="5275"/>
    <cellStyle name="60% - Accent3 9" xfId="5276"/>
    <cellStyle name="60% - Accent3 9 2" xfId="5277"/>
    <cellStyle name="60% - Accent3 9 3" xfId="5278"/>
    <cellStyle name="60% - Accent3 9 4" xfId="5279"/>
    <cellStyle name="60% - Accent3 9 5" xfId="5280"/>
    <cellStyle name="60% - Accent3 9 6" xfId="5281"/>
    <cellStyle name="60% - Accent3 9 7" xfId="5282"/>
    <cellStyle name="60% - Accent3 9 8" xfId="5283"/>
    <cellStyle name="60% - Accent4 1" xfId="5284"/>
    <cellStyle name="60% - Accent4 1 1" xfId="5285"/>
    <cellStyle name="60% - Accent4 10" xfId="5286"/>
    <cellStyle name="60% - Accent4 10 2" xfId="5287"/>
    <cellStyle name="60% - Accent4 10 3" xfId="5288"/>
    <cellStyle name="60% - Accent4 10 4" xfId="5289"/>
    <cellStyle name="60% - Accent4 10 5" xfId="5290"/>
    <cellStyle name="60% - Accent4 10 6" xfId="5291"/>
    <cellStyle name="60% - Accent4 10 7" xfId="5292"/>
    <cellStyle name="60% - Accent4 10 8" xfId="5293"/>
    <cellStyle name="60% - Accent4 11" xfId="5294"/>
    <cellStyle name="60% - Accent4 12" xfId="5295"/>
    <cellStyle name="60% - Accent4 13" xfId="5296"/>
    <cellStyle name="60% - Accent4 14" xfId="5297"/>
    <cellStyle name="60% - Accent4 15" xfId="5298"/>
    <cellStyle name="60% - Accent4 16" xfId="5299"/>
    <cellStyle name="60% - Accent4 17" xfId="5300"/>
    <cellStyle name="60% - Accent4 18" xfId="5301"/>
    <cellStyle name="60% - Accent4 19" xfId="5302"/>
    <cellStyle name="60% - Accent4 2" xfId="5303"/>
    <cellStyle name="60% - Accent4 2 2" xfId="5304"/>
    <cellStyle name="60% - Accent4 2 3" xfId="5305"/>
    <cellStyle name="60% - Accent4 2 3 2" xfId="5306"/>
    <cellStyle name="60% - Accent4 2 4" xfId="5307"/>
    <cellStyle name="60% - Accent4 2 4 2" xfId="5308"/>
    <cellStyle name="60% - Accent4 2 5" xfId="5309"/>
    <cellStyle name="60% - Accent4 2 5 2" xfId="5310"/>
    <cellStyle name="60% - Accent4 2 6" xfId="5311"/>
    <cellStyle name="60% - Accent4 2 7" xfId="5312"/>
    <cellStyle name="60% - Accent4 2 8" xfId="5313"/>
    <cellStyle name="60% - Accent4 2 9" xfId="5314"/>
    <cellStyle name="60% - Accent4 2_Block-F LGF POur-II BBS" xfId="5315"/>
    <cellStyle name="60% - Accent4 20" xfId="5316"/>
    <cellStyle name="60% - Accent4 21" xfId="5317"/>
    <cellStyle name="60% - Accent4 22" xfId="5318"/>
    <cellStyle name="60% - Accent4 23" xfId="5319"/>
    <cellStyle name="60% - Accent4 24" xfId="5320"/>
    <cellStyle name="60% - Accent4 25" xfId="5321"/>
    <cellStyle name="60% - Accent4 26" xfId="5322"/>
    <cellStyle name="60% - Accent4 27" xfId="5323"/>
    <cellStyle name="60% - Accent4 28" xfId="5324"/>
    <cellStyle name="60% - Accent4 29" xfId="5325"/>
    <cellStyle name="60% - Accent4 3" xfId="5326"/>
    <cellStyle name="60% - Accent4 3 2" xfId="5327"/>
    <cellStyle name="60% - Accent4 3 3" xfId="5328"/>
    <cellStyle name="60% - Accent4 3 3 2" xfId="5329"/>
    <cellStyle name="60% - Accent4 3 4" xfId="5330"/>
    <cellStyle name="60% - Accent4 3 4 2" xfId="5331"/>
    <cellStyle name="60% - Accent4 3 4 3" xfId="5332"/>
    <cellStyle name="60% - Accent4 3 5" xfId="5333"/>
    <cellStyle name="60% - Accent4 3 6" xfId="5334"/>
    <cellStyle name="60% - Accent4 3 7" xfId="5335"/>
    <cellStyle name="60% - Accent4 3 8" xfId="5336"/>
    <cellStyle name="60% - Accent4 3_Sheet2" xfId="5337"/>
    <cellStyle name="60% - Accent4 30" xfId="5338"/>
    <cellStyle name="60% - Accent4 31" xfId="5339"/>
    <cellStyle name="60% - Accent4 32" xfId="5340"/>
    <cellStyle name="60% - Accent4 33" xfId="5341"/>
    <cellStyle name="60% - Accent4 34" xfId="5342"/>
    <cellStyle name="60% - Accent4 35" xfId="5343"/>
    <cellStyle name="60% - Accent4 36" xfId="5344"/>
    <cellStyle name="60% - Accent4 37" xfId="5345"/>
    <cellStyle name="60% - Accent4 38" xfId="5346"/>
    <cellStyle name="60% - Accent4 39" xfId="5347"/>
    <cellStyle name="60% - Accent4 4" xfId="5348"/>
    <cellStyle name="60% - Accent4 4 2" xfId="5349"/>
    <cellStyle name="60% - Accent4 4 3" xfId="5350"/>
    <cellStyle name="60% - Accent4 4 3 2" xfId="5351"/>
    <cellStyle name="60% - Accent4 4 4" xfId="5352"/>
    <cellStyle name="60% - Accent4 4 4 2" xfId="5353"/>
    <cellStyle name="60% - Accent4 4 5" xfId="5354"/>
    <cellStyle name="60% - Accent4 4 6" xfId="5355"/>
    <cellStyle name="60% - Accent4 4 7" xfId="5356"/>
    <cellStyle name="60% - Accent4 4 8" xfId="5357"/>
    <cellStyle name="60% - Accent4 4_Sheet2" xfId="5358"/>
    <cellStyle name="60% - Accent4 5" xfId="5359"/>
    <cellStyle name="60% - Accent4 5 2" xfId="5360"/>
    <cellStyle name="60% - Accent4 5 2 2" xfId="5361"/>
    <cellStyle name="60% - Accent4 5 3" xfId="5362"/>
    <cellStyle name="60% - Accent4 5 3 2" xfId="5363"/>
    <cellStyle name="60% - Accent4 5 4" xfId="5364"/>
    <cellStyle name="60% - Accent4 5 4 2" xfId="5365"/>
    <cellStyle name="60% - Accent4 5 5" xfId="5366"/>
    <cellStyle name="60% - Accent4 5 6" xfId="5367"/>
    <cellStyle name="60% - Accent4 5 7" xfId="5368"/>
    <cellStyle name="60% - Accent4 5 8" xfId="5369"/>
    <cellStyle name="60% - Accent4 5_Sheet2" xfId="5370"/>
    <cellStyle name="60% - Accent4 6" xfId="5371"/>
    <cellStyle name="60% - Accent4 6 2" xfId="5372"/>
    <cellStyle name="60% - Accent4 6 2 2" xfId="5373"/>
    <cellStyle name="60% - Accent4 6 3" xfId="5374"/>
    <cellStyle name="60% - Accent4 6 3 2" xfId="5375"/>
    <cellStyle name="60% - Accent4 6 4" xfId="5376"/>
    <cellStyle name="60% - Accent4 6 4 2" xfId="5377"/>
    <cellStyle name="60% - Accent4 6 5" xfId="5378"/>
    <cellStyle name="60% - Accent4 6 6" xfId="5379"/>
    <cellStyle name="60% - Accent4 6 7" xfId="5380"/>
    <cellStyle name="60% - Accent4 6 8" xfId="5381"/>
    <cellStyle name="60% - Accent4 6_Sheet2" xfId="5382"/>
    <cellStyle name="60% - Accent4 7" xfId="5383"/>
    <cellStyle name="60% - Accent4 7 2" xfId="5384"/>
    <cellStyle name="60% - Accent4 7 2 2" xfId="5385"/>
    <cellStyle name="60% - Accent4 7 3" xfId="5386"/>
    <cellStyle name="60% - Accent4 7 3 2" xfId="5387"/>
    <cellStyle name="60% - Accent4 7 4" xfId="5388"/>
    <cellStyle name="60% - Accent4 7 4 2" xfId="5389"/>
    <cellStyle name="60% - Accent4 7 5" xfId="5390"/>
    <cellStyle name="60% - Accent4 7 6" xfId="5391"/>
    <cellStyle name="60% - Accent4 7 7" xfId="5392"/>
    <cellStyle name="60% - Accent4 7 8" xfId="5393"/>
    <cellStyle name="60% - Accent4 7_Sheet2" xfId="5394"/>
    <cellStyle name="60% - Accent4 8" xfId="5395"/>
    <cellStyle name="60% - Accent4 8 2" xfId="5396"/>
    <cellStyle name="60% - Accent4 8 3" xfId="5397"/>
    <cellStyle name="60% - Accent4 8 4" xfId="5398"/>
    <cellStyle name="60% - Accent4 8 5" xfId="5399"/>
    <cellStyle name="60% - Accent4 8 6" xfId="5400"/>
    <cellStyle name="60% - Accent4 8 7" xfId="5401"/>
    <cellStyle name="60% - Accent4 8 8" xfId="5402"/>
    <cellStyle name="60% - Accent4 8_Sheet2" xfId="5403"/>
    <cellStyle name="60% - Accent4 9" xfId="5404"/>
    <cellStyle name="60% - Accent4 9 2" xfId="5405"/>
    <cellStyle name="60% - Accent4 9 3" xfId="5406"/>
    <cellStyle name="60% - Accent4 9 3 2" xfId="5407"/>
    <cellStyle name="60% - Accent4 9 4" xfId="5408"/>
    <cellStyle name="60% - Accent4 9 5" xfId="5409"/>
    <cellStyle name="60% - Accent4 9 6" xfId="5410"/>
    <cellStyle name="60% - Accent4 9 7" xfId="5411"/>
    <cellStyle name="60% - Accent4 9 8" xfId="5412"/>
    <cellStyle name="60% - Accent5 1" xfId="5413"/>
    <cellStyle name="60% - Accent5 1 1" xfId="5414"/>
    <cellStyle name="60% - Accent5 10" xfId="5415"/>
    <cellStyle name="60% - Accent5 10 2" xfId="5416"/>
    <cellStyle name="60% - Accent5 10 3" xfId="5417"/>
    <cellStyle name="60% - Accent5 10 4" xfId="5418"/>
    <cellStyle name="60% - Accent5 10 5" xfId="5419"/>
    <cellStyle name="60% - Accent5 10 6" xfId="5420"/>
    <cellStyle name="60% - Accent5 10 7" xfId="5421"/>
    <cellStyle name="60% - Accent5 10 8" xfId="5422"/>
    <cellStyle name="60% - Accent5 11" xfId="5423"/>
    <cellStyle name="60% - Accent5 12" xfId="5424"/>
    <cellStyle name="60% - Accent5 13" xfId="5425"/>
    <cellStyle name="60% - Accent5 14" xfId="5426"/>
    <cellStyle name="60% - Accent5 15" xfId="5427"/>
    <cellStyle name="60% - Accent5 16" xfId="5428"/>
    <cellStyle name="60% - Accent5 17" xfId="5429"/>
    <cellStyle name="60% - Accent5 18" xfId="5430"/>
    <cellStyle name="60% - Accent5 19" xfId="5431"/>
    <cellStyle name="60% - Accent5 2" xfId="5432"/>
    <cellStyle name="60% - Accent5 2 2" xfId="5433"/>
    <cellStyle name="60% - Accent5 2 3" xfId="5434"/>
    <cellStyle name="60% - Accent5 2 3 2" xfId="5435"/>
    <cellStyle name="60% - Accent5 2 4" xfId="5436"/>
    <cellStyle name="60% - Accent5 2 4 2" xfId="5437"/>
    <cellStyle name="60% - Accent5 2 5" xfId="5438"/>
    <cellStyle name="60% - Accent5 2 5 2" xfId="5439"/>
    <cellStyle name="60% - Accent5 2 6" xfId="5440"/>
    <cellStyle name="60% - Accent5 2 7" xfId="5441"/>
    <cellStyle name="60% - Accent5 2 8" xfId="5442"/>
    <cellStyle name="60% - Accent5 2 9" xfId="5443"/>
    <cellStyle name="60% - Accent5 2_Block-F LGF POur-II BBS" xfId="5444"/>
    <cellStyle name="60% - Accent5 20" xfId="5445"/>
    <cellStyle name="60% - Accent5 21" xfId="5446"/>
    <cellStyle name="60% - Accent5 22" xfId="5447"/>
    <cellStyle name="60% - Accent5 23" xfId="5448"/>
    <cellStyle name="60% - Accent5 24" xfId="5449"/>
    <cellStyle name="60% - Accent5 25" xfId="5450"/>
    <cellStyle name="60% - Accent5 26" xfId="5451"/>
    <cellStyle name="60% - Accent5 27" xfId="5452"/>
    <cellStyle name="60% - Accent5 28" xfId="5453"/>
    <cellStyle name="60% - Accent5 29" xfId="5454"/>
    <cellStyle name="60% - Accent5 3" xfId="5455"/>
    <cellStyle name="60% - Accent5 3 2" xfId="5456"/>
    <cellStyle name="60% - Accent5 3 3" xfId="5457"/>
    <cellStyle name="60% - Accent5 3 3 2" xfId="5458"/>
    <cellStyle name="60% - Accent5 3 4" xfId="5459"/>
    <cellStyle name="60% - Accent5 3 4 2" xfId="5460"/>
    <cellStyle name="60% - Accent5 3 5" xfId="5461"/>
    <cellStyle name="60% - Accent5 3 6" xfId="5462"/>
    <cellStyle name="60% - Accent5 3 7" xfId="5463"/>
    <cellStyle name="60% - Accent5 3 8" xfId="5464"/>
    <cellStyle name="60% - Accent5 3_Sheet2" xfId="5465"/>
    <cellStyle name="60% - Accent5 30" xfId="5466"/>
    <cellStyle name="60% - Accent5 31" xfId="5467"/>
    <cellStyle name="60% - Accent5 32" xfId="5468"/>
    <cellStyle name="60% - Accent5 33" xfId="5469"/>
    <cellStyle name="60% - Accent5 34" xfId="5470"/>
    <cellStyle name="60% - Accent5 35" xfId="5471"/>
    <cellStyle name="60% - Accent5 36" xfId="5472"/>
    <cellStyle name="60% - Accent5 37" xfId="5473"/>
    <cellStyle name="60% - Accent5 38" xfId="5474"/>
    <cellStyle name="60% - Accent5 39" xfId="5475"/>
    <cellStyle name="60% - Accent5 4" xfId="5476"/>
    <cellStyle name="60% - Accent5 4 2" xfId="5477"/>
    <cellStyle name="60% - Accent5 4 3" xfId="5478"/>
    <cellStyle name="60% - Accent5 4 3 2" xfId="5479"/>
    <cellStyle name="60% - Accent5 4 4" xfId="5480"/>
    <cellStyle name="60% - Accent5 4 4 2" xfId="5481"/>
    <cellStyle name="60% - Accent5 4 5" xfId="5482"/>
    <cellStyle name="60% - Accent5 4 6" xfId="5483"/>
    <cellStyle name="60% - Accent5 4 7" xfId="5484"/>
    <cellStyle name="60% - Accent5 4 8" xfId="5485"/>
    <cellStyle name="60% - Accent5 4_Sheet2" xfId="5486"/>
    <cellStyle name="60% - Accent5 5" xfId="5487"/>
    <cellStyle name="60% - Accent5 5 2" xfId="5488"/>
    <cellStyle name="60% - Accent5 5 2 2" xfId="5489"/>
    <cellStyle name="60% - Accent5 5 3" xfId="5490"/>
    <cellStyle name="60% - Accent5 5 3 2" xfId="5491"/>
    <cellStyle name="60% - Accent5 5 4" xfId="5492"/>
    <cellStyle name="60% - Accent5 5 4 2" xfId="5493"/>
    <cellStyle name="60% - Accent5 5 5" xfId="5494"/>
    <cellStyle name="60% - Accent5 5 6" xfId="5495"/>
    <cellStyle name="60% - Accent5 5 7" xfId="5496"/>
    <cellStyle name="60% - Accent5 5 8" xfId="5497"/>
    <cellStyle name="60% - Accent5 5_Sheet2" xfId="5498"/>
    <cellStyle name="60% - Accent5 6" xfId="5499"/>
    <cellStyle name="60% - Accent5 6 2" xfId="5500"/>
    <cellStyle name="60% - Accent5 6 2 2" xfId="5501"/>
    <cellStyle name="60% - Accent5 6 3" xfId="5502"/>
    <cellStyle name="60% - Accent5 6 3 2" xfId="5503"/>
    <cellStyle name="60% - Accent5 6 4" xfId="5504"/>
    <cellStyle name="60% - Accent5 6 4 2" xfId="5505"/>
    <cellStyle name="60% - Accent5 6 5" xfId="5506"/>
    <cellStyle name="60% - Accent5 6 6" xfId="5507"/>
    <cellStyle name="60% - Accent5 6 7" xfId="5508"/>
    <cellStyle name="60% - Accent5 6 8" xfId="5509"/>
    <cellStyle name="60% - Accent5 6_Sheet2" xfId="5510"/>
    <cellStyle name="60% - Accent5 7" xfId="5511"/>
    <cellStyle name="60% - Accent5 7 2" xfId="5512"/>
    <cellStyle name="60% - Accent5 7 2 2" xfId="5513"/>
    <cellStyle name="60% - Accent5 7 3" xfId="5514"/>
    <cellStyle name="60% - Accent5 7 3 2" xfId="5515"/>
    <cellStyle name="60% - Accent5 7 4" xfId="5516"/>
    <cellStyle name="60% - Accent5 7 4 2" xfId="5517"/>
    <cellStyle name="60% - Accent5 7 5" xfId="5518"/>
    <cellStyle name="60% - Accent5 7 6" xfId="5519"/>
    <cellStyle name="60% - Accent5 7 7" xfId="5520"/>
    <cellStyle name="60% - Accent5 7 8" xfId="5521"/>
    <cellStyle name="60% - Accent5 7_Sheet2" xfId="5522"/>
    <cellStyle name="60% - Accent5 8" xfId="5523"/>
    <cellStyle name="60% - Accent5 8 2" xfId="5524"/>
    <cellStyle name="60% - Accent5 8 3" xfId="5525"/>
    <cellStyle name="60% - Accent5 8 4" xfId="5526"/>
    <cellStyle name="60% - Accent5 8 5" xfId="5527"/>
    <cellStyle name="60% - Accent5 8 6" xfId="5528"/>
    <cellStyle name="60% - Accent5 8 7" xfId="5529"/>
    <cellStyle name="60% - Accent5 8 8" xfId="5530"/>
    <cellStyle name="60% - Accent5 8_Sheet2" xfId="5531"/>
    <cellStyle name="60% - Accent5 9" xfId="5532"/>
    <cellStyle name="60% - Accent5 9 2" xfId="5533"/>
    <cellStyle name="60% - Accent5 9 3" xfId="5534"/>
    <cellStyle name="60% - Accent5 9 4" xfId="5535"/>
    <cellStyle name="60% - Accent5 9 5" xfId="5536"/>
    <cellStyle name="60% - Accent5 9 6" xfId="5537"/>
    <cellStyle name="60% - Accent5 9 7" xfId="5538"/>
    <cellStyle name="60% - Accent5 9 8" xfId="5539"/>
    <cellStyle name="60% - Accent6 1" xfId="5540"/>
    <cellStyle name="60% - Accent6 1 1" xfId="5541"/>
    <cellStyle name="60% - Accent6 1_Building_-_5-final_Price_Variation(1)" xfId="5542"/>
    <cellStyle name="60% - Accent6 10" xfId="5543"/>
    <cellStyle name="60% - Accent6 10 2" xfId="5544"/>
    <cellStyle name="60% - Accent6 10 3" xfId="5545"/>
    <cellStyle name="60% - Accent6 10 4" xfId="5546"/>
    <cellStyle name="60% - Accent6 10 5" xfId="5547"/>
    <cellStyle name="60% - Accent6 10 6" xfId="5548"/>
    <cellStyle name="60% - Accent6 10 7" xfId="5549"/>
    <cellStyle name="60% - Accent6 10 8" xfId="5550"/>
    <cellStyle name="60% - Accent6 11" xfId="5551"/>
    <cellStyle name="60% - Accent6 12" xfId="5552"/>
    <cellStyle name="60% - Accent6 13" xfId="5553"/>
    <cellStyle name="60% - Accent6 14" xfId="5554"/>
    <cellStyle name="60% - Accent6 15" xfId="5555"/>
    <cellStyle name="60% - Accent6 16" xfId="5556"/>
    <cellStyle name="60% - Accent6 17" xfId="5557"/>
    <cellStyle name="60% - Accent6 18" xfId="5558"/>
    <cellStyle name="60% - Accent6 19" xfId="5559"/>
    <cellStyle name="60% - Accent6 2" xfId="5560"/>
    <cellStyle name="60% - Accent6 2 2" xfId="5561"/>
    <cellStyle name="60% - Accent6 2 3" xfId="5562"/>
    <cellStyle name="60% - Accent6 2 3 2" xfId="5563"/>
    <cellStyle name="60% - Accent6 2 4" xfId="5564"/>
    <cellStyle name="60% - Accent6 2 4 2" xfId="5565"/>
    <cellStyle name="60% - Accent6 2 5" xfId="5566"/>
    <cellStyle name="60% - Accent6 2 5 2" xfId="5567"/>
    <cellStyle name="60% - Accent6 2 6" xfId="5568"/>
    <cellStyle name="60% - Accent6 2 7" xfId="5569"/>
    <cellStyle name="60% - Accent6 2 8" xfId="5570"/>
    <cellStyle name="60% - Accent6 2 9" xfId="5571"/>
    <cellStyle name="60% - Accent6 2_Block-F LGF POur-II BBS" xfId="5572"/>
    <cellStyle name="60% - Accent6 20" xfId="5573"/>
    <cellStyle name="60% - Accent6 21" xfId="5574"/>
    <cellStyle name="60% - Accent6 22" xfId="5575"/>
    <cellStyle name="60% - Accent6 23" xfId="5576"/>
    <cellStyle name="60% - Accent6 24" xfId="5577"/>
    <cellStyle name="60% - Accent6 25" xfId="5578"/>
    <cellStyle name="60% - Accent6 26" xfId="5579"/>
    <cellStyle name="60% - Accent6 27" xfId="5580"/>
    <cellStyle name="60% - Accent6 28" xfId="5581"/>
    <cellStyle name="60% - Accent6 29" xfId="5582"/>
    <cellStyle name="60% - Accent6 3" xfId="5583"/>
    <cellStyle name="60% - Accent6 3 2" xfId="5584"/>
    <cellStyle name="60% - Accent6 3 3" xfId="5585"/>
    <cellStyle name="60% - Accent6 3 3 2" xfId="5586"/>
    <cellStyle name="60% - Accent6 3 4" xfId="5587"/>
    <cellStyle name="60% - Accent6 3 4 2" xfId="5588"/>
    <cellStyle name="60% - Accent6 3 5" xfId="5589"/>
    <cellStyle name="60% - Accent6 3 6" xfId="5590"/>
    <cellStyle name="60% - Accent6 3 7" xfId="5591"/>
    <cellStyle name="60% - Accent6 3 8" xfId="5592"/>
    <cellStyle name="60% - Accent6 3_Sheet2" xfId="5593"/>
    <cellStyle name="60% - Accent6 30" xfId="5594"/>
    <cellStyle name="60% - Accent6 31" xfId="5595"/>
    <cellStyle name="60% - Accent6 32" xfId="5596"/>
    <cellStyle name="60% - Accent6 33" xfId="5597"/>
    <cellStyle name="60% - Accent6 34" xfId="5598"/>
    <cellStyle name="60% - Accent6 35" xfId="5599"/>
    <cellStyle name="60% - Accent6 36" xfId="5600"/>
    <cellStyle name="60% - Accent6 37" xfId="5601"/>
    <cellStyle name="60% - Accent6 38" xfId="5602"/>
    <cellStyle name="60% - Accent6 39" xfId="5603"/>
    <cellStyle name="60% - Accent6 4" xfId="5604"/>
    <cellStyle name="60% - Accent6 4 2" xfId="5605"/>
    <cellStyle name="60% - Accent6 4 3" xfId="5606"/>
    <cellStyle name="60% - Accent6 4 3 2" xfId="5607"/>
    <cellStyle name="60% - Accent6 4 4" xfId="5608"/>
    <cellStyle name="60% - Accent6 4 4 2" xfId="5609"/>
    <cellStyle name="60% - Accent6 4 5" xfId="5610"/>
    <cellStyle name="60% - Accent6 4 6" xfId="5611"/>
    <cellStyle name="60% - Accent6 4 7" xfId="5612"/>
    <cellStyle name="60% - Accent6 4 8" xfId="5613"/>
    <cellStyle name="60% - Accent6 4_Sheet2" xfId="5614"/>
    <cellStyle name="60% - Accent6 5" xfId="5615"/>
    <cellStyle name="60% - Accent6 5 2" xfId="5616"/>
    <cellStyle name="60% - Accent6 5 2 2" xfId="5617"/>
    <cellStyle name="60% - Accent6 5 3" xfId="5618"/>
    <cellStyle name="60% - Accent6 5 3 2" xfId="5619"/>
    <cellStyle name="60% - Accent6 5 4" xfId="5620"/>
    <cellStyle name="60% - Accent6 5 4 2" xfId="5621"/>
    <cellStyle name="60% - Accent6 5 5" xfId="5622"/>
    <cellStyle name="60% - Accent6 5 6" xfId="5623"/>
    <cellStyle name="60% - Accent6 5 7" xfId="5624"/>
    <cellStyle name="60% - Accent6 5 8" xfId="5625"/>
    <cellStyle name="60% - Accent6 5 8 2" xfId="5626"/>
    <cellStyle name="60% - Accent6 5_Sheet2" xfId="5627"/>
    <cellStyle name="60% - Accent6 6" xfId="5628"/>
    <cellStyle name="60% - Accent6 6 2" xfId="5629"/>
    <cellStyle name="60% - Accent6 6 2 2" xfId="5630"/>
    <cellStyle name="60% - Accent6 6 3" xfId="5631"/>
    <cellStyle name="60% - Accent6 6 3 2" xfId="5632"/>
    <cellStyle name="60% - Accent6 6 4" xfId="5633"/>
    <cellStyle name="60% - Accent6 6 4 2" xfId="5634"/>
    <cellStyle name="60% - Accent6 6 5" xfId="5635"/>
    <cellStyle name="60% - Accent6 6 6" xfId="5636"/>
    <cellStyle name="60% - Accent6 6 7" xfId="5637"/>
    <cellStyle name="60% - Accent6 6 8" xfId="5638"/>
    <cellStyle name="60% - Accent6 6_Sheet2" xfId="5639"/>
    <cellStyle name="60% - Accent6 7" xfId="5640"/>
    <cellStyle name="60% - Accent6 7 2" xfId="5641"/>
    <cellStyle name="60% - Accent6 7 2 2" xfId="5642"/>
    <cellStyle name="60% - Accent6 7 3" xfId="5643"/>
    <cellStyle name="60% - Accent6 7 3 2" xfId="5644"/>
    <cellStyle name="60% - Accent6 7 4" xfId="5645"/>
    <cellStyle name="60% - Accent6 7 4 2" xfId="5646"/>
    <cellStyle name="60% - Accent6 7 5" xfId="5647"/>
    <cellStyle name="60% - Accent6 7 6" xfId="5648"/>
    <cellStyle name="60% - Accent6 7 7" xfId="5649"/>
    <cellStyle name="60% - Accent6 7 8" xfId="5650"/>
    <cellStyle name="60% - Accent6 7_Sheet2" xfId="5651"/>
    <cellStyle name="60% - Accent6 8" xfId="5652"/>
    <cellStyle name="60% - Accent6 8 2" xfId="5653"/>
    <cellStyle name="60% - Accent6 8 3" xfId="5654"/>
    <cellStyle name="60% - Accent6 8 4" xfId="5655"/>
    <cellStyle name="60% - Accent6 8 5" xfId="5656"/>
    <cellStyle name="60% - Accent6 8 5 2" xfId="5657"/>
    <cellStyle name="60% - Accent6 8 6" xfId="5658"/>
    <cellStyle name="60% - Accent6 8 7" xfId="5659"/>
    <cellStyle name="60% - Accent6 8 8" xfId="5660"/>
    <cellStyle name="60% - Accent6 8_Sheet2" xfId="5661"/>
    <cellStyle name="60% - Accent6 9" xfId="5662"/>
    <cellStyle name="60% - Accent6 9 2" xfId="5663"/>
    <cellStyle name="60% - Accent6 9 3" xfId="5664"/>
    <cellStyle name="60% - Accent6 9 4" xfId="5665"/>
    <cellStyle name="60% - Accent6 9 5" xfId="5666"/>
    <cellStyle name="60% - Accent6 9 6" xfId="5667"/>
    <cellStyle name="60% - Accent6 9 7" xfId="5668"/>
    <cellStyle name="60% - Accent6 9 8" xfId="5669"/>
    <cellStyle name="60% - Akzent1" xfId="5670"/>
    <cellStyle name="60% - Akzent2" xfId="5671"/>
    <cellStyle name="60% - Akzent3" xfId="5672"/>
    <cellStyle name="60% - Akzent4" xfId="5673"/>
    <cellStyle name="60% - Akzent5" xfId="5674"/>
    <cellStyle name="60% - Akzent6" xfId="5675"/>
    <cellStyle name="75" xfId="5676"/>
    <cellStyle name="75 2" xfId="5677"/>
    <cellStyle name="75 2 2" xfId="5678"/>
    <cellStyle name="75 2 3" xfId="5679"/>
    <cellStyle name="75 2 4" xfId="5680"/>
    <cellStyle name="75_Extra items Diff" xfId="5681"/>
    <cellStyle name="A satisfied Microsoft Office user" xfId="5682"/>
    <cellStyle name="A3 297 x 420 mm" xfId="5683"/>
    <cellStyle name="A4 Small 210 x 297 mm" xfId="5684"/>
    <cellStyle name="abc" xfId="5685"/>
    <cellStyle name="abc 2" xfId="5686"/>
    <cellStyle name="abc 3" xfId="5687"/>
    <cellStyle name="abc 4" xfId="5688"/>
    <cellStyle name="abc 5" xfId="5689"/>
    <cellStyle name="abc 6" xfId="5690"/>
    <cellStyle name="abc 7" xfId="5691"/>
    <cellStyle name="Absoloute" xfId="5692"/>
    <cellStyle name="Absoloute;0" xfId="5693"/>
    <cellStyle name="Absoloute_artek98" xfId="5694"/>
    <cellStyle name="Accent 1 1" xfId="5695"/>
    <cellStyle name="Accent 1 2" xfId="5696"/>
    <cellStyle name="Accent 1 3" xfId="5697"/>
    <cellStyle name="Accent 1 7" xfId="5698"/>
    <cellStyle name="Accent 1 8" xfId="5699"/>
    <cellStyle name="Accent 2 1" xfId="5700"/>
    <cellStyle name="Accent 2 2" xfId="5701"/>
    <cellStyle name="Accent 2 3" xfId="5702"/>
    <cellStyle name="Accent 2 8" xfId="5703"/>
    <cellStyle name="Accent 2 9" xfId="5704"/>
    <cellStyle name="Accent 3 1" xfId="5705"/>
    <cellStyle name="Accent 3 10" xfId="5706"/>
    <cellStyle name="Accent 3 2" xfId="5707"/>
    <cellStyle name="Accent 3 3" xfId="5708"/>
    <cellStyle name="Accent 3 9" xfId="5709"/>
    <cellStyle name="Accent 4" xfId="5710"/>
    <cellStyle name="Accent 5" xfId="5711"/>
    <cellStyle name="Accent 6" xfId="5712"/>
    <cellStyle name="Accent 7" xfId="5713"/>
    <cellStyle name="Accent1 - 20%" xfId="5714"/>
    <cellStyle name="Accent1 - 20% 2" xfId="5715"/>
    <cellStyle name="Accent1 - 20% 2 2" xfId="5716"/>
    <cellStyle name="Accent1 - 20% 2 3" xfId="5717"/>
    <cellStyle name="Accent1 - 20% 3" xfId="5718"/>
    <cellStyle name="Accent1 - 20% 4" xfId="5719"/>
    <cellStyle name="Accent1 - 20%_APSWRSC-Kalasamudram" xfId="5720"/>
    <cellStyle name="Accent1 - 40%" xfId="5721"/>
    <cellStyle name="Accent1 - 40% 2" xfId="5722"/>
    <cellStyle name="Accent1 - 40% 2 2" xfId="5723"/>
    <cellStyle name="Accent1 - 40% 2 3" xfId="5724"/>
    <cellStyle name="Accent1 - 40% 3" xfId="5725"/>
    <cellStyle name="Accent1 - 40% 3 2" xfId="5726"/>
    <cellStyle name="Accent1 - 40% 4" xfId="5727"/>
    <cellStyle name="Accent1 - 40%_APSWRSC-Kalasamudram" xfId="5728"/>
    <cellStyle name="Accent1 - 60%" xfId="5729"/>
    <cellStyle name="Accent1 1" xfId="5730"/>
    <cellStyle name="Accent1 1 1" xfId="5731"/>
    <cellStyle name="Accent1 10" xfId="5732"/>
    <cellStyle name="Accent1 10 10" xfId="5733"/>
    <cellStyle name="Accent1 10 11" xfId="5734"/>
    <cellStyle name="Accent1 10 12" xfId="5735"/>
    <cellStyle name="Accent1 10 13" xfId="5736"/>
    <cellStyle name="Accent1 10 14" xfId="5737"/>
    <cellStyle name="Accent1 10 15" xfId="5738"/>
    <cellStyle name="Accent1 10 16" xfId="5739"/>
    <cellStyle name="Accent1 10 2" xfId="5740"/>
    <cellStyle name="Accent1 10 3" xfId="5741"/>
    <cellStyle name="Accent1 10 4" xfId="5742"/>
    <cellStyle name="Accent1 10 5" xfId="5743"/>
    <cellStyle name="Accent1 10 6" xfId="5744"/>
    <cellStyle name="Accent1 10 7" xfId="5745"/>
    <cellStyle name="Accent1 10 8" xfId="5746"/>
    <cellStyle name="Accent1 10 9" xfId="5747"/>
    <cellStyle name="Accent1 11" xfId="5748"/>
    <cellStyle name="Accent1 11 2" xfId="5749"/>
    <cellStyle name="Accent1 11 3" xfId="5750"/>
    <cellStyle name="Accent1 11 4" xfId="5751"/>
    <cellStyle name="Accent1 11 5" xfId="5752"/>
    <cellStyle name="Accent1 11 6" xfId="5753"/>
    <cellStyle name="Accent1 11 7" xfId="5754"/>
    <cellStyle name="Accent1 11 8" xfId="5755"/>
    <cellStyle name="Accent1 11 9" xfId="5756"/>
    <cellStyle name="Accent1 12" xfId="5757"/>
    <cellStyle name="Accent1 12 2" xfId="5758"/>
    <cellStyle name="Accent1 12 3" xfId="5759"/>
    <cellStyle name="Accent1 12 4" xfId="5760"/>
    <cellStyle name="Accent1 12 5" xfId="5761"/>
    <cellStyle name="Accent1 12 6" xfId="5762"/>
    <cellStyle name="Accent1 12 7" xfId="5763"/>
    <cellStyle name="Accent1 12 8" xfId="5764"/>
    <cellStyle name="Accent1 12 9" xfId="5765"/>
    <cellStyle name="Accent1 13" xfId="5766"/>
    <cellStyle name="Accent1 13 2" xfId="5767"/>
    <cellStyle name="Accent1 13 3" xfId="5768"/>
    <cellStyle name="Accent1 13 4" xfId="5769"/>
    <cellStyle name="Accent1 13 5" xfId="5770"/>
    <cellStyle name="Accent1 13 6" xfId="5771"/>
    <cellStyle name="Accent1 13 7" xfId="5772"/>
    <cellStyle name="Accent1 13 8" xfId="5773"/>
    <cellStyle name="Accent1 13 9" xfId="5774"/>
    <cellStyle name="Accent1 14" xfId="5775"/>
    <cellStyle name="Accent1 14 2" xfId="5776"/>
    <cellStyle name="Accent1 14 3" xfId="5777"/>
    <cellStyle name="Accent1 14 4" xfId="5778"/>
    <cellStyle name="Accent1 14 5" xfId="5779"/>
    <cellStyle name="Accent1 14 6" xfId="5780"/>
    <cellStyle name="Accent1 14 7" xfId="5781"/>
    <cellStyle name="Accent1 14 8" xfId="5782"/>
    <cellStyle name="Accent1 14 9" xfId="5783"/>
    <cellStyle name="Accent1 15" xfId="5784"/>
    <cellStyle name="Accent1 15 2" xfId="5785"/>
    <cellStyle name="Accent1 15 3" xfId="5786"/>
    <cellStyle name="Accent1 15 4" xfId="5787"/>
    <cellStyle name="Accent1 15 5" xfId="5788"/>
    <cellStyle name="Accent1 15 6" xfId="5789"/>
    <cellStyle name="Accent1 15 7" xfId="5790"/>
    <cellStyle name="Accent1 15 8" xfId="5791"/>
    <cellStyle name="Accent1 15 9" xfId="5792"/>
    <cellStyle name="Accent1 16" xfId="5793"/>
    <cellStyle name="Accent1 16 2" xfId="5794"/>
    <cellStyle name="Accent1 16 3" xfId="5795"/>
    <cellStyle name="Accent1 16 4" xfId="5796"/>
    <cellStyle name="Accent1 16 5" xfId="5797"/>
    <cellStyle name="Accent1 16 6" xfId="5798"/>
    <cellStyle name="Accent1 16 7" xfId="5799"/>
    <cellStyle name="Accent1 16 8" xfId="5800"/>
    <cellStyle name="Accent1 16 9" xfId="5801"/>
    <cellStyle name="Accent1 17" xfId="5802"/>
    <cellStyle name="Accent1 18" xfId="5803"/>
    <cellStyle name="Accent1 19" xfId="5804"/>
    <cellStyle name="Accent1 2" xfId="5805"/>
    <cellStyle name="Accent1 2 2" xfId="5806"/>
    <cellStyle name="Accent1 2 2 2" xfId="5807"/>
    <cellStyle name="Accent1 2 2 2 2" xfId="5808"/>
    <cellStyle name="Accent1 2 2 3" xfId="5809"/>
    <cellStyle name="Accent1 2 2 4" xfId="5810"/>
    <cellStyle name="Accent1 2 2 5" xfId="5811"/>
    <cellStyle name="Accent1 2 2 6" xfId="5812"/>
    <cellStyle name="Accent1 2 2 7" xfId="5813"/>
    <cellStyle name="Accent1 2 2 8" xfId="5814"/>
    <cellStyle name="Accent1 2 2 9" xfId="5815"/>
    <cellStyle name="Accent1 2 3" xfId="5816"/>
    <cellStyle name="Accent1 2 3 2" xfId="5817"/>
    <cellStyle name="Accent1 2 4" xfId="5818"/>
    <cellStyle name="Accent1 2 4 2" xfId="5819"/>
    <cellStyle name="Accent1 2 5" xfId="5820"/>
    <cellStyle name="Accent1 2 5 2" xfId="5821"/>
    <cellStyle name="Accent1 2 6" xfId="5822"/>
    <cellStyle name="Accent1 2 7" xfId="5823"/>
    <cellStyle name="Accent1 2 8" xfId="5824"/>
    <cellStyle name="Accent1 2 9" xfId="5825"/>
    <cellStyle name="Accent1 2_Block-F LGF POur-II BBS" xfId="5826"/>
    <cellStyle name="Accent1 20" xfId="5827"/>
    <cellStyle name="Accent1 21" xfId="5828"/>
    <cellStyle name="Accent1 22" xfId="5829"/>
    <cellStyle name="Accent1 23" xfId="5830"/>
    <cellStyle name="Accent1 24" xfId="5831"/>
    <cellStyle name="Accent1 25" xfId="5832"/>
    <cellStyle name="Accent1 26" xfId="5833"/>
    <cellStyle name="Accent1 27" xfId="5834"/>
    <cellStyle name="Accent1 28" xfId="5835"/>
    <cellStyle name="Accent1 29" xfId="5836"/>
    <cellStyle name="Accent1 3" xfId="5837"/>
    <cellStyle name="Accent1 3 2" xfId="5838"/>
    <cellStyle name="Accent1 3 2 2" xfId="5839"/>
    <cellStyle name="Accent1 3 2 3" xfId="5840"/>
    <cellStyle name="Accent1 3 2 4" xfId="5841"/>
    <cellStyle name="Accent1 3 2 5" xfId="5842"/>
    <cellStyle name="Accent1 3 2 6" xfId="5843"/>
    <cellStyle name="Accent1 3 2 7" xfId="5844"/>
    <cellStyle name="Accent1 3 2 8" xfId="5845"/>
    <cellStyle name="Accent1 3 2 9" xfId="5846"/>
    <cellStyle name="Accent1 3 3" xfId="5847"/>
    <cellStyle name="Accent1 3 3 2" xfId="5848"/>
    <cellStyle name="Accent1 3 4" xfId="5849"/>
    <cellStyle name="Accent1 3 4 2" xfId="5850"/>
    <cellStyle name="Accent1 3 5" xfId="5851"/>
    <cellStyle name="Accent1 3 6" xfId="5852"/>
    <cellStyle name="Accent1 3 7" xfId="5853"/>
    <cellStyle name="Accent1 3 8" xfId="5854"/>
    <cellStyle name="Accent1 3_Ramadugu_ SWGH" xfId="5855"/>
    <cellStyle name="Accent1 30" xfId="5856"/>
    <cellStyle name="Accent1 31" xfId="5857"/>
    <cellStyle name="Accent1 32" xfId="5858"/>
    <cellStyle name="Accent1 33" xfId="5859"/>
    <cellStyle name="Accent1 34" xfId="5860"/>
    <cellStyle name="Accent1 35" xfId="5861"/>
    <cellStyle name="Accent1 36" xfId="5862"/>
    <cellStyle name="Accent1 37" xfId="5863"/>
    <cellStyle name="Accent1 38" xfId="5864"/>
    <cellStyle name="Accent1 39" xfId="5865"/>
    <cellStyle name="Accent1 4" xfId="5866"/>
    <cellStyle name="Accent1 4 10" xfId="5867"/>
    <cellStyle name="Accent1 4 11" xfId="5868"/>
    <cellStyle name="Accent1 4 12" xfId="5869"/>
    <cellStyle name="Accent1 4 13" xfId="5870"/>
    <cellStyle name="Accent1 4 14" xfId="5871"/>
    <cellStyle name="Accent1 4 15" xfId="5872"/>
    <cellStyle name="Accent1 4 16" xfId="5873"/>
    <cellStyle name="Accent1 4 2" xfId="5874"/>
    <cellStyle name="Accent1 4 2 2" xfId="5875"/>
    <cellStyle name="Accent1 4 3" xfId="5876"/>
    <cellStyle name="Accent1 4 3 2" xfId="5877"/>
    <cellStyle name="Accent1 4 4" xfId="5878"/>
    <cellStyle name="Accent1 4 4 2" xfId="5879"/>
    <cellStyle name="Accent1 4 5" xfId="5880"/>
    <cellStyle name="Accent1 4 6" xfId="5881"/>
    <cellStyle name="Accent1 4 7" xfId="5882"/>
    <cellStyle name="Accent1 4 8" xfId="5883"/>
    <cellStyle name="Accent1 4 9" xfId="5884"/>
    <cellStyle name="Accent1 4_Sheet2" xfId="5885"/>
    <cellStyle name="Accent1 40" xfId="5886"/>
    <cellStyle name="Accent1 41" xfId="5887"/>
    <cellStyle name="Accent1 42" xfId="5888"/>
    <cellStyle name="Accent1 43" xfId="5889"/>
    <cellStyle name="Accent1 44" xfId="5890"/>
    <cellStyle name="Accent1 45" xfId="5891"/>
    <cellStyle name="Accent1 46" xfId="5892"/>
    <cellStyle name="Accent1 47" xfId="5893"/>
    <cellStyle name="Accent1 48" xfId="5894"/>
    <cellStyle name="Accent1 49" xfId="5895"/>
    <cellStyle name="Accent1 5" xfId="5896"/>
    <cellStyle name="Accent1 5 10" xfId="5897"/>
    <cellStyle name="Accent1 5 11" xfId="5898"/>
    <cellStyle name="Accent1 5 12" xfId="5899"/>
    <cellStyle name="Accent1 5 13" xfId="5900"/>
    <cellStyle name="Accent1 5 14" xfId="5901"/>
    <cellStyle name="Accent1 5 15" xfId="5902"/>
    <cellStyle name="Accent1 5 16" xfId="5903"/>
    <cellStyle name="Accent1 5 2" xfId="5904"/>
    <cellStyle name="Accent1 5 2 2" xfId="5905"/>
    <cellStyle name="Accent1 5 3" xfId="5906"/>
    <cellStyle name="Accent1 5 3 2" xfId="5907"/>
    <cellStyle name="Accent1 5 4" xfId="5908"/>
    <cellStyle name="Accent1 5 4 2" xfId="5909"/>
    <cellStyle name="Accent1 5 5" xfId="5910"/>
    <cellStyle name="Accent1 5 6" xfId="5911"/>
    <cellStyle name="Accent1 5 7" xfId="5912"/>
    <cellStyle name="Accent1 5 8" xfId="5913"/>
    <cellStyle name="Accent1 5 9" xfId="5914"/>
    <cellStyle name="Accent1 5_Sheet2" xfId="5915"/>
    <cellStyle name="Accent1 50" xfId="5916"/>
    <cellStyle name="Accent1 51" xfId="5917"/>
    <cellStyle name="Accent1 52" xfId="5918"/>
    <cellStyle name="Accent1 53" xfId="5919"/>
    <cellStyle name="Accent1 6" xfId="5920"/>
    <cellStyle name="Accent1 6 10" xfId="5921"/>
    <cellStyle name="Accent1 6 11" xfId="5922"/>
    <cellStyle name="Accent1 6 12" xfId="5923"/>
    <cellStyle name="Accent1 6 13" xfId="5924"/>
    <cellStyle name="Accent1 6 14" xfId="5925"/>
    <cellStyle name="Accent1 6 15" xfId="5926"/>
    <cellStyle name="Accent1 6 16" xfId="5927"/>
    <cellStyle name="Accent1 6 2" xfId="5928"/>
    <cellStyle name="Accent1 6 2 2" xfId="5929"/>
    <cellStyle name="Accent1 6 3" xfId="5930"/>
    <cellStyle name="Accent1 6 3 2" xfId="5931"/>
    <cellStyle name="Accent1 6 4" xfId="5932"/>
    <cellStyle name="Accent1 6 4 2" xfId="5933"/>
    <cellStyle name="Accent1 6 5" xfId="5934"/>
    <cellStyle name="Accent1 6 6" xfId="5935"/>
    <cellStyle name="Accent1 6 7" xfId="5936"/>
    <cellStyle name="Accent1 6 8" xfId="5937"/>
    <cellStyle name="Accent1 6 9" xfId="5938"/>
    <cellStyle name="Accent1 6_Sheet2" xfId="5939"/>
    <cellStyle name="Accent1 7" xfId="5940"/>
    <cellStyle name="Accent1 7 10" xfId="5941"/>
    <cellStyle name="Accent1 7 11" xfId="5942"/>
    <cellStyle name="Accent1 7 12" xfId="5943"/>
    <cellStyle name="Accent1 7 13" xfId="5944"/>
    <cellStyle name="Accent1 7 14" xfId="5945"/>
    <cellStyle name="Accent1 7 15" xfId="5946"/>
    <cellStyle name="Accent1 7 16" xfId="5947"/>
    <cellStyle name="Accent1 7 2" xfId="5948"/>
    <cellStyle name="Accent1 7 2 2" xfId="5949"/>
    <cellStyle name="Accent1 7 3" xfId="5950"/>
    <cellStyle name="Accent1 7 3 2" xfId="5951"/>
    <cellStyle name="Accent1 7 4" xfId="5952"/>
    <cellStyle name="Accent1 7 4 2" xfId="5953"/>
    <cellStyle name="Accent1 7 5" xfId="5954"/>
    <cellStyle name="Accent1 7 6" xfId="5955"/>
    <cellStyle name="Accent1 7 7" xfId="5956"/>
    <cellStyle name="Accent1 7 8" xfId="5957"/>
    <cellStyle name="Accent1 7 9" xfId="5958"/>
    <cellStyle name="Accent1 7_Sheet2" xfId="5959"/>
    <cellStyle name="Accent1 8" xfId="5960"/>
    <cellStyle name="Accent1 8 10" xfId="5961"/>
    <cellStyle name="Accent1 8 11" xfId="5962"/>
    <cellStyle name="Accent1 8 12" xfId="5963"/>
    <cellStyle name="Accent1 8 13" xfId="5964"/>
    <cellStyle name="Accent1 8 14" xfId="5965"/>
    <cellStyle name="Accent1 8 15" xfId="5966"/>
    <cellStyle name="Accent1 8 16" xfId="5967"/>
    <cellStyle name="Accent1 8 2" xfId="5968"/>
    <cellStyle name="Accent1 8 3" xfId="5969"/>
    <cellStyle name="Accent1 8 4" xfId="5970"/>
    <cellStyle name="Accent1 8 5" xfId="5971"/>
    <cellStyle name="Accent1 8 6" xfId="5972"/>
    <cellStyle name="Accent1 8 7" xfId="5973"/>
    <cellStyle name="Accent1 8 8" xfId="5974"/>
    <cellStyle name="Accent1 8 9" xfId="5975"/>
    <cellStyle name="Accent1 8_Sheet2" xfId="5976"/>
    <cellStyle name="Accent1 9" xfId="5977"/>
    <cellStyle name="Accent1 9 10" xfId="5978"/>
    <cellStyle name="Accent1 9 11" xfId="5979"/>
    <cellStyle name="Accent1 9 12" xfId="5980"/>
    <cellStyle name="Accent1 9 13" xfId="5981"/>
    <cellStyle name="Accent1 9 14" xfId="5982"/>
    <cellStyle name="Accent1 9 15" xfId="5983"/>
    <cellStyle name="Accent1 9 16" xfId="5984"/>
    <cellStyle name="Accent1 9 2" xfId="5985"/>
    <cellStyle name="Accent1 9 3" xfId="5986"/>
    <cellStyle name="Accent1 9 4" xfId="5987"/>
    <cellStyle name="Accent1 9 5" xfId="5988"/>
    <cellStyle name="Accent1 9 6" xfId="5989"/>
    <cellStyle name="Accent1 9 7" xfId="5990"/>
    <cellStyle name="Accent1 9 8" xfId="5991"/>
    <cellStyle name="Accent1 9 9" xfId="5992"/>
    <cellStyle name="Accent2 - 20%" xfId="5993"/>
    <cellStyle name="Accent2 - 20% 2" xfId="5994"/>
    <cellStyle name="Accent2 - 20% 2 2" xfId="5995"/>
    <cellStyle name="Accent2 - 20% 2 3" xfId="5996"/>
    <cellStyle name="Accent2 - 20% 3" xfId="5997"/>
    <cellStyle name="Accent2 - 20% 4" xfId="5998"/>
    <cellStyle name="Accent2 - 20%_APSWRSC-Kalasamudram" xfId="5999"/>
    <cellStyle name="Accent2 - 40%" xfId="6000"/>
    <cellStyle name="Accent2 - 40% 2" xfId="6001"/>
    <cellStyle name="Accent2 - 40% 2 2" xfId="6002"/>
    <cellStyle name="Accent2 - 40% 2 3" xfId="6003"/>
    <cellStyle name="Accent2 - 40% 3" xfId="6004"/>
    <cellStyle name="Accent2 - 40% 4" xfId="6005"/>
    <cellStyle name="Accent2 - 40%_APSWRSC-Kalasamudram" xfId="6006"/>
    <cellStyle name="Accent2 - 60%" xfId="6007"/>
    <cellStyle name="Accent2 1" xfId="6008"/>
    <cellStyle name="Accent2 1 1" xfId="6009"/>
    <cellStyle name="Accent2 10" xfId="6010"/>
    <cellStyle name="Accent2 10 10" xfId="6011"/>
    <cellStyle name="Accent2 10 11" xfId="6012"/>
    <cellStyle name="Accent2 10 12" xfId="6013"/>
    <cellStyle name="Accent2 10 13" xfId="6014"/>
    <cellStyle name="Accent2 10 14" xfId="6015"/>
    <cellStyle name="Accent2 10 15" xfId="6016"/>
    <cellStyle name="Accent2 10 16" xfId="6017"/>
    <cellStyle name="Accent2 10 2" xfId="6018"/>
    <cellStyle name="Accent2 10 3" xfId="6019"/>
    <cellStyle name="Accent2 10 4" xfId="6020"/>
    <cellStyle name="Accent2 10 5" xfId="6021"/>
    <cellStyle name="Accent2 10 6" xfId="6022"/>
    <cellStyle name="Accent2 10 7" xfId="6023"/>
    <cellStyle name="Accent2 10 8" xfId="6024"/>
    <cellStyle name="Accent2 10 9" xfId="6025"/>
    <cellStyle name="Accent2 11" xfId="6026"/>
    <cellStyle name="Accent2 11 2" xfId="6027"/>
    <cellStyle name="Accent2 11 3" xfId="6028"/>
    <cellStyle name="Accent2 11 4" xfId="6029"/>
    <cellStyle name="Accent2 11 5" xfId="6030"/>
    <cellStyle name="Accent2 11 6" xfId="6031"/>
    <cellStyle name="Accent2 11 7" xfId="6032"/>
    <cellStyle name="Accent2 11 8" xfId="6033"/>
    <cellStyle name="Accent2 11 9" xfId="6034"/>
    <cellStyle name="Accent2 12" xfId="6035"/>
    <cellStyle name="Accent2 12 2" xfId="6036"/>
    <cellStyle name="Accent2 12 3" xfId="6037"/>
    <cellStyle name="Accent2 12 4" xfId="6038"/>
    <cellStyle name="Accent2 12 5" xfId="6039"/>
    <cellStyle name="Accent2 12 6" xfId="6040"/>
    <cellStyle name="Accent2 12 7" xfId="6041"/>
    <cellStyle name="Accent2 12 8" xfId="6042"/>
    <cellStyle name="Accent2 12 9" xfId="6043"/>
    <cellStyle name="Accent2 13" xfId="6044"/>
    <cellStyle name="Accent2 13 2" xfId="6045"/>
    <cellStyle name="Accent2 13 3" xfId="6046"/>
    <cellStyle name="Accent2 13 4" xfId="6047"/>
    <cellStyle name="Accent2 13 5" xfId="6048"/>
    <cellStyle name="Accent2 13 6" xfId="6049"/>
    <cellStyle name="Accent2 13 7" xfId="6050"/>
    <cellStyle name="Accent2 13 8" xfId="6051"/>
    <cellStyle name="Accent2 13 9" xfId="6052"/>
    <cellStyle name="Accent2 14" xfId="6053"/>
    <cellStyle name="Accent2 14 2" xfId="6054"/>
    <cellStyle name="Accent2 14 3" xfId="6055"/>
    <cellStyle name="Accent2 14 4" xfId="6056"/>
    <cellStyle name="Accent2 14 5" xfId="6057"/>
    <cellStyle name="Accent2 14 6" xfId="6058"/>
    <cellStyle name="Accent2 14 7" xfId="6059"/>
    <cellStyle name="Accent2 14 8" xfId="6060"/>
    <cellStyle name="Accent2 14 9" xfId="6061"/>
    <cellStyle name="Accent2 15" xfId="6062"/>
    <cellStyle name="Accent2 15 2" xfId="6063"/>
    <cellStyle name="Accent2 15 3" xfId="6064"/>
    <cellStyle name="Accent2 15 4" xfId="6065"/>
    <cellStyle name="Accent2 15 5" xfId="6066"/>
    <cellStyle name="Accent2 15 6" xfId="6067"/>
    <cellStyle name="Accent2 15 7" xfId="6068"/>
    <cellStyle name="Accent2 15 8" xfId="6069"/>
    <cellStyle name="Accent2 15 9" xfId="6070"/>
    <cellStyle name="Accent2 16" xfId="6071"/>
    <cellStyle name="Accent2 16 2" xfId="6072"/>
    <cellStyle name="Accent2 16 3" xfId="6073"/>
    <cellStyle name="Accent2 16 4" xfId="6074"/>
    <cellStyle name="Accent2 16 5" xfId="6075"/>
    <cellStyle name="Accent2 16 6" xfId="6076"/>
    <cellStyle name="Accent2 16 7" xfId="6077"/>
    <cellStyle name="Accent2 16 8" xfId="6078"/>
    <cellStyle name="Accent2 16 9" xfId="6079"/>
    <cellStyle name="Accent2 17" xfId="6080"/>
    <cellStyle name="Accent2 18" xfId="6081"/>
    <cellStyle name="Accent2 19" xfId="6082"/>
    <cellStyle name="Accent2 2" xfId="6083"/>
    <cellStyle name="Accent2 2 2" xfId="6084"/>
    <cellStyle name="Accent2 2 2 2" xfId="6085"/>
    <cellStyle name="Accent2 2 2 2 2" xfId="6086"/>
    <cellStyle name="Accent2 2 2 3" xfId="6087"/>
    <cellStyle name="Accent2 2 2 4" xfId="6088"/>
    <cellStyle name="Accent2 2 2 5" xfId="6089"/>
    <cellStyle name="Accent2 2 2 6" xfId="6090"/>
    <cellStyle name="Accent2 2 2 7" xfId="6091"/>
    <cellStyle name="Accent2 2 2 8" xfId="6092"/>
    <cellStyle name="Accent2 2 2 9" xfId="6093"/>
    <cellStyle name="Accent2 2 3" xfId="6094"/>
    <cellStyle name="Accent2 2 3 2" xfId="6095"/>
    <cellStyle name="Accent2 2 4" xfId="6096"/>
    <cellStyle name="Accent2 2 4 2" xfId="6097"/>
    <cellStyle name="Accent2 2 4 2 2" xfId="6098"/>
    <cellStyle name="Accent2 2 5" xfId="6099"/>
    <cellStyle name="Accent2 2 5 2" xfId="6100"/>
    <cellStyle name="Accent2 2 6" xfId="6101"/>
    <cellStyle name="Accent2 2 7" xfId="6102"/>
    <cellStyle name="Accent2 2 8" xfId="6103"/>
    <cellStyle name="Accent2 2 9" xfId="6104"/>
    <cellStyle name="Accent2 2_Block-F LGF POur-II BBS" xfId="6105"/>
    <cellStyle name="Accent2 20" xfId="6106"/>
    <cellStyle name="Accent2 21" xfId="6107"/>
    <cellStyle name="Accent2 22" xfId="6108"/>
    <cellStyle name="Accent2 23" xfId="6109"/>
    <cellStyle name="Accent2 24" xfId="6110"/>
    <cellStyle name="Accent2 25" xfId="6111"/>
    <cellStyle name="Accent2 26" xfId="6112"/>
    <cellStyle name="Accent2 27" xfId="6113"/>
    <cellStyle name="Accent2 28" xfId="6114"/>
    <cellStyle name="Accent2 29" xfId="6115"/>
    <cellStyle name="Accent2 3" xfId="6116"/>
    <cellStyle name="Accent2 3 2" xfId="6117"/>
    <cellStyle name="Accent2 3 2 2" xfId="6118"/>
    <cellStyle name="Accent2 3 2 3" xfId="6119"/>
    <cellStyle name="Accent2 3 2 4" xfId="6120"/>
    <cellStyle name="Accent2 3 2 5" xfId="6121"/>
    <cellStyle name="Accent2 3 2 6" xfId="6122"/>
    <cellStyle name="Accent2 3 2 7" xfId="6123"/>
    <cellStyle name="Accent2 3 2 8" xfId="6124"/>
    <cellStyle name="Accent2 3 2 9" xfId="6125"/>
    <cellStyle name="Accent2 3 3" xfId="6126"/>
    <cellStyle name="Accent2 3 3 2" xfId="6127"/>
    <cellStyle name="Accent2 3 4" xfId="6128"/>
    <cellStyle name="Accent2 3 4 2" xfId="6129"/>
    <cellStyle name="Accent2 3 5" xfId="6130"/>
    <cellStyle name="Accent2 3 6" xfId="6131"/>
    <cellStyle name="Accent2 3 7" xfId="6132"/>
    <cellStyle name="Accent2 3 8" xfId="6133"/>
    <cellStyle name="Accent2 3_Ramadugu_ SWGH" xfId="6134"/>
    <cellStyle name="Accent2 30" xfId="6135"/>
    <cellStyle name="Accent2 31" xfId="6136"/>
    <cellStyle name="Accent2 32" xfId="6137"/>
    <cellStyle name="Accent2 33" xfId="6138"/>
    <cellStyle name="Accent2 34" xfId="6139"/>
    <cellStyle name="Accent2 35" xfId="6140"/>
    <cellStyle name="Accent2 36" xfId="6141"/>
    <cellStyle name="Accent2 37" xfId="6142"/>
    <cellStyle name="Accent2 38" xfId="6143"/>
    <cellStyle name="Accent2 39" xfId="6144"/>
    <cellStyle name="Accent2 4" xfId="6145"/>
    <cellStyle name="Accent2 4 10" xfId="6146"/>
    <cellStyle name="Accent2 4 11" xfId="6147"/>
    <cellStyle name="Accent2 4 12" xfId="6148"/>
    <cellStyle name="Accent2 4 13" xfId="6149"/>
    <cellStyle name="Accent2 4 14" xfId="6150"/>
    <cellStyle name="Accent2 4 15" xfId="6151"/>
    <cellStyle name="Accent2 4 16" xfId="6152"/>
    <cellStyle name="Accent2 4 2" xfId="6153"/>
    <cellStyle name="Accent2 4 2 2" xfId="6154"/>
    <cellStyle name="Accent2 4 3" xfId="6155"/>
    <cellStyle name="Accent2 4 3 2" xfId="6156"/>
    <cellStyle name="Accent2 4 4" xfId="6157"/>
    <cellStyle name="Accent2 4 4 2" xfId="6158"/>
    <cellStyle name="Accent2 4 5" xfId="6159"/>
    <cellStyle name="Accent2 4 6" xfId="6160"/>
    <cellStyle name="Accent2 4 7" xfId="6161"/>
    <cellStyle name="Accent2 4 8" xfId="6162"/>
    <cellStyle name="Accent2 4 9" xfId="6163"/>
    <cellStyle name="Accent2 4_Sheet2" xfId="6164"/>
    <cellStyle name="Accent2 40" xfId="6165"/>
    <cellStyle name="Accent2 41" xfId="6166"/>
    <cellStyle name="Accent2 42" xfId="6167"/>
    <cellStyle name="Accent2 43" xfId="6168"/>
    <cellStyle name="Accent2 44" xfId="6169"/>
    <cellStyle name="Accent2 45" xfId="6170"/>
    <cellStyle name="Accent2 46" xfId="6171"/>
    <cellStyle name="Accent2 47" xfId="6172"/>
    <cellStyle name="Accent2 48" xfId="6173"/>
    <cellStyle name="Accent2 49" xfId="6174"/>
    <cellStyle name="Accent2 5" xfId="6175"/>
    <cellStyle name="Accent2 5 10" xfId="6176"/>
    <cellStyle name="Accent2 5 11" xfId="6177"/>
    <cellStyle name="Accent2 5 12" xfId="6178"/>
    <cellStyle name="Accent2 5 13" xfId="6179"/>
    <cellStyle name="Accent2 5 14" xfId="6180"/>
    <cellStyle name="Accent2 5 15" xfId="6181"/>
    <cellStyle name="Accent2 5 16" xfId="6182"/>
    <cellStyle name="Accent2 5 2" xfId="6183"/>
    <cellStyle name="Accent2 5 2 2" xfId="6184"/>
    <cellStyle name="Accent2 5 3" xfId="6185"/>
    <cellStyle name="Accent2 5 3 2" xfId="6186"/>
    <cellStyle name="Accent2 5 4" xfId="6187"/>
    <cellStyle name="Accent2 5 4 2" xfId="6188"/>
    <cellStyle name="Accent2 5 5" xfId="6189"/>
    <cellStyle name="Accent2 5 6" xfId="6190"/>
    <cellStyle name="Accent2 5 7" xfId="6191"/>
    <cellStyle name="Accent2 5 8" xfId="6192"/>
    <cellStyle name="Accent2 5 9" xfId="6193"/>
    <cellStyle name="Accent2 5_Sheet2" xfId="6194"/>
    <cellStyle name="Accent2 50" xfId="6195"/>
    <cellStyle name="Accent2 51" xfId="6196"/>
    <cellStyle name="Accent2 52" xfId="6197"/>
    <cellStyle name="Accent2 53" xfId="6198"/>
    <cellStyle name="Accent2 6" xfId="6199"/>
    <cellStyle name="Accent2 6 10" xfId="6200"/>
    <cellStyle name="Accent2 6 11" xfId="6201"/>
    <cellStyle name="Accent2 6 12" xfId="6202"/>
    <cellStyle name="Accent2 6 13" xfId="6203"/>
    <cellStyle name="Accent2 6 14" xfId="6204"/>
    <cellStyle name="Accent2 6 15" xfId="6205"/>
    <cellStyle name="Accent2 6 16" xfId="6206"/>
    <cellStyle name="Accent2 6 2" xfId="6207"/>
    <cellStyle name="Accent2 6 2 2" xfId="6208"/>
    <cellStyle name="Accent2 6 3" xfId="6209"/>
    <cellStyle name="Accent2 6 3 2" xfId="6210"/>
    <cellStyle name="Accent2 6 4" xfId="6211"/>
    <cellStyle name="Accent2 6 4 2" xfId="6212"/>
    <cellStyle name="Accent2 6 4 3" xfId="6213"/>
    <cellStyle name="Accent2 6 5" xfId="6214"/>
    <cellStyle name="Accent2 6 6" xfId="6215"/>
    <cellStyle name="Accent2 6 7" xfId="6216"/>
    <cellStyle name="Accent2 6 8" xfId="6217"/>
    <cellStyle name="Accent2 6 9" xfId="6218"/>
    <cellStyle name="Accent2 6_Sheet2" xfId="6219"/>
    <cellStyle name="Accent2 7" xfId="6220"/>
    <cellStyle name="Accent2 7 10" xfId="6221"/>
    <cellStyle name="Accent2 7 11" xfId="6222"/>
    <cellStyle name="Accent2 7 12" xfId="6223"/>
    <cellStyle name="Accent2 7 13" xfId="6224"/>
    <cellStyle name="Accent2 7 14" xfId="6225"/>
    <cellStyle name="Accent2 7 15" xfId="6226"/>
    <cellStyle name="Accent2 7 16" xfId="6227"/>
    <cellStyle name="Accent2 7 2" xfId="6228"/>
    <cellStyle name="Accent2 7 2 2" xfId="6229"/>
    <cellStyle name="Accent2 7 3" xfId="6230"/>
    <cellStyle name="Accent2 7 3 2" xfId="6231"/>
    <cellStyle name="Accent2 7 4" xfId="6232"/>
    <cellStyle name="Accent2 7 4 2" xfId="6233"/>
    <cellStyle name="Accent2 7 5" xfId="6234"/>
    <cellStyle name="Accent2 7 6" xfId="6235"/>
    <cellStyle name="Accent2 7 7" xfId="6236"/>
    <cellStyle name="Accent2 7 8" xfId="6237"/>
    <cellStyle name="Accent2 7 8 2" xfId="6238"/>
    <cellStyle name="Accent2 7 9" xfId="6239"/>
    <cellStyle name="Accent2 7_Sheet2" xfId="6240"/>
    <cellStyle name="Accent2 8" xfId="6241"/>
    <cellStyle name="Accent2 8 10" xfId="6242"/>
    <cellStyle name="Accent2 8 11" xfId="6243"/>
    <cellStyle name="Accent2 8 12" xfId="6244"/>
    <cellStyle name="Accent2 8 13" xfId="6245"/>
    <cellStyle name="Accent2 8 14" xfId="6246"/>
    <cellStyle name="Accent2 8 15" xfId="6247"/>
    <cellStyle name="Accent2 8 16" xfId="6248"/>
    <cellStyle name="Accent2 8 2" xfId="6249"/>
    <cellStyle name="Accent2 8 3" xfId="6250"/>
    <cellStyle name="Accent2 8 4" xfId="6251"/>
    <cellStyle name="Accent2 8 5" xfId="6252"/>
    <cellStyle name="Accent2 8 6" xfId="6253"/>
    <cellStyle name="Accent2 8 7" xfId="6254"/>
    <cellStyle name="Accent2 8 8" xfId="6255"/>
    <cellStyle name="Accent2 8 9" xfId="6256"/>
    <cellStyle name="Accent2 8_Sheet2" xfId="6257"/>
    <cellStyle name="Accent2 9" xfId="6258"/>
    <cellStyle name="Accent2 9 10" xfId="6259"/>
    <cellStyle name="Accent2 9 11" xfId="6260"/>
    <cellStyle name="Accent2 9 12" xfId="6261"/>
    <cellStyle name="Accent2 9 13" xfId="6262"/>
    <cellStyle name="Accent2 9 14" xfId="6263"/>
    <cellStyle name="Accent2 9 15" xfId="6264"/>
    <cellStyle name="Accent2 9 16" xfId="6265"/>
    <cellStyle name="Accent2 9 2" xfId="6266"/>
    <cellStyle name="Accent2 9 3" xfId="6267"/>
    <cellStyle name="Accent2 9 4" xfId="6268"/>
    <cellStyle name="Accent2 9 5" xfId="6269"/>
    <cellStyle name="Accent2 9 6" xfId="6270"/>
    <cellStyle name="Accent2 9 7" xfId="6271"/>
    <cellStyle name="Accent2 9 8" xfId="6272"/>
    <cellStyle name="Accent2 9 9" xfId="6273"/>
    <cellStyle name="Accent3 - 20%" xfId="6274"/>
    <cellStyle name="Accent3 - 20% 2" xfId="6275"/>
    <cellStyle name="Accent3 - 20% 2 2" xfId="6276"/>
    <cellStyle name="Accent3 - 20% 2 3" xfId="6277"/>
    <cellStyle name="Accent3 - 20% 3" xfId="6278"/>
    <cellStyle name="Accent3 - 20% 4" xfId="6279"/>
    <cellStyle name="Accent3 - 20%_APSWRSC-Kalasamudram" xfId="6280"/>
    <cellStyle name="Accent3 - 40%" xfId="6281"/>
    <cellStyle name="Accent3 - 40% 2" xfId="6282"/>
    <cellStyle name="Accent3 - 40% 2 2" xfId="6283"/>
    <cellStyle name="Accent3 - 40% 2 3" xfId="6284"/>
    <cellStyle name="Accent3 - 40% 3" xfId="6285"/>
    <cellStyle name="Accent3 - 40% 4" xfId="6286"/>
    <cellStyle name="Accent3 - 40%_APSWRSC-Kalasamudram" xfId="6287"/>
    <cellStyle name="Accent3 - 60%" xfId="6288"/>
    <cellStyle name="Accent3 1" xfId="6289"/>
    <cellStyle name="Accent3 1 1" xfId="6290"/>
    <cellStyle name="Accent3 1_Building_-_5-final_Price_Variation(1)" xfId="6291"/>
    <cellStyle name="Accent3 10" xfId="6292"/>
    <cellStyle name="Accent3 10 10" xfId="6293"/>
    <cellStyle name="Accent3 10 11" xfId="6294"/>
    <cellStyle name="Accent3 10 12" xfId="6295"/>
    <cellStyle name="Accent3 10 13" xfId="6296"/>
    <cellStyle name="Accent3 10 14" xfId="6297"/>
    <cellStyle name="Accent3 10 15" xfId="6298"/>
    <cellStyle name="Accent3 10 16" xfId="6299"/>
    <cellStyle name="Accent3 10 2" xfId="6300"/>
    <cellStyle name="Accent3 10 3" xfId="6301"/>
    <cellStyle name="Accent3 10 4" xfId="6302"/>
    <cellStyle name="Accent3 10 5" xfId="6303"/>
    <cellStyle name="Accent3 10 6" xfId="6304"/>
    <cellStyle name="Accent3 10 7" xfId="6305"/>
    <cellStyle name="Accent3 10 8" xfId="6306"/>
    <cellStyle name="Accent3 10 9" xfId="6307"/>
    <cellStyle name="Accent3 11" xfId="6308"/>
    <cellStyle name="Accent3 11 2" xfId="6309"/>
    <cellStyle name="Accent3 11 3" xfId="6310"/>
    <cellStyle name="Accent3 11 4" xfId="6311"/>
    <cellStyle name="Accent3 11 5" xfId="6312"/>
    <cellStyle name="Accent3 11 6" xfId="6313"/>
    <cellStyle name="Accent3 11 7" xfId="6314"/>
    <cellStyle name="Accent3 11 8" xfId="6315"/>
    <cellStyle name="Accent3 11 9" xfId="6316"/>
    <cellStyle name="Accent3 12" xfId="6317"/>
    <cellStyle name="Accent3 12 2" xfId="6318"/>
    <cellStyle name="Accent3 12 3" xfId="6319"/>
    <cellStyle name="Accent3 12 4" xfId="6320"/>
    <cellStyle name="Accent3 12 5" xfId="6321"/>
    <cellStyle name="Accent3 12 6" xfId="6322"/>
    <cellStyle name="Accent3 12 7" xfId="6323"/>
    <cellStyle name="Accent3 12 8" xfId="6324"/>
    <cellStyle name="Accent3 12 9" xfId="6325"/>
    <cellStyle name="Accent3 13" xfId="6326"/>
    <cellStyle name="Accent3 13 2" xfId="6327"/>
    <cellStyle name="Accent3 13 3" xfId="6328"/>
    <cellStyle name="Accent3 13 4" xfId="6329"/>
    <cellStyle name="Accent3 13 5" xfId="6330"/>
    <cellStyle name="Accent3 13 6" xfId="6331"/>
    <cellStyle name="Accent3 13 7" xfId="6332"/>
    <cellStyle name="Accent3 13 8" xfId="6333"/>
    <cellStyle name="Accent3 13 9" xfId="6334"/>
    <cellStyle name="Accent3 14" xfId="6335"/>
    <cellStyle name="Accent3 14 2" xfId="6336"/>
    <cellStyle name="Accent3 14 3" xfId="6337"/>
    <cellStyle name="Accent3 14 4" xfId="6338"/>
    <cellStyle name="Accent3 14 5" xfId="6339"/>
    <cellStyle name="Accent3 14 6" xfId="6340"/>
    <cellStyle name="Accent3 14 7" xfId="6341"/>
    <cellStyle name="Accent3 14 8" xfId="6342"/>
    <cellStyle name="Accent3 14 9" xfId="6343"/>
    <cellStyle name="Accent3 15" xfId="6344"/>
    <cellStyle name="Accent3 15 2" xfId="6345"/>
    <cellStyle name="Accent3 15 3" xfId="6346"/>
    <cellStyle name="Accent3 15 4" xfId="6347"/>
    <cellStyle name="Accent3 15 5" xfId="6348"/>
    <cellStyle name="Accent3 15 6" xfId="6349"/>
    <cellStyle name="Accent3 15 7" xfId="6350"/>
    <cellStyle name="Accent3 15 8" xfId="6351"/>
    <cellStyle name="Accent3 15 9" xfId="6352"/>
    <cellStyle name="Accent3 16" xfId="6353"/>
    <cellStyle name="Accent3 16 2" xfId="6354"/>
    <cellStyle name="Accent3 16 3" xfId="6355"/>
    <cellStyle name="Accent3 16 4" xfId="6356"/>
    <cellStyle name="Accent3 16 5" xfId="6357"/>
    <cellStyle name="Accent3 16 6" xfId="6358"/>
    <cellStyle name="Accent3 16 7" xfId="6359"/>
    <cellStyle name="Accent3 16 8" xfId="6360"/>
    <cellStyle name="Accent3 16 9" xfId="6361"/>
    <cellStyle name="Accent3 17" xfId="6362"/>
    <cellStyle name="Accent3 18" xfId="6363"/>
    <cellStyle name="Accent3 19" xfId="6364"/>
    <cellStyle name="Accent3 2" xfId="6365"/>
    <cellStyle name="Accent3 2 2" xfId="6366"/>
    <cellStyle name="Accent3 2 2 2" xfId="6367"/>
    <cellStyle name="Accent3 2 2 2 2" xfId="6368"/>
    <cellStyle name="Accent3 2 2 3" xfId="6369"/>
    <cellStyle name="Accent3 2 2 4" xfId="6370"/>
    <cellStyle name="Accent3 2 2 5" xfId="6371"/>
    <cellStyle name="Accent3 2 2 6" xfId="6372"/>
    <cellStyle name="Accent3 2 2 7" xfId="6373"/>
    <cellStyle name="Accent3 2 2 8" xfId="6374"/>
    <cellStyle name="Accent3 2 2 9" xfId="6375"/>
    <cellStyle name="Accent3 2 3" xfId="6376"/>
    <cellStyle name="Accent3 2 3 2" xfId="6377"/>
    <cellStyle name="Accent3 2 4" xfId="6378"/>
    <cellStyle name="Accent3 2 4 2" xfId="6379"/>
    <cellStyle name="Accent3 2 5" xfId="6380"/>
    <cellStyle name="Accent3 2 5 2" xfId="6381"/>
    <cellStyle name="Accent3 2 6" xfId="6382"/>
    <cellStyle name="Accent3 2 7" xfId="6383"/>
    <cellStyle name="Accent3 2 8" xfId="6384"/>
    <cellStyle name="Accent3 2 9" xfId="6385"/>
    <cellStyle name="Accent3 2_Block-F LGF POur-II BBS" xfId="6386"/>
    <cellStyle name="Accent3 20" xfId="6387"/>
    <cellStyle name="Accent3 21" xfId="6388"/>
    <cellStyle name="Accent3 22" xfId="6389"/>
    <cellStyle name="Accent3 23" xfId="6390"/>
    <cellStyle name="Accent3 24" xfId="6391"/>
    <cellStyle name="Accent3 25" xfId="6392"/>
    <cellStyle name="Accent3 26" xfId="6393"/>
    <cellStyle name="Accent3 27" xfId="6394"/>
    <cellStyle name="Accent3 28" xfId="6395"/>
    <cellStyle name="Accent3 29" xfId="6396"/>
    <cellStyle name="Accent3 3" xfId="6397"/>
    <cellStyle name="Accent3 3 2" xfId="6398"/>
    <cellStyle name="Accent3 3 2 2" xfId="6399"/>
    <cellStyle name="Accent3 3 2 3" xfId="6400"/>
    <cellStyle name="Accent3 3 2 4" xfId="6401"/>
    <cellStyle name="Accent3 3 2 5" xfId="6402"/>
    <cellStyle name="Accent3 3 2 6" xfId="6403"/>
    <cellStyle name="Accent3 3 2 7" xfId="6404"/>
    <cellStyle name="Accent3 3 2 8" xfId="6405"/>
    <cellStyle name="Accent3 3 2 9" xfId="6406"/>
    <cellStyle name="Accent3 3 3" xfId="6407"/>
    <cellStyle name="Accent3 3 3 2" xfId="6408"/>
    <cellStyle name="Accent3 3 4" xfId="6409"/>
    <cellStyle name="Accent3 3 4 2" xfId="6410"/>
    <cellStyle name="Accent3 3 5" xfId="6411"/>
    <cellStyle name="Accent3 3 6" xfId="6412"/>
    <cellStyle name="Accent3 3 7" xfId="6413"/>
    <cellStyle name="Accent3 3 8" xfId="6414"/>
    <cellStyle name="Accent3 3_Ramadugu_ SWGH" xfId="6415"/>
    <cellStyle name="Accent3 30" xfId="6416"/>
    <cellStyle name="Accent3 31" xfId="6417"/>
    <cellStyle name="Accent3 32" xfId="6418"/>
    <cellStyle name="Accent3 33" xfId="6419"/>
    <cellStyle name="Accent3 34" xfId="6420"/>
    <cellStyle name="Accent3 35" xfId="6421"/>
    <cellStyle name="Accent3 36" xfId="6422"/>
    <cellStyle name="Accent3 37" xfId="6423"/>
    <cellStyle name="Accent3 37 2" xfId="6424"/>
    <cellStyle name="Accent3 38" xfId="6425"/>
    <cellStyle name="Accent3 39" xfId="6426"/>
    <cellStyle name="Accent3 4" xfId="6427"/>
    <cellStyle name="Accent3 4 10" xfId="6428"/>
    <cellStyle name="Accent3 4 11" xfId="6429"/>
    <cellStyle name="Accent3 4 12" xfId="6430"/>
    <cellStyle name="Accent3 4 13" xfId="6431"/>
    <cellStyle name="Accent3 4 14" xfId="6432"/>
    <cellStyle name="Accent3 4 15" xfId="6433"/>
    <cellStyle name="Accent3 4 16" xfId="6434"/>
    <cellStyle name="Accent3 4 2" xfId="6435"/>
    <cellStyle name="Accent3 4 2 2" xfId="6436"/>
    <cellStyle name="Accent3 4 3" xfId="6437"/>
    <cellStyle name="Accent3 4 3 2" xfId="6438"/>
    <cellStyle name="Accent3 4 4" xfId="6439"/>
    <cellStyle name="Accent3 4 4 2" xfId="6440"/>
    <cellStyle name="Accent3 4 5" xfId="6441"/>
    <cellStyle name="Accent3 4 6" xfId="6442"/>
    <cellStyle name="Accent3 4 7" xfId="6443"/>
    <cellStyle name="Accent3 4 8" xfId="6444"/>
    <cellStyle name="Accent3 4 9" xfId="6445"/>
    <cellStyle name="Accent3 4_Sheet2" xfId="6446"/>
    <cellStyle name="Accent3 40" xfId="6447"/>
    <cellStyle name="Accent3 41" xfId="6448"/>
    <cellStyle name="Accent3 42" xfId="6449"/>
    <cellStyle name="Accent3 43" xfId="6450"/>
    <cellStyle name="Accent3 44" xfId="6451"/>
    <cellStyle name="Accent3 45" xfId="6452"/>
    <cellStyle name="Accent3 46" xfId="6453"/>
    <cellStyle name="Accent3 47" xfId="6454"/>
    <cellStyle name="Accent3 48" xfId="6455"/>
    <cellStyle name="Accent3 49" xfId="6456"/>
    <cellStyle name="Accent3 5" xfId="6457"/>
    <cellStyle name="Accent3 5 10" xfId="6458"/>
    <cellStyle name="Accent3 5 11" xfId="6459"/>
    <cellStyle name="Accent3 5 12" xfId="6460"/>
    <cellStyle name="Accent3 5 13" xfId="6461"/>
    <cellStyle name="Accent3 5 14" xfId="6462"/>
    <cellStyle name="Accent3 5 15" xfId="6463"/>
    <cellStyle name="Accent3 5 16" xfId="6464"/>
    <cellStyle name="Accent3 5 2" xfId="6465"/>
    <cellStyle name="Accent3 5 2 2" xfId="6466"/>
    <cellStyle name="Accent3 5 3" xfId="6467"/>
    <cellStyle name="Accent3 5 3 2" xfId="6468"/>
    <cellStyle name="Accent3 5 4" xfId="6469"/>
    <cellStyle name="Accent3 5 4 2" xfId="6470"/>
    <cellStyle name="Accent3 5 5" xfId="6471"/>
    <cellStyle name="Accent3 5 6" xfId="6472"/>
    <cellStyle name="Accent3 5 7" xfId="6473"/>
    <cellStyle name="Accent3 5 8" xfId="6474"/>
    <cellStyle name="Accent3 5 9" xfId="6475"/>
    <cellStyle name="Accent3 5_Sheet2" xfId="6476"/>
    <cellStyle name="Accent3 50" xfId="6477"/>
    <cellStyle name="Accent3 51" xfId="6478"/>
    <cellStyle name="Accent3 52" xfId="6479"/>
    <cellStyle name="Accent3 53" xfId="6480"/>
    <cellStyle name="Accent3 6" xfId="6481"/>
    <cellStyle name="Accent3 6 10" xfId="6482"/>
    <cellStyle name="Accent3 6 11" xfId="6483"/>
    <cellStyle name="Accent3 6 12" xfId="6484"/>
    <cellStyle name="Accent3 6 13" xfId="6485"/>
    <cellStyle name="Accent3 6 14" xfId="6486"/>
    <cellStyle name="Accent3 6 15" xfId="6487"/>
    <cellStyle name="Accent3 6 16" xfId="6488"/>
    <cellStyle name="Accent3 6 2" xfId="6489"/>
    <cellStyle name="Accent3 6 2 2" xfId="6490"/>
    <cellStyle name="Accent3 6 3" xfId="6491"/>
    <cellStyle name="Accent3 6 3 2" xfId="6492"/>
    <cellStyle name="Accent3 6 4" xfId="6493"/>
    <cellStyle name="Accent3 6 4 2" xfId="6494"/>
    <cellStyle name="Accent3 6 5" xfId="6495"/>
    <cellStyle name="Accent3 6 6" xfId="6496"/>
    <cellStyle name="Accent3 6 7" xfId="6497"/>
    <cellStyle name="Accent3 6 8" xfId="6498"/>
    <cellStyle name="Accent3 6 9" xfId="6499"/>
    <cellStyle name="Accent3 6_Sheet2" xfId="6500"/>
    <cellStyle name="Accent3 7" xfId="6501"/>
    <cellStyle name="Accent3 7 10" xfId="6502"/>
    <cellStyle name="Accent3 7 11" xfId="6503"/>
    <cellStyle name="Accent3 7 12" xfId="6504"/>
    <cellStyle name="Accent3 7 13" xfId="6505"/>
    <cellStyle name="Accent3 7 14" xfId="6506"/>
    <cellStyle name="Accent3 7 15" xfId="6507"/>
    <cellStyle name="Accent3 7 16" xfId="6508"/>
    <cellStyle name="Accent3 7 2" xfId="6509"/>
    <cellStyle name="Accent3 7 2 2" xfId="6510"/>
    <cellStyle name="Accent3 7 3" xfId="6511"/>
    <cellStyle name="Accent3 7 3 2" xfId="6512"/>
    <cellStyle name="Accent3 7 4" xfId="6513"/>
    <cellStyle name="Accent3 7 4 2" xfId="6514"/>
    <cellStyle name="Accent3 7 5" xfId="6515"/>
    <cellStyle name="Accent3 7 6" xfId="6516"/>
    <cellStyle name="Accent3 7 7" xfId="6517"/>
    <cellStyle name="Accent3 7 8" xfId="6518"/>
    <cellStyle name="Accent3 7 9" xfId="6519"/>
    <cellStyle name="Accent3 7_Sheet2" xfId="6520"/>
    <cellStyle name="Accent3 8" xfId="6521"/>
    <cellStyle name="Accent3 8 10" xfId="6522"/>
    <cellStyle name="Accent3 8 11" xfId="6523"/>
    <cellStyle name="Accent3 8 12" xfId="6524"/>
    <cellStyle name="Accent3 8 13" xfId="6525"/>
    <cellStyle name="Accent3 8 14" xfId="6526"/>
    <cellStyle name="Accent3 8 15" xfId="6527"/>
    <cellStyle name="Accent3 8 16" xfId="6528"/>
    <cellStyle name="Accent3 8 2" xfId="6529"/>
    <cellStyle name="Accent3 8 3" xfId="6530"/>
    <cellStyle name="Accent3 8 4" xfId="6531"/>
    <cellStyle name="Accent3 8 5" xfId="6532"/>
    <cellStyle name="Accent3 8 6" xfId="6533"/>
    <cellStyle name="Accent3 8 7" xfId="6534"/>
    <cellStyle name="Accent3 8 8" xfId="6535"/>
    <cellStyle name="Accent3 8 9" xfId="6536"/>
    <cellStyle name="Accent3 8_Sheet2" xfId="6537"/>
    <cellStyle name="Accent3 9" xfId="6538"/>
    <cellStyle name="Accent3 9 10" xfId="6539"/>
    <cellStyle name="Accent3 9 11" xfId="6540"/>
    <cellStyle name="Accent3 9 12" xfId="6541"/>
    <cellStyle name="Accent3 9 13" xfId="6542"/>
    <cellStyle name="Accent3 9 14" xfId="6543"/>
    <cellStyle name="Accent3 9 15" xfId="6544"/>
    <cellStyle name="Accent3 9 16" xfId="6545"/>
    <cellStyle name="Accent3 9 2" xfId="6546"/>
    <cellStyle name="Accent3 9 3" xfId="6547"/>
    <cellStyle name="Accent3 9 4" xfId="6548"/>
    <cellStyle name="Accent3 9 5" xfId="6549"/>
    <cellStyle name="Accent3 9 6" xfId="6550"/>
    <cellStyle name="Accent3 9 7" xfId="6551"/>
    <cellStyle name="Accent3 9 8" xfId="6552"/>
    <cellStyle name="Accent3 9 9" xfId="6553"/>
    <cellStyle name="Accent4 - 20%" xfId="6554"/>
    <cellStyle name="Accent4 - 20% 2" xfId="6555"/>
    <cellStyle name="Accent4 - 20% 2 2" xfId="6556"/>
    <cellStyle name="Accent4 - 20% 2 3" xfId="6557"/>
    <cellStyle name="Accent4 - 20% 3" xfId="6558"/>
    <cellStyle name="Accent4 - 20% 4" xfId="6559"/>
    <cellStyle name="Accent4 - 20%_APSWRSC-Kalasamudram" xfId="6560"/>
    <cellStyle name="Accent4 - 40%" xfId="6561"/>
    <cellStyle name="Accent4 - 40% 2" xfId="6562"/>
    <cellStyle name="Accent4 - 40% 2 2" xfId="6563"/>
    <cellStyle name="Accent4 - 40% 2 3" xfId="6564"/>
    <cellStyle name="Accent4 - 40% 3" xfId="6565"/>
    <cellStyle name="Accent4 - 40% 4" xfId="6566"/>
    <cellStyle name="Accent4 - 40%_APSWRSC-Kalasamudram" xfId="6567"/>
    <cellStyle name="Accent4 - 60%" xfId="6568"/>
    <cellStyle name="Accent4 1" xfId="6569"/>
    <cellStyle name="Accent4 1 1" xfId="6570"/>
    <cellStyle name="Accent4 10" xfId="6571"/>
    <cellStyle name="Accent4 10 10" xfId="6572"/>
    <cellStyle name="Accent4 10 11" xfId="6573"/>
    <cellStyle name="Accent4 10 12" xfId="6574"/>
    <cellStyle name="Accent4 10 13" xfId="6575"/>
    <cellStyle name="Accent4 10 14" xfId="6576"/>
    <cellStyle name="Accent4 10 15" xfId="6577"/>
    <cellStyle name="Accent4 10 16" xfId="6578"/>
    <cellStyle name="Accent4 10 2" xfId="6579"/>
    <cellStyle name="Accent4 10 3" xfId="6580"/>
    <cellStyle name="Accent4 10 4" xfId="6581"/>
    <cellStyle name="Accent4 10 5" xfId="6582"/>
    <cellStyle name="Accent4 10 6" xfId="6583"/>
    <cellStyle name="Accent4 10 7" xfId="6584"/>
    <cellStyle name="Accent4 10 8" xfId="6585"/>
    <cellStyle name="Accent4 10 9" xfId="6586"/>
    <cellStyle name="Accent4 11" xfId="6587"/>
    <cellStyle name="Accent4 11 2" xfId="6588"/>
    <cellStyle name="Accent4 11 3" xfId="6589"/>
    <cellStyle name="Accent4 11 4" xfId="6590"/>
    <cellStyle name="Accent4 11 5" xfId="6591"/>
    <cellStyle name="Accent4 11 6" xfId="6592"/>
    <cellStyle name="Accent4 11 7" xfId="6593"/>
    <cellStyle name="Accent4 11 8" xfId="6594"/>
    <cellStyle name="Accent4 11 9" xfId="6595"/>
    <cellStyle name="Accent4 12" xfId="6596"/>
    <cellStyle name="Accent4 12 2" xfId="6597"/>
    <cellStyle name="Accent4 12 3" xfId="6598"/>
    <cellStyle name="Accent4 12 4" xfId="6599"/>
    <cellStyle name="Accent4 12 5" xfId="6600"/>
    <cellStyle name="Accent4 12 6" xfId="6601"/>
    <cellStyle name="Accent4 12 7" xfId="6602"/>
    <cellStyle name="Accent4 12 8" xfId="6603"/>
    <cellStyle name="Accent4 12 9" xfId="6604"/>
    <cellStyle name="Accent4 13" xfId="6605"/>
    <cellStyle name="Accent4 13 2" xfId="6606"/>
    <cellStyle name="Accent4 13 3" xfId="6607"/>
    <cellStyle name="Accent4 13 4" xfId="6608"/>
    <cellStyle name="Accent4 13 5" xfId="6609"/>
    <cellStyle name="Accent4 13 6" xfId="6610"/>
    <cellStyle name="Accent4 13 7" xfId="6611"/>
    <cellStyle name="Accent4 13 8" xfId="6612"/>
    <cellStyle name="Accent4 13 9" xfId="6613"/>
    <cellStyle name="Accent4 14" xfId="6614"/>
    <cellStyle name="Accent4 14 2" xfId="6615"/>
    <cellStyle name="Accent4 14 3" xfId="6616"/>
    <cellStyle name="Accent4 14 4" xfId="6617"/>
    <cellStyle name="Accent4 14 5" xfId="6618"/>
    <cellStyle name="Accent4 14 6" xfId="6619"/>
    <cellStyle name="Accent4 14 7" xfId="6620"/>
    <cellStyle name="Accent4 14 8" xfId="6621"/>
    <cellStyle name="Accent4 14 9" xfId="6622"/>
    <cellStyle name="Accent4 15" xfId="6623"/>
    <cellStyle name="Accent4 15 2" xfId="6624"/>
    <cellStyle name="Accent4 15 3" xfId="6625"/>
    <cellStyle name="Accent4 15 4" xfId="6626"/>
    <cellStyle name="Accent4 15 5" xfId="6627"/>
    <cellStyle name="Accent4 15 6" xfId="6628"/>
    <cellStyle name="Accent4 15 7" xfId="6629"/>
    <cellStyle name="Accent4 15 8" xfId="6630"/>
    <cellStyle name="Accent4 15 9" xfId="6631"/>
    <cellStyle name="Accent4 16" xfId="6632"/>
    <cellStyle name="Accent4 16 2" xfId="6633"/>
    <cellStyle name="Accent4 16 3" xfId="6634"/>
    <cellStyle name="Accent4 16 4" xfId="6635"/>
    <cellStyle name="Accent4 16 5" xfId="6636"/>
    <cellStyle name="Accent4 16 6" xfId="6637"/>
    <cellStyle name="Accent4 16 7" xfId="6638"/>
    <cellStyle name="Accent4 16 8" xfId="6639"/>
    <cellStyle name="Accent4 16 9" xfId="6640"/>
    <cellStyle name="Accent4 17" xfId="6641"/>
    <cellStyle name="Accent4 18" xfId="6642"/>
    <cellStyle name="Accent4 19" xfId="6643"/>
    <cellStyle name="Accent4 2" xfId="6644"/>
    <cellStyle name="Accent4 2 2" xfId="6645"/>
    <cellStyle name="Accent4 2 2 2" xfId="6646"/>
    <cellStyle name="Accent4 2 2 2 2" xfId="6647"/>
    <cellStyle name="Accent4 2 2 3" xfId="6648"/>
    <cellStyle name="Accent4 2 2 4" xfId="6649"/>
    <cellStyle name="Accent4 2 2 5" xfId="6650"/>
    <cellStyle name="Accent4 2 2 6" xfId="6651"/>
    <cellStyle name="Accent4 2 2 7" xfId="6652"/>
    <cellStyle name="Accent4 2 2 8" xfId="6653"/>
    <cellStyle name="Accent4 2 2 9" xfId="6654"/>
    <cellStyle name="Accent4 2 3" xfId="6655"/>
    <cellStyle name="Accent4 2 3 2" xfId="6656"/>
    <cellStyle name="Accent4 2 4" xfId="6657"/>
    <cellStyle name="Accent4 2 4 2" xfId="6658"/>
    <cellStyle name="Accent4 2 5" xfId="6659"/>
    <cellStyle name="Accent4 2 5 2" xfId="6660"/>
    <cellStyle name="Accent4 2 6" xfId="6661"/>
    <cellStyle name="Accent4 2 7" xfId="6662"/>
    <cellStyle name="Accent4 2 8" xfId="6663"/>
    <cellStyle name="Accent4 2 9" xfId="6664"/>
    <cellStyle name="Accent4 2_Block-F LGF POur-II BBS" xfId="6665"/>
    <cellStyle name="Accent4 20" xfId="6666"/>
    <cellStyle name="Accent4 21" xfId="6667"/>
    <cellStyle name="Accent4 22" xfId="6668"/>
    <cellStyle name="Accent4 23" xfId="6669"/>
    <cellStyle name="Accent4 24" xfId="6670"/>
    <cellStyle name="Accent4 25" xfId="6671"/>
    <cellStyle name="Accent4 26" xfId="6672"/>
    <cellStyle name="Accent4 27" xfId="6673"/>
    <cellStyle name="Accent4 28" xfId="6674"/>
    <cellStyle name="Accent4 29" xfId="6675"/>
    <cellStyle name="Accent4 3" xfId="6676"/>
    <cellStyle name="Accent4 3 2" xfId="6677"/>
    <cellStyle name="Accent4 3 2 2" xfId="6678"/>
    <cellStyle name="Accent4 3 2 3" xfId="6679"/>
    <cellStyle name="Accent4 3 2 4" xfId="6680"/>
    <cellStyle name="Accent4 3 2 5" xfId="6681"/>
    <cellStyle name="Accent4 3 2 6" xfId="6682"/>
    <cellStyle name="Accent4 3 2 7" xfId="6683"/>
    <cellStyle name="Accent4 3 2 8" xfId="6684"/>
    <cellStyle name="Accent4 3 2 9" xfId="6685"/>
    <cellStyle name="Accent4 3 3" xfId="6686"/>
    <cellStyle name="Accent4 3 3 2" xfId="6687"/>
    <cellStyle name="Accent4 3 4" xfId="6688"/>
    <cellStyle name="Accent4 3 4 2" xfId="6689"/>
    <cellStyle name="Accent4 3 5" xfId="6690"/>
    <cellStyle name="Accent4 3 6" xfId="6691"/>
    <cellStyle name="Accent4 3 7" xfId="6692"/>
    <cellStyle name="Accent4 3 8" xfId="6693"/>
    <cellStyle name="Accent4 3_Ramadugu_ SWGH" xfId="6694"/>
    <cellStyle name="Accent4 30" xfId="6695"/>
    <cellStyle name="Accent4 31" xfId="6696"/>
    <cellStyle name="Accent4 32" xfId="6697"/>
    <cellStyle name="Accent4 33" xfId="6698"/>
    <cellStyle name="Accent4 34" xfId="6699"/>
    <cellStyle name="Accent4 35" xfId="6700"/>
    <cellStyle name="Accent4 36" xfId="6701"/>
    <cellStyle name="Accent4 37" xfId="6702"/>
    <cellStyle name="Accent4 38" xfId="6703"/>
    <cellStyle name="Accent4 39" xfId="6704"/>
    <cellStyle name="Accent4 4" xfId="6705"/>
    <cellStyle name="Accent4 4 10" xfId="6706"/>
    <cellStyle name="Accent4 4 11" xfId="6707"/>
    <cellStyle name="Accent4 4 12" xfId="6708"/>
    <cellStyle name="Accent4 4 13" xfId="6709"/>
    <cellStyle name="Accent4 4 14" xfId="6710"/>
    <cellStyle name="Accent4 4 15" xfId="6711"/>
    <cellStyle name="Accent4 4 16" xfId="6712"/>
    <cellStyle name="Accent4 4 2" xfId="6713"/>
    <cellStyle name="Accent4 4 2 2" xfId="6714"/>
    <cellStyle name="Accent4 4 3" xfId="6715"/>
    <cellStyle name="Accent4 4 3 2" xfId="6716"/>
    <cellStyle name="Accent4 4 4" xfId="6717"/>
    <cellStyle name="Accent4 4 4 2" xfId="6718"/>
    <cellStyle name="Accent4 4 5" xfId="6719"/>
    <cellStyle name="Accent4 4 6" xfId="6720"/>
    <cellStyle name="Accent4 4 7" xfId="6721"/>
    <cellStyle name="Accent4 4 8" xfId="6722"/>
    <cellStyle name="Accent4 4 9" xfId="6723"/>
    <cellStyle name="Accent4 4_Sheet2" xfId="6724"/>
    <cellStyle name="Accent4 40" xfId="6725"/>
    <cellStyle name="Accent4 41" xfId="6726"/>
    <cellStyle name="Accent4 42" xfId="6727"/>
    <cellStyle name="Accent4 43" xfId="6728"/>
    <cellStyle name="Accent4 44" xfId="6729"/>
    <cellStyle name="Accent4 45" xfId="6730"/>
    <cellStyle name="Accent4 46" xfId="6731"/>
    <cellStyle name="Accent4 47" xfId="6732"/>
    <cellStyle name="Accent4 48" xfId="6733"/>
    <cellStyle name="Accent4 49" xfId="6734"/>
    <cellStyle name="Accent4 5" xfId="6735"/>
    <cellStyle name="Accent4 5 10" xfId="6736"/>
    <cellStyle name="Accent4 5 11" xfId="6737"/>
    <cellStyle name="Accent4 5 12" xfId="6738"/>
    <cellStyle name="Accent4 5 13" xfId="6739"/>
    <cellStyle name="Accent4 5 14" xfId="6740"/>
    <cellStyle name="Accent4 5 15" xfId="6741"/>
    <cellStyle name="Accent4 5 16" xfId="6742"/>
    <cellStyle name="Accent4 5 2" xfId="6743"/>
    <cellStyle name="Accent4 5 2 2" xfId="6744"/>
    <cellStyle name="Accent4 5 3" xfId="6745"/>
    <cellStyle name="Accent4 5 3 2" xfId="6746"/>
    <cellStyle name="Accent4 5 4" xfId="6747"/>
    <cellStyle name="Accent4 5 4 2" xfId="6748"/>
    <cellStyle name="Accent4 5 5" xfId="6749"/>
    <cellStyle name="Accent4 5 6" xfId="6750"/>
    <cellStyle name="Accent4 5 7" xfId="6751"/>
    <cellStyle name="Accent4 5 8" xfId="6752"/>
    <cellStyle name="Accent4 5 9" xfId="6753"/>
    <cellStyle name="Accent4 5_Sheet2" xfId="6754"/>
    <cellStyle name="Accent4 50" xfId="6755"/>
    <cellStyle name="Accent4 51" xfId="6756"/>
    <cellStyle name="Accent4 52" xfId="6757"/>
    <cellStyle name="Accent4 53" xfId="6758"/>
    <cellStyle name="Accent4 6" xfId="6759"/>
    <cellStyle name="Accent4 6 10" xfId="6760"/>
    <cellStyle name="Accent4 6 11" xfId="6761"/>
    <cellStyle name="Accent4 6 12" xfId="6762"/>
    <cellStyle name="Accent4 6 13" xfId="6763"/>
    <cellStyle name="Accent4 6 14" xfId="6764"/>
    <cellStyle name="Accent4 6 15" xfId="6765"/>
    <cellStyle name="Accent4 6 16" xfId="6766"/>
    <cellStyle name="Accent4 6 2" xfId="6767"/>
    <cellStyle name="Accent4 6 2 2" xfId="6768"/>
    <cellStyle name="Accent4 6 3" xfId="6769"/>
    <cellStyle name="Accent4 6 3 2" xfId="6770"/>
    <cellStyle name="Accent4 6 4" xfId="6771"/>
    <cellStyle name="Accent4 6 4 2" xfId="6772"/>
    <cellStyle name="Accent4 6 5" xfId="6773"/>
    <cellStyle name="Accent4 6 6" xfId="6774"/>
    <cellStyle name="Accent4 6 7" xfId="6775"/>
    <cellStyle name="Accent4 6 8" xfId="6776"/>
    <cellStyle name="Accent4 6 9" xfId="6777"/>
    <cellStyle name="Accent4 6_Sheet2" xfId="6778"/>
    <cellStyle name="Accent4 7" xfId="6779"/>
    <cellStyle name="Accent4 7 10" xfId="6780"/>
    <cellStyle name="Accent4 7 11" xfId="6781"/>
    <cellStyle name="Accent4 7 12" xfId="6782"/>
    <cellStyle name="Accent4 7 13" xfId="6783"/>
    <cellStyle name="Accent4 7 14" xfId="6784"/>
    <cellStyle name="Accent4 7 15" xfId="6785"/>
    <cellStyle name="Accent4 7 16" xfId="6786"/>
    <cellStyle name="Accent4 7 2" xfId="6787"/>
    <cellStyle name="Accent4 7 2 2" xfId="6788"/>
    <cellStyle name="Accent4 7 3" xfId="6789"/>
    <cellStyle name="Accent4 7 3 2" xfId="6790"/>
    <cellStyle name="Accent4 7 4" xfId="6791"/>
    <cellStyle name="Accent4 7 4 2" xfId="6792"/>
    <cellStyle name="Accent4 7 5" xfId="6793"/>
    <cellStyle name="Accent4 7 6" xfId="6794"/>
    <cellStyle name="Accent4 7 7" xfId="6795"/>
    <cellStyle name="Accent4 7 8" xfId="6796"/>
    <cellStyle name="Accent4 7 9" xfId="6797"/>
    <cellStyle name="Accent4 7_Sheet2" xfId="6798"/>
    <cellStyle name="Accent4 8" xfId="6799"/>
    <cellStyle name="Accent4 8 10" xfId="6800"/>
    <cellStyle name="Accent4 8 11" xfId="6801"/>
    <cellStyle name="Accent4 8 12" xfId="6802"/>
    <cellStyle name="Accent4 8 13" xfId="6803"/>
    <cellStyle name="Accent4 8 14" xfId="6804"/>
    <cellStyle name="Accent4 8 15" xfId="6805"/>
    <cellStyle name="Accent4 8 16" xfId="6806"/>
    <cellStyle name="Accent4 8 2" xfId="6807"/>
    <cellStyle name="Accent4 8 3" xfId="6808"/>
    <cellStyle name="Accent4 8 3 2" xfId="6809"/>
    <cellStyle name="Accent4 8 4" xfId="6810"/>
    <cellStyle name="Accent4 8 5" xfId="6811"/>
    <cellStyle name="Accent4 8 6" xfId="6812"/>
    <cellStyle name="Accent4 8 7" xfId="6813"/>
    <cellStyle name="Accent4 8 8" xfId="6814"/>
    <cellStyle name="Accent4 8 9" xfId="6815"/>
    <cellStyle name="Accent4 8_Sheet2" xfId="6816"/>
    <cellStyle name="Accent4 9" xfId="6817"/>
    <cellStyle name="Accent4 9 10" xfId="6818"/>
    <cellStyle name="Accent4 9 11" xfId="6819"/>
    <cellStyle name="Accent4 9 12" xfId="6820"/>
    <cellStyle name="Accent4 9 13" xfId="6821"/>
    <cellStyle name="Accent4 9 14" xfId="6822"/>
    <cellStyle name="Accent4 9 15" xfId="6823"/>
    <cellStyle name="Accent4 9 16" xfId="6824"/>
    <cellStyle name="Accent4 9 2" xfId="6825"/>
    <cellStyle name="Accent4 9 3" xfId="6826"/>
    <cellStyle name="Accent4 9 4" xfId="6827"/>
    <cellStyle name="Accent4 9 5" xfId="6828"/>
    <cellStyle name="Accent4 9 6" xfId="6829"/>
    <cellStyle name="Accent4 9 6 2" xfId="6830"/>
    <cellStyle name="Accent4 9 7" xfId="6831"/>
    <cellStyle name="Accent4 9 8" xfId="6832"/>
    <cellStyle name="Accent4 9 9" xfId="6833"/>
    <cellStyle name="Accent5 - 20%" xfId="6834"/>
    <cellStyle name="Accent5 - 20% 2" xfId="6835"/>
    <cellStyle name="Accent5 - 20% 2 2" xfId="6836"/>
    <cellStyle name="Accent5 - 20% 2 3" xfId="6837"/>
    <cellStyle name="Accent5 - 20% 3" xfId="6838"/>
    <cellStyle name="Accent5 - 20% 4" xfId="6839"/>
    <cellStyle name="Accent5 - 20%_APSWRSC-Kalasamudram" xfId="6840"/>
    <cellStyle name="Accent5 - 40%" xfId="6841"/>
    <cellStyle name="Accent5 - 40% 2" xfId="6842"/>
    <cellStyle name="Accent5 - 40% 2 2" xfId="6843"/>
    <cellStyle name="Accent5 - 40% 2 3" xfId="6844"/>
    <cellStyle name="Accent5 - 40% 3" xfId="6845"/>
    <cellStyle name="Accent5 - 40% 4" xfId="6846"/>
    <cellStyle name="Accent5 - 40%_APSWRSC-Kalasamudram" xfId="6847"/>
    <cellStyle name="Accent5 - 60%" xfId="6848"/>
    <cellStyle name="Accent5 1" xfId="6849"/>
    <cellStyle name="Accent5 1 1" xfId="6850"/>
    <cellStyle name="Accent5 10" xfId="6851"/>
    <cellStyle name="Accent5 10 10" xfId="6852"/>
    <cellStyle name="Accent5 10 11" xfId="6853"/>
    <cellStyle name="Accent5 10 12" xfId="6854"/>
    <cellStyle name="Accent5 10 13" xfId="6855"/>
    <cellStyle name="Accent5 10 14" xfId="6856"/>
    <cellStyle name="Accent5 10 15" xfId="6857"/>
    <cellStyle name="Accent5 10 16" xfId="6858"/>
    <cellStyle name="Accent5 10 2" xfId="6859"/>
    <cellStyle name="Accent5 10 3" xfId="6860"/>
    <cellStyle name="Accent5 10 4" xfId="6861"/>
    <cellStyle name="Accent5 10 5" xfId="6862"/>
    <cellStyle name="Accent5 10 6" xfId="6863"/>
    <cellStyle name="Accent5 10 7" xfId="6864"/>
    <cellStyle name="Accent5 10 8" xfId="6865"/>
    <cellStyle name="Accent5 10 9" xfId="6866"/>
    <cellStyle name="Accent5 11" xfId="6867"/>
    <cellStyle name="Accent5 11 2" xfId="6868"/>
    <cellStyle name="Accent5 11 3" xfId="6869"/>
    <cellStyle name="Accent5 11 4" xfId="6870"/>
    <cellStyle name="Accent5 11 5" xfId="6871"/>
    <cellStyle name="Accent5 11 6" xfId="6872"/>
    <cellStyle name="Accent5 11 7" xfId="6873"/>
    <cellStyle name="Accent5 11 8" xfId="6874"/>
    <cellStyle name="Accent5 11 9" xfId="6875"/>
    <cellStyle name="Accent5 12" xfId="6876"/>
    <cellStyle name="Accent5 12 2" xfId="6877"/>
    <cellStyle name="Accent5 12 3" xfId="6878"/>
    <cellStyle name="Accent5 12 4" xfId="6879"/>
    <cellStyle name="Accent5 12 5" xfId="6880"/>
    <cellStyle name="Accent5 12 6" xfId="6881"/>
    <cellStyle name="Accent5 12 7" xfId="6882"/>
    <cellStyle name="Accent5 12 8" xfId="6883"/>
    <cellStyle name="Accent5 12 9" xfId="6884"/>
    <cellStyle name="Accent5 13" xfId="6885"/>
    <cellStyle name="Accent5 13 2" xfId="6886"/>
    <cellStyle name="Accent5 13 3" xfId="6887"/>
    <cellStyle name="Accent5 13 4" xfId="6888"/>
    <cellStyle name="Accent5 13 5" xfId="6889"/>
    <cellStyle name="Accent5 13 6" xfId="6890"/>
    <cellStyle name="Accent5 13 7" xfId="6891"/>
    <cellStyle name="Accent5 13 8" xfId="6892"/>
    <cellStyle name="Accent5 13 9" xfId="6893"/>
    <cellStyle name="Accent5 14" xfId="6894"/>
    <cellStyle name="Accent5 14 2" xfId="6895"/>
    <cellStyle name="Accent5 14 3" xfId="6896"/>
    <cellStyle name="Accent5 14 4" xfId="6897"/>
    <cellStyle name="Accent5 14 5" xfId="6898"/>
    <cellStyle name="Accent5 14 6" xfId="6899"/>
    <cellStyle name="Accent5 14 7" xfId="6900"/>
    <cellStyle name="Accent5 14 8" xfId="6901"/>
    <cellStyle name="Accent5 14 9" xfId="6902"/>
    <cellStyle name="Accent5 15" xfId="6903"/>
    <cellStyle name="Accent5 15 2" xfId="6904"/>
    <cellStyle name="Accent5 15 3" xfId="6905"/>
    <cellStyle name="Accent5 15 4" xfId="6906"/>
    <cellStyle name="Accent5 15 5" xfId="6907"/>
    <cellStyle name="Accent5 15 6" xfId="6908"/>
    <cellStyle name="Accent5 15 7" xfId="6909"/>
    <cellStyle name="Accent5 15 8" xfId="6910"/>
    <cellStyle name="Accent5 15 9" xfId="6911"/>
    <cellStyle name="Accent5 16" xfId="6912"/>
    <cellStyle name="Accent5 16 2" xfId="6913"/>
    <cellStyle name="Accent5 16 3" xfId="6914"/>
    <cellStyle name="Accent5 16 4" xfId="6915"/>
    <cellStyle name="Accent5 16 5" xfId="6916"/>
    <cellStyle name="Accent5 16 6" xfId="6917"/>
    <cellStyle name="Accent5 16 7" xfId="6918"/>
    <cellStyle name="Accent5 16 8" xfId="6919"/>
    <cellStyle name="Accent5 16 9" xfId="6920"/>
    <cellStyle name="Accent5 17" xfId="6921"/>
    <cellStyle name="Accent5 18" xfId="6922"/>
    <cellStyle name="Accent5 19" xfId="6923"/>
    <cellStyle name="Accent5 2" xfId="6924"/>
    <cellStyle name="Accent5 2 2" xfId="6925"/>
    <cellStyle name="Accent5 2 2 2" xfId="6926"/>
    <cellStyle name="Accent5 2 2 2 2" xfId="6927"/>
    <cellStyle name="Accent5 2 2 3" xfId="6928"/>
    <cellStyle name="Accent5 2 2 4" xfId="6929"/>
    <cellStyle name="Accent5 2 2 5" xfId="6930"/>
    <cellStyle name="Accent5 2 2 6" xfId="6931"/>
    <cellStyle name="Accent5 2 2 7" xfId="6932"/>
    <cellStyle name="Accent5 2 2 8" xfId="6933"/>
    <cellStyle name="Accent5 2 2 9" xfId="6934"/>
    <cellStyle name="Accent5 2 3" xfId="6935"/>
    <cellStyle name="Accent5 2 3 2" xfId="6936"/>
    <cellStyle name="Accent5 2 4" xfId="6937"/>
    <cellStyle name="Accent5 2 4 2" xfId="6938"/>
    <cellStyle name="Accent5 2 5" xfId="6939"/>
    <cellStyle name="Accent5 2 5 2" xfId="6940"/>
    <cellStyle name="Accent5 2 6" xfId="6941"/>
    <cellStyle name="Accent5 2 7" xfId="6942"/>
    <cellStyle name="Accent5 2 8" xfId="6943"/>
    <cellStyle name="Accent5 2 9" xfId="6944"/>
    <cellStyle name="Accent5 2_Block-F LGF POur-II BBS" xfId="6945"/>
    <cellStyle name="Accent5 20" xfId="6946"/>
    <cellStyle name="Accent5 21" xfId="6947"/>
    <cellStyle name="Accent5 22" xfId="6948"/>
    <cellStyle name="Accent5 23" xfId="6949"/>
    <cellStyle name="Accent5 24" xfId="6950"/>
    <cellStyle name="Accent5 25" xfId="6951"/>
    <cellStyle name="Accent5 26" xfId="6952"/>
    <cellStyle name="Accent5 27" xfId="6953"/>
    <cellStyle name="Accent5 28" xfId="6954"/>
    <cellStyle name="Accent5 29" xfId="6955"/>
    <cellStyle name="Accent5 3" xfId="6956"/>
    <cellStyle name="Accent5 3 2" xfId="6957"/>
    <cellStyle name="Accent5 3 2 2" xfId="6958"/>
    <cellStyle name="Accent5 3 2 3" xfId="6959"/>
    <cellStyle name="Accent5 3 2 4" xfId="6960"/>
    <cellStyle name="Accent5 3 2 5" xfId="6961"/>
    <cellStyle name="Accent5 3 2 6" xfId="6962"/>
    <cellStyle name="Accent5 3 2 7" xfId="6963"/>
    <cellStyle name="Accent5 3 2 8" xfId="6964"/>
    <cellStyle name="Accent5 3 2 9" xfId="6965"/>
    <cellStyle name="Accent5 3 3" xfId="6966"/>
    <cellStyle name="Accent5 3 3 2" xfId="6967"/>
    <cellStyle name="Accent5 3 4" xfId="6968"/>
    <cellStyle name="Accent5 3 4 2" xfId="6969"/>
    <cellStyle name="Accent5 3 5" xfId="6970"/>
    <cellStyle name="Accent5 3 6" xfId="6971"/>
    <cellStyle name="Accent5 3 7" xfId="6972"/>
    <cellStyle name="Accent5 3 8" xfId="6973"/>
    <cellStyle name="Accent5 3_Ramadugu_ SWGH" xfId="6974"/>
    <cellStyle name="Accent5 30" xfId="6975"/>
    <cellStyle name="Accent5 31" xfId="6976"/>
    <cellStyle name="Accent5 32" xfId="6977"/>
    <cellStyle name="Accent5 33" xfId="6978"/>
    <cellStyle name="Accent5 34" xfId="6979"/>
    <cellStyle name="Accent5 35" xfId="6980"/>
    <cellStyle name="Accent5 36" xfId="6981"/>
    <cellStyle name="Accent5 37" xfId="6982"/>
    <cellStyle name="Accent5 38" xfId="6983"/>
    <cellStyle name="Accent5 39" xfId="6984"/>
    <cellStyle name="Accent5 4" xfId="6985"/>
    <cellStyle name="Accent5 4 10" xfId="6986"/>
    <cellStyle name="Accent5 4 11" xfId="6987"/>
    <cellStyle name="Accent5 4 12" xfId="6988"/>
    <cellStyle name="Accent5 4 13" xfId="6989"/>
    <cellStyle name="Accent5 4 14" xfId="6990"/>
    <cellStyle name="Accent5 4 15" xfId="6991"/>
    <cellStyle name="Accent5 4 16" xfId="6992"/>
    <cellStyle name="Accent5 4 2" xfId="6993"/>
    <cellStyle name="Accent5 4 2 2" xfId="6994"/>
    <cellStyle name="Accent5 4 3" xfId="6995"/>
    <cellStyle name="Accent5 4 3 2" xfId="6996"/>
    <cellStyle name="Accent5 4 4" xfId="6997"/>
    <cellStyle name="Accent5 4 4 2" xfId="6998"/>
    <cellStyle name="Accent5 4 5" xfId="6999"/>
    <cellStyle name="Accent5 4 6" xfId="7000"/>
    <cellStyle name="Accent5 4 7" xfId="7001"/>
    <cellStyle name="Accent5 4 8" xfId="7002"/>
    <cellStyle name="Accent5 4 9" xfId="7003"/>
    <cellStyle name="Accent5 4_Sheet2" xfId="7004"/>
    <cellStyle name="Accent5 40" xfId="7005"/>
    <cellStyle name="Accent5 41" xfId="7006"/>
    <cellStyle name="Accent5 42" xfId="7007"/>
    <cellStyle name="Accent5 43" xfId="7008"/>
    <cellStyle name="Accent5 44" xfId="7009"/>
    <cellStyle name="Accent5 45" xfId="7010"/>
    <cellStyle name="Accent5 46" xfId="7011"/>
    <cellStyle name="Accent5 47" xfId="7012"/>
    <cellStyle name="Accent5 48" xfId="7013"/>
    <cellStyle name="Accent5 49" xfId="7014"/>
    <cellStyle name="Accent5 5" xfId="7015"/>
    <cellStyle name="Accent5 5 10" xfId="7016"/>
    <cellStyle name="Accent5 5 11" xfId="7017"/>
    <cellStyle name="Accent5 5 12" xfId="7018"/>
    <cellStyle name="Accent5 5 13" xfId="7019"/>
    <cellStyle name="Accent5 5 14" xfId="7020"/>
    <cellStyle name="Accent5 5 15" xfId="7021"/>
    <cellStyle name="Accent5 5 16" xfId="7022"/>
    <cellStyle name="Accent5 5 2" xfId="7023"/>
    <cellStyle name="Accent5 5 2 2" xfId="7024"/>
    <cellStyle name="Accent5 5 3" xfId="7025"/>
    <cellStyle name="Accent5 5 3 2" xfId="7026"/>
    <cellStyle name="Accent5 5 4" xfId="7027"/>
    <cellStyle name="Accent5 5 4 2" xfId="7028"/>
    <cellStyle name="Accent5 5 5" xfId="7029"/>
    <cellStyle name="Accent5 5 6" xfId="7030"/>
    <cellStyle name="Accent5 5 7" xfId="7031"/>
    <cellStyle name="Accent5 5 8" xfId="7032"/>
    <cellStyle name="Accent5 5 9" xfId="7033"/>
    <cellStyle name="Accent5 5_Sheet2" xfId="7034"/>
    <cellStyle name="Accent5 50" xfId="7035"/>
    <cellStyle name="Accent5 51" xfId="7036"/>
    <cellStyle name="Accent5 52" xfId="7037"/>
    <cellStyle name="Accent5 53" xfId="7038"/>
    <cellStyle name="Accent5 6" xfId="7039"/>
    <cellStyle name="Accent5 6 10" xfId="7040"/>
    <cellStyle name="Accent5 6 11" xfId="7041"/>
    <cellStyle name="Accent5 6 12" xfId="7042"/>
    <cellStyle name="Accent5 6 13" xfId="7043"/>
    <cellStyle name="Accent5 6 14" xfId="7044"/>
    <cellStyle name="Accent5 6 15" xfId="7045"/>
    <cellStyle name="Accent5 6 16" xfId="7046"/>
    <cellStyle name="Accent5 6 2" xfId="7047"/>
    <cellStyle name="Accent5 6 2 2" xfId="7048"/>
    <cellStyle name="Accent5 6 3" xfId="7049"/>
    <cellStyle name="Accent5 6 3 2" xfId="7050"/>
    <cellStyle name="Accent5 6 4" xfId="7051"/>
    <cellStyle name="Accent5 6 4 2" xfId="7052"/>
    <cellStyle name="Accent5 6 5" xfId="7053"/>
    <cellStyle name="Accent5 6 6" xfId="7054"/>
    <cellStyle name="Accent5 6 7" xfId="7055"/>
    <cellStyle name="Accent5 6 8" xfId="7056"/>
    <cellStyle name="Accent5 6 9" xfId="7057"/>
    <cellStyle name="Accent5 6_Sheet2" xfId="7058"/>
    <cellStyle name="Accent5 7" xfId="7059"/>
    <cellStyle name="Accent5 7 10" xfId="7060"/>
    <cellStyle name="Accent5 7 11" xfId="7061"/>
    <cellStyle name="Accent5 7 12" xfId="7062"/>
    <cellStyle name="Accent5 7 13" xfId="7063"/>
    <cellStyle name="Accent5 7 14" xfId="7064"/>
    <cellStyle name="Accent5 7 15" xfId="7065"/>
    <cellStyle name="Accent5 7 16" xfId="7066"/>
    <cellStyle name="Accent5 7 2" xfId="7067"/>
    <cellStyle name="Accent5 7 2 2" xfId="7068"/>
    <cellStyle name="Accent5 7 3" xfId="7069"/>
    <cellStyle name="Accent5 7 3 2" xfId="7070"/>
    <cellStyle name="Accent5 7 4" xfId="7071"/>
    <cellStyle name="Accent5 7 4 2" xfId="7072"/>
    <cellStyle name="Accent5 7 5" xfId="7073"/>
    <cellStyle name="Accent5 7 6" xfId="7074"/>
    <cellStyle name="Accent5 7 7" xfId="7075"/>
    <cellStyle name="Accent5 7 8" xfId="7076"/>
    <cellStyle name="Accent5 7 9" xfId="7077"/>
    <cellStyle name="Accent5 7_Sheet2" xfId="7078"/>
    <cellStyle name="Accent5 8" xfId="7079"/>
    <cellStyle name="Accent5 8 10" xfId="7080"/>
    <cellStyle name="Accent5 8 11" xfId="7081"/>
    <cellStyle name="Accent5 8 12" xfId="7082"/>
    <cellStyle name="Accent5 8 13" xfId="7083"/>
    <cellStyle name="Accent5 8 14" xfId="7084"/>
    <cellStyle name="Accent5 8 15" xfId="7085"/>
    <cellStyle name="Accent5 8 16" xfId="7086"/>
    <cellStyle name="Accent5 8 2" xfId="7087"/>
    <cellStyle name="Accent5 8 3" xfId="7088"/>
    <cellStyle name="Accent5 8 4" xfId="7089"/>
    <cellStyle name="Accent5 8 5" xfId="7090"/>
    <cellStyle name="Accent5 8 6" xfId="7091"/>
    <cellStyle name="Accent5 8 7" xfId="7092"/>
    <cellStyle name="Accent5 8 8" xfId="7093"/>
    <cellStyle name="Accent5 8 9" xfId="7094"/>
    <cellStyle name="Accent5 8_Sheet2" xfId="7095"/>
    <cellStyle name="Accent5 9" xfId="7096"/>
    <cellStyle name="Accent5 9 10" xfId="7097"/>
    <cellStyle name="Accent5 9 11" xfId="7098"/>
    <cellStyle name="Accent5 9 12" xfId="7099"/>
    <cellStyle name="Accent5 9 13" xfId="7100"/>
    <cellStyle name="Accent5 9 14" xfId="7101"/>
    <cellStyle name="Accent5 9 15" xfId="7102"/>
    <cellStyle name="Accent5 9 16" xfId="7103"/>
    <cellStyle name="Accent5 9 2" xfId="7104"/>
    <cellStyle name="Accent5 9 3" xfId="7105"/>
    <cellStyle name="Accent5 9 4" xfId="7106"/>
    <cellStyle name="Accent5 9 5" xfId="7107"/>
    <cellStyle name="Accent5 9 6" xfId="7108"/>
    <cellStyle name="Accent5 9 7" xfId="7109"/>
    <cellStyle name="Accent5 9 8" xfId="7110"/>
    <cellStyle name="Accent5 9 9" xfId="7111"/>
    <cellStyle name="Accent6 - 20%" xfId="7112"/>
    <cellStyle name="Accent6 - 20% 2" xfId="7113"/>
    <cellStyle name="Accent6 - 20% 2 2" xfId="7114"/>
    <cellStyle name="Accent6 - 20% 2 3" xfId="7115"/>
    <cellStyle name="Accent6 - 20% 3" xfId="7116"/>
    <cellStyle name="Accent6 - 20% 4" xfId="7117"/>
    <cellStyle name="Accent6 - 20%_APSWRSC-Kalasamudram" xfId="7118"/>
    <cellStyle name="Accent6 - 40%" xfId="7119"/>
    <cellStyle name="Accent6 - 40% 2" xfId="7120"/>
    <cellStyle name="Accent6 - 40% 2 2" xfId="7121"/>
    <cellStyle name="Accent6 - 40% 2 3" xfId="7122"/>
    <cellStyle name="Accent6 - 40% 3" xfId="7123"/>
    <cellStyle name="Accent6 - 40% 4" xfId="7124"/>
    <cellStyle name="Accent6 - 40%_APSWRSC-Kalasamudram" xfId="7125"/>
    <cellStyle name="Accent6 - 60%" xfId="7126"/>
    <cellStyle name="Accent6 1" xfId="7127"/>
    <cellStyle name="Accent6 1 1" xfId="7128"/>
    <cellStyle name="Accent6 1_Building_-_5-final_Price_Variation(1)" xfId="7129"/>
    <cellStyle name="Accent6 10" xfId="7130"/>
    <cellStyle name="Accent6 10 10" xfId="7131"/>
    <cellStyle name="Accent6 10 11" xfId="7132"/>
    <cellStyle name="Accent6 10 12" xfId="7133"/>
    <cellStyle name="Accent6 10 13" xfId="7134"/>
    <cellStyle name="Accent6 10 14" xfId="7135"/>
    <cellStyle name="Accent6 10 15" xfId="7136"/>
    <cellStyle name="Accent6 10 16" xfId="7137"/>
    <cellStyle name="Accent6 10 2" xfId="7138"/>
    <cellStyle name="Accent6 10 3" xfId="7139"/>
    <cellStyle name="Accent6 10 4" xfId="7140"/>
    <cellStyle name="Accent6 10 5" xfId="7141"/>
    <cellStyle name="Accent6 10 6" xfId="7142"/>
    <cellStyle name="Accent6 10 7" xfId="7143"/>
    <cellStyle name="Accent6 10 8" xfId="7144"/>
    <cellStyle name="Accent6 10 9" xfId="7145"/>
    <cellStyle name="Accent6 11" xfId="7146"/>
    <cellStyle name="Accent6 11 2" xfId="7147"/>
    <cellStyle name="Accent6 11 3" xfId="7148"/>
    <cellStyle name="Accent6 11 4" xfId="7149"/>
    <cellStyle name="Accent6 11 5" xfId="7150"/>
    <cellStyle name="Accent6 11 6" xfId="7151"/>
    <cellStyle name="Accent6 11 7" xfId="7152"/>
    <cellStyle name="Accent6 11 8" xfId="7153"/>
    <cellStyle name="Accent6 11 9" xfId="7154"/>
    <cellStyle name="Accent6 12" xfId="7155"/>
    <cellStyle name="Accent6 12 2" xfId="7156"/>
    <cellStyle name="Accent6 12 3" xfId="7157"/>
    <cellStyle name="Accent6 12 4" xfId="7158"/>
    <cellStyle name="Accent6 12 5" xfId="7159"/>
    <cellStyle name="Accent6 12 6" xfId="7160"/>
    <cellStyle name="Accent6 12 7" xfId="7161"/>
    <cellStyle name="Accent6 12 8" xfId="7162"/>
    <cellStyle name="Accent6 12 9" xfId="7163"/>
    <cellStyle name="Accent6 13" xfId="7164"/>
    <cellStyle name="Accent6 13 2" xfId="7165"/>
    <cellStyle name="Accent6 13 3" xfId="7166"/>
    <cellStyle name="Accent6 13 4" xfId="7167"/>
    <cellStyle name="Accent6 13 5" xfId="7168"/>
    <cellStyle name="Accent6 13 6" xfId="7169"/>
    <cellStyle name="Accent6 13 7" xfId="7170"/>
    <cellStyle name="Accent6 13 8" xfId="7171"/>
    <cellStyle name="Accent6 13 9" xfId="7172"/>
    <cellStyle name="Accent6 14" xfId="7173"/>
    <cellStyle name="Accent6 14 2" xfId="7174"/>
    <cellStyle name="Accent6 14 3" xfId="7175"/>
    <cellStyle name="Accent6 14 4" xfId="7176"/>
    <cellStyle name="Accent6 14 5" xfId="7177"/>
    <cellStyle name="Accent6 14 6" xfId="7178"/>
    <cellStyle name="Accent6 14 7" xfId="7179"/>
    <cellStyle name="Accent6 14 8" xfId="7180"/>
    <cellStyle name="Accent6 14 9" xfId="7181"/>
    <cellStyle name="Accent6 15" xfId="7182"/>
    <cellStyle name="Accent6 15 2" xfId="7183"/>
    <cellStyle name="Accent6 15 3" xfId="7184"/>
    <cellStyle name="Accent6 15 4" xfId="7185"/>
    <cellStyle name="Accent6 15 5" xfId="7186"/>
    <cellStyle name="Accent6 15 6" xfId="7187"/>
    <cellStyle name="Accent6 15 7" xfId="7188"/>
    <cellStyle name="Accent6 15 8" xfId="7189"/>
    <cellStyle name="Accent6 15 9" xfId="7190"/>
    <cellStyle name="Accent6 16" xfId="7191"/>
    <cellStyle name="Accent6 16 2" xfId="7192"/>
    <cellStyle name="Accent6 16 3" xfId="7193"/>
    <cellStyle name="Accent6 16 4" xfId="7194"/>
    <cellStyle name="Accent6 16 5" xfId="7195"/>
    <cellStyle name="Accent6 16 6" xfId="7196"/>
    <cellStyle name="Accent6 16 7" xfId="7197"/>
    <cellStyle name="Accent6 16 8" xfId="7198"/>
    <cellStyle name="Accent6 16 9" xfId="7199"/>
    <cellStyle name="Accent6 17" xfId="7200"/>
    <cellStyle name="Accent6 18" xfId="7201"/>
    <cellStyle name="Accent6 19" xfId="7202"/>
    <cellStyle name="Accent6 2" xfId="7203"/>
    <cellStyle name="Accent6 2 2" xfId="7204"/>
    <cellStyle name="Accent6 2 2 2" xfId="7205"/>
    <cellStyle name="Accent6 2 2 2 2" xfId="7206"/>
    <cellStyle name="Accent6 2 2 3" xfId="7207"/>
    <cellStyle name="Accent6 2 2 4" xfId="7208"/>
    <cellStyle name="Accent6 2 2 5" xfId="7209"/>
    <cellStyle name="Accent6 2 2 6" xfId="7210"/>
    <cellStyle name="Accent6 2 2 7" xfId="7211"/>
    <cellStyle name="Accent6 2 2 8" xfId="7212"/>
    <cellStyle name="Accent6 2 2 9" xfId="7213"/>
    <cellStyle name="Accent6 2 3" xfId="7214"/>
    <cellStyle name="Accent6 2 3 2" xfId="7215"/>
    <cellStyle name="Accent6 2 4" xfId="7216"/>
    <cellStyle name="Accent6 2 4 2" xfId="7217"/>
    <cellStyle name="Accent6 2 5" xfId="7218"/>
    <cellStyle name="Accent6 2 5 2" xfId="7219"/>
    <cellStyle name="Accent6 2 6" xfId="7220"/>
    <cellStyle name="Accent6 2 7" xfId="7221"/>
    <cellStyle name="Accent6 2 8" xfId="7222"/>
    <cellStyle name="Accent6 2 9" xfId="7223"/>
    <cellStyle name="Accent6 2_Block-F LGF POur-II BBS" xfId="7224"/>
    <cellStyle name="Accent6 20" xfId="7225"/>
    <cellStyle name="Accent6 21" xfId="7226"/>
    <cellStyle name="Accent6 22" xfId="7227"/>
    <cellStyle name="Accent6 23" xfId="7228"/>
    <cellStyle name="Accent6 24" xfId="7229"/>
    <cellStyle name="Accent6 25" xfId="7230"/>
    <cellStyle name="Accent6 26" xfId="7231"/>
    <cellStyle name="Accent6 27" xfId="7232"/>
    <cellStyle name="Accent6 28" xfId="7233"/>
    <cellStyle name="Accent6 29" xfId="7234"/>
    <cellStyle name="Accent6 3" xfId="7235"/>
    <cellStyle name="Accent6 3 2" xfId="7236"/>
    <cellStyle name="Accent6 3 2 2" xfId="7237"/>
    <cellStyle name="Accent6 3 2 3" xfId="7238"/>
    <cellStyle name="Accent6 3 2 4" xfId="7239"/>
    <cellStyle name="Accent6 3 2 5" xfId="7240"/>
    <cellStyle name="Accent6 3 2 6" xfId="7241"/>
    <cellStyle name="Accent6 3 2 7" xfId="7242"/>
    <cellStyle name="Accent6 3 2 8" xfId="7243"/>
    <cellStyle name="Accent6 3 2 9" xfId="7244"/>
    <cellStyle name="Accent6 3 3" xfId="7245"/>
    <cellStyle name="Accent6 3 3 2" xfId="7246"/>
    <cellStyle name="Accent6 3 4" xfId="7247"/>
    <cellStyle name="Accent6 3 4 2" xfId="7248"/>
    <cellStyle name="Accent6 3 5" xfId="7249"/>
    <cellStyle name="Accent6 3 6" xfId="7250"/>
    <cellStyle name="Accent6 3 7" xfId="7251"/>
    <cellStyle name="Accent6 3 8" xfId="7252"/>
    <cellStyle name="Accent6 3_Ramadugu_ SWGH" xfId="7253"/>
    <cellStyle name="Accent6 30" xfId="7254"/>
    <cellStyle name="Accent6 31" xfId="7255"/>
    <cellStyle name="Accent6 32" xfId="7256"/>
    <cellStyle name="Accent6 33" xfId="7257"/>
    <cellStyle name="Accent6 34" xfId="7258"/>
    <cellStyle name="Accent6 35" xfId="7259"/>
    <cellStyle name="Accent6 36" xfId="7260"/>
    <cellStyle name="Accent6 37" xfId="7261"/>
    <cellStyle name="Accent6 38" xfId="7262"/>
    <cellStyle name="Accent6 39" xfId="7263"/>
    <cellStyle name="Accent6 4" xfId="7264"/>
    <cellStyle name="Accent6 4 10" xfId="7265"/>
    <cellStyle name="Accent6 4 11" xfId="7266"/>
    <cellStyle name="Accent6 4 12" xfId="7267"/>
    <cellStyle name="Accent6 4 13" xfId="7268"/>
    <cellStyle name="Accent6 4 14" xfId="7269"/>
    <cellStyle name="Accent6 4 15" xfId="7270"/>
    <cellStyle name="Accent6 4 16" xfId="7271"/>
    <cellStyle name="Accent6 4 2" xfId="7272"/>
    <cellStyle name="Accent6 4 2 2" xfId="7273"/>
    <cellStyle name="Accent6 4 3" xfId="7274"/>
    <cellStyle name="Accent6 4 3 2" xfId="7275"/>
    <cellStyle name="Accent6 4 4" xfId="7276"/>
    <cellStyle name="Accent6 4 4 2" xfId="7277"/>
    <cellStyle name="Accent6 4 5" xfId="7278"/>
    <cellStyle name="Accent6 4 6" xfId="7279"/>
    <cellStyle name="Accent6 4 7" xfId="7280"/>
    <cellStyle name="Accent6 4 8" xfId="7281"/>
    <cellStyle name="Accent6 4 9" xfId="7282"/>
    <cellStyle name="Accent6 4_Sheet2" xfId="7283"/>
    <cellStyle name="Accent6 40" xfId="7284"/>
    <cellStyle name="Accent6 41" xfId="7285"/>
    <cellStyle name="Accent6 42" xfId="7286"/>
    <cellStyle name="Accent6 43" xfId="7287"/>
    <cellStyle name="Accent6 44" xfId="7288"/>
    <cellStyle name="Accent6 45" xfId="7289"/>
    <cellStyle name="Accent6 46" xfId="7290"/>
    <cellStyle name="Accent6 47" xfId="7291"/>
    <cellStyle name="Accent6 48" xfId="7292"/>
    <cellStyle name="Accent6 49" xfId="7293"/>
    <cellStyle name="Accent6 5" xfId="7294"/>
    <cellStyle name="Accent6 5 10" xfId="7295"/>
    <cellStyle name="Accent6 5 11" xfId="7296"/>
    <cellStyle name="Accent6 5 12" xfId="7297"/>
    <cellStyle name="Accent6 5 13" xfId="7298"/>
    <cellStyle name="Accent6 5 14" xfId="7299"/>
    <cellStyle name="Accent6 5 15" xfId="7300"/>
    <cellStyle name="Accent6 5 16" xfId="7301"/>
    <cellStyle name="Accent6 5 2" xfId="7302"/>
    <cellStyle name="Accent6 5 2 2" xfId="7303"/>
    <cellStyle name="Accent6 5 3" xfId="7304"/>
    <cellStyle name="Accent6 5 3 2" xfId="7305"/>
    <cellStyle name="Accent6 5 4" xfId="7306"/>
    <cellStyle name="Accent6 5 4 2" xfId="7307"/>
    <cellStyle name="Accent6 5 5" xfId="7308"/>
    <cellStyle name="Accent6 5 6" xfId="7309"/>
    <cellStyle name="Accent6 5 7" xfId="7310"/>
    <cellStyle name="Accent6 5 8" xfId="7311"/>
    <cellStyle name="Accent6 5 9" xfId="7312"/>
    <cellStyle name="Accent6 5_Sheet2" xfId="7313"/>
    <cellStyle name="Accent6 50" xfId="7314"/>
    <cellStyle name="Accent6 51" xfId="7315"/>
    <cellStyle name="Accent6 52" xfId="7316"/>
    <cellStyle name="Accent6 53" xfId="7317"/>
    <cellStyle name="Accent6 6" xfId="7318"/>
    <cellStyle name="Accent6 6 10" xfId="7319"/>
    <cellStyle name="Accent6 6 11" xfId="7320"/>
    <cellStyle name="Accent6 6 12" xfId="7321"/>
    <cellStyle name="Accent6 6 13" xfId="7322"/>
    <cellStyle name="Accent6 6 14" xfId="7323"/>
    <cellStyle name="Accent6 6 15" xfId="7324"/>
    <cellStyle name="Accent6 6 16" xfId="7325"/>
    <cellStyle name="Accent6 6 2" xfId="7326"/>
    <cellStyle name="Accent6 6 2 2" xfId="7327"/>
    <cellStyle name="Accent6 6 3" xfId="7328"/>
    <cellStyle name="Accent6 6 3 2" xfId="7329"/>
    <cellStyle name="Accent6 6 4" xfId="7330"/>
    <cellStyle name="Accent6 6 4 2" xfId="7331"/>
    <cellStyle name="Accent6 6 5" xfId="7332"/>
    <cellStyle name="Accent6 6 6" xfId="7333"/>
    <cellStyle name="Accent6 6 7" xfId="7334"/>
    <cellStyle name="Accent6 6 8" xfId="7335"/>
    <cellStyle name="Accent6 6 9" xfId="7336"/>
    <cellStyle name="Accent6 6_Sheet2" xfId="7337"/>
    <cellStyle name="Accent6 7" xfId="7338"/>
    <cellStyle name="Accent6 7 10" xfId="7339"/>
    <cellStyle name="Accent6 7 11" xfId="7340"/>
    <cellStyle name="Accent6 7 12" xfId="7341"/>
    <cellStyle name="Accent6 7 13" xfId="7342"/>
    <cellStyle name="Accent6 7 14" xfId="7343"/>
    <cellStyle name="Accent6 7 15" xfId="7344"/>
    <cellStyle name="Accent6 7 16" xfId="7345"/>
    <cellStyle name="Accent6 7 2" xfId="7346"/>
    <cellStyle name="Accent6 7 2 2" xfId="7347"/>
    <cellStyle name="Accent6 7 3" xfId="7348"/>
    <cellStyle name="Accent6 7 3 2" xfId="7349"/>
    <cellStyle name="Accent6 7 4" xfId="7350"/>
    <cellStyle name="Accent6 7 4 2" xfId="7351"/>
    <cellStyle name="Accent6 7 5" xfId="7352"/>
    <cellStyle name="Accent6 7 6" xfId="7353"/>
    <cellStyle name="Accent6 7 7" xfId="7354"/>
    <cellStyle name="Accent6 7 8" xfId="7355"/>
    <cellStyle name="Accent6 7 9" xfId="7356"/>
    <cellStyle name="Accent6 7_Sheet2" xfId="7357"/>
    <cellStyle name="Accent6 8" xfId="7358"/>
    <cellStyle name="Accent6 8 10" xfId="7359"/>
    <cellStyle name="Accent6 8 11" xfId="7360"/>
    <cellStyle name="Accent6 8 12" xfId="7361"/>
    <cellStyle name="Accent6 8 13" xfId="7362"/>
    <cellStyle name="Accent6 8 14" xfId="7363"/>
    <cellStyle name="Accent6 8 15" xfId="7364"/>
    <cellStyle name="Accent6 8 16" xfId="7365"/>
    <cellStyle name="Accent6 8 2" xfId="7366"/>
    <cellStyle name="Accent6 8 3" xfId="7367"/>
    <cellStyle name="Accent6 8 4" xfId="7368"/>
    <cellStyle name="Accent6 8 5" xfId="7369"/>
    <cellStyle name="Accent6 8 6" xfId="7370"/>
    <cellStyle name="Accent6 8 7" xfId="7371"/>
    <cellStyle name="Accent6 8 8" xfId="7372"/>
    <cellStyle name="Accent6 8 9" xfId="7373"/>
    <cellStyle name="Accent6 8_Sheet2" xfId="7374"/>
    <cellStyle name="Accent6 9" xfId="7375"/>
    <cellStyle name="Accent6 9 10" xfId="7376"/>
    <cellStyle name="Accent6 9 11" xfId="7377"/>
    <cellStyle name="Accent6 9 12" xfId="7378"/>
    <cellStyle name="Accent6 9 13" xfId="7379"/>
    <cellStyle name="Accent6 9 14" xfId="7380"/>
    <cellStyle name="Accent6 9 15" xfId="7381"/>
    <cellStyle name="Accent6 9 16" xfId="7382"/>
    <cellStyle name="Accent6 9 2" xfId="7383"/>
    <cellStyle name="Accent6 9 3" xfId="7384"/>
    <cellStyle name="Accent6 9 4" xfId="7385"/>
    <cellStyle name="Accent6 9 5" xfId="7386"/>
    <cellStyle name="Accent6 9 6" xfId="7387"/>
    <cellStyle name="Accent6 9 7" xfId="7388"/>
    <cellStyle name="Accent6 9 8" xfId="7389"/>
    <cellStyle name="Accent6 9 9" xfId="7390"/>
    <cellStyle name="active" xfId="7391"/>
    <cellStyle name="Actual Date" xfId="7392"/>
    <cellStyle name="Actual Date 2" xfId="7393"/>
    <cellStyle name="Actual Date 3" xfId="7394"/>
    <cellStyle name="Actual Date 4" xfId="7395"/>
    <cellStyle name="Actual Date 5" xfId="7396"/>
    <cellStyle name="Actual Date 6" xfId="7397"/>
    <cellStyle name="Actual Date 7" xfId="7398"/>
    <cellStyle name="adj_share" xfId="7399"/>
    <cellStyle name="ÅëÈ­ [0]_±âÅ¸" xfId="7400"/>
    <cellStyle name="AeE­ [0]_INQUIRY ¿μ¾÷AßAø " xfId="7401"/>
    <cellStyle name="ÅëÈ­_±âÅ¸" xfId="7402"/>
    <cellStyle name="AeE­_INQUIRY ¿μ¾÷AßAø " xfId="7403"/>
    <cellStyle name="Afjusted" xfId="7404"/>
    <cellStyle name="Afjusted 2" xfId="7405"/>
    <cellStyle name="Afjusted 3" xfId="7406"/>
    <cellStyle name="Afjusted 4" xfId="7407"/>
    <cellStyle name="Afjusted 5" xfId="7408"/>
    <cellStyle name="Ah:S_x0007_R0 " xfId="7409"/>
    <cellStyle name="Ah:S_x0007_R0  2" xfId="7410"/>
    <cellStyle name="Ah:S_x0007_R0  3" xfId="7411"/>
    <cellStyle name="Ah:S_x0007_R0  4" xfId="7412"/>
    <cellStyle name="Ah:S_x0007_R0  5" xfId="7413"/>
    <cellStyle name="Ah:S_x0007_R0  6" xfId="7414"/>
    <cellStyle name="Ah:S_x0007_R0  7" xfId="7415"/>
    <cellStyle name="Ah:S_x0007_R0  8" xfId="7416"/>
    <cellStyle name="Ah:S_x0007_R0_" xfId="7417"/>
    <cellStyle name="Akzent1" xfId="7418"/>
    <cellStyle name="Akzent2" xfId="7419"/>
    <cellStyle name="Akzent3" xfId="7420"/>
    <cellStyle name="Akzent4" xfId="7421"/>
    <cellStyle name="Akzent5" xfId="7422"/>
    <cellStyle name="Akzent6" xfId="7423"/>
    <cellStyle name="AMAR1" xfId="7424"/>
    <cellStyle name="args.style" xfId="7425"/>
    <cellStyle name="Arial" xfId="7426"/>
    <cellStyle name="Arial1 - Style1" xfId="7427"/>
    <cellStyle name="Arial1 - Style2" xfId="7428"/>
    <cellStyle name="Arial10" xfId="7429"/>
    <cellStyle name="Arial10 2" xfId="7430"/>
    <cellStyle name="Arial10 2 2" xfId="7431"/>
    <cellStyle name="Arial10 2 3" xfId="7432"/>
    <cellStyle name="Arial10 2 4" xfId="7433"/>
    <cellStyle name="Arial10 3" xfId="7434"/>
    <cellStyle name="Arial10 4" xfId="7435"/>
    <cellStyle name="Arial10 5" xfId="7436"/>
    <cellStyle name="Arial10_Extra items Diff" xfId="7437"/>
    <cellStyle name="Array" xfId="7438"/>
    <cellStyle name="Array 2" xfId="7439"/>
    <cellStyle name="Array 3" xfId="7440"/>
    <cellStyle name="Array 4" xfId="7441"/>
    <cellStyle name="Array 5" xfId="7442"/>
    <cellStyle name="Array Enter" xfId="7443"/>
    <cellStyle name="Array Enter 2" xfId="7444"/>
    <cellStyle name="Array Enter 3" xfId="7445"/>
    <cellStyle name="Array Enter 4" xfId="7446"/>
    <cellStyle name="Array Enter 5" xfId="7447"/>
    <cellStyle name="ÄÞ¸¶ [0]_±âÅ¸" xfId="7448"/>
    <cellStyle name="AÞ¸¶ [0]_INQUIRY ¿?¾÷AßAø " xfId="7449"/>
    <cellStyle name="ÄÞ¸¶_±âÅ¸" xfId="7450"/>
    <cellStyle name="AÞ¸¶_INQUIRY ¿?¾÷AßAø " xfId="7451"/>
    <cellStyle name="Ausgabe" xfId="7452"/>
    <cellStyle name="Ausgabe 2" xfId="7453"/>
    <cellStyle name="Ausgabe 2 2" xfId="7454"/>
    <cellStyle name="Ausgabe 2 3" xfId="7455"/>
    <cellStyle name="Ausgabe 2 4" xfId="7456"/>
    <cellStyle name="Ausgabe 3" xfId="7457"/>
    <cellStyle name="Ausgabe 4" xfId="7458"/>
    <cellStyle name="Ausgabe 5" xfId="7459"/>
    <cellStyle name="AvantTotal" xfId="7460"/>
    <cellStyle name="AvantTotal 2" xfId="7461"/>
    <cellStyle name="AvantTotal 3" xfId="7462"/>
    <cellStyle name="AvantTotal 4" xfId="7463"/>
    <cellStyle name="AvantTotal 5" xfId="7464"/>
    <cellStyle name="b" xfId="7465"/>
    <cellStyle name="_x0002_b" xfId="7466"/>
    <cellStyle name="b_Cinderella Model v1" xfId="7467"/>
    <cellStyle name="b_Cinderella Model v1May 29" xfId="7468"/>
    <cellStyle name="b_Cinderella Model v8" xfId="7469"/>
    <cellStyle name="b_Cinderella Model v9_ML number" xfId="7470"/>
    <cellStyle name="b_Gazelle DDM May-15-2003" xfId="7471"/>
    <cellStyle name="b0" xfId="7472"/>
    <cellStyle name="b1x" xfId="7473"/>
    <cellStyle name="b1x 2" xfId="7474"/>
    <cellStyle name="b1x 2 2" xfId="7475"/>
    <cellStyle name="b1x 2 3" xfId="7476"/>
    <cellStyle name="b1x 2 4" xfId="7477"/>
    <cellStyle name="b1x 2 5" xfId="7478"/>
    <cellStyle name="b1x 3" xfId="7479"/>
    <cellStyle name="b1x 4" xfId="7480"/>
    <cellStyle name="b1x 5" xfId="7481"/>
    <cellStyle name="b1x 6" xfId="7482"/>
    <cellStyle name="Bad 1" xfId="7483"/>
    <cellStyle name="Bad 1 1" xfId="7484"/>
    <cellStyle name="Bad 10" xfId="7485"/>
    <cellStyle name="Bad 10 10" xfId="7486"/>
    <cellStyle name="Bad 10 11" xfId="7487"/>
    <cellStyle name="Bad 10 12" xfId="7488"/>
    <cellStyle name="Bad 10 13" xfId="7489"/>
    <cellStyle name="Bad 10 14" xfId="7490"/>
    <cellStyle name="Bad 10 15" xfId="7491"/>
    <cellStyle name="Bad 10 16" xfId="7492"/>
    <cellStyle name="Bad 10 2" xfId="7493"/>
    <cellStyle name="Bad 10 3" xfId="7494"/>
    <cellStyle name="Bad 10 4" xfId="7495"/>
    <cellStyle name="Bad 10 5" xfId="7496"/>
    <cellStyle name="Bad 10 6" xfId="7497"/>
    <cellStyle name="Bad 10 7" xfId="7498"/>
    <cellStyle name="Bad 10 8" xfId="7499"/>
    <cellStyle name="Bad 10 9" xfId="7500"/>
    <cellStyle name="Bad 11" xfId="7501"/>
    <cellStyle name="Bad 11 2" xfId="7502"/>
    <cellStyle name="Bad 11 3" xfId="7503"/>
    <cellStyle name="Bad 11 4" xfId="7504"/>
    <cellStyle name="Bad 11 5" xfId="7505"/>
    <cellStyle name="Bad 11 6" xfId="7506"/>
    <cellStyle name="Bad 11 7" xfId="7507"/>
    <cellStyle name="Bad 11 8" xfId="7508"/>
    <cellStyle name="Bad 11 9" xfId="7509"/>
    <cellStyle name="Bad 12" xfId="7510"/>
    <cellStyle name="Bad 12 2" xfId="7511"/>
    <cellStyle name="Bad 12 3" xfId="7512"/>
    <cellStyle name="Bad 12 4" xfId="7513"/>
    <cellStyle name="Bad 12 5" xfId="7514"/>
    <cellStyle name="Bad 12 6" xfId="7515"/>
    <cellStyle name="Bad 12 7" xfId="7516"/>
    <cellStyle name="Bad 12 8" xfId="7517"/>
    <cellStyle name="Bad 12 9" xfId="7518"/>
    <cellStyle name="Bad 13" xfId="7519"/>
    <cellStyle name="Bad 13 2" xfId="7520"/>
    <cellStyle name="Bad 13 3" xfId="7521"/>
    <cellStyle name="Bad 13 4" xfId="7522"/>
    <cellStyle name="Bad 13 5" xfId="7523"/>
    <cellStyle name="Bad 13 6" xfId="7524"/>
    <cellStyle name="Bad 13 7" xfId="7525"/>
    <cellStyle name="Bad 13 8" xfId="7526"/>
    <cellStyle name="Bad 13 9" xfId="7527"/>
    <cellStyle name="Bad 14" xfId="7528"/>
    <cellStyle name="Bad 14 2" xfId="7529"/>
    <cellStyle name="Bad 14 3" xfId="7530"/>
    <cellStyle name="Bad 14 4" xfId="7531"/>
    <cellStyle name="Bad 14 5" xfId="7532"/>
    <cellStyle name="Bad 14 6" xfId="7533"/>
    <cellStyle name="Bad 14 7" xfId="7534"/>
    <cellStyle name="Bad 14 8" xfId="7535"/>
    <cellStyle name="Bad 14 9" xfId="7536"/>
    <cellStyle name="Bad 15" xfId="7537"/>
    <cellStyle name="Bad 15 2" xfId="7538"/>
    <cellStyle name="Bad 15 3" xfId="7539"/>
    <cellStyle name="Bad 15 4" xfId="7540"/>
    <cellStyle name="Bad 15 5" xfId="7541"/>
    <cellStyle name="Bad 15 6" xfId="7542"/>
    <cellStyle name="Bad 15 7" xfId="7543"/>
    <cellStyle name="Bad 15 8" xfId="7544"/>
    <cellStyle name="Bad 15 9" xfId="7545"/>
    <cellStyle name="Bad 16" xfId="7546"/>
    <cellStyle name="Bad 16 2" xfId="7547"/>
    <cellStyle name="Bad 16 3" xfId="7548"/>
    <cellStyle name="Bad 16 4" xfId="7549"/>
    <cellStyle name="Bad 16 5" xfId="7550"/>
    <cellStyle name="Bad 16 6" xfId="7551"/>
    <cellStyle name="Bad 16 7" xfId="7552"/>
    <cellStyle name="Bad 16 8" xfId="7553"/>
    <cellStyle name="Bad 16 9" xfId="7554"/>
    <cellStyle name="Bad 17" xfId="7555"/>
    <cellStyle name="Bad 18" xfId="7556"/>
    <cellStyle name="Bad 19" xfId="7557"/>
    <cellStyle name="Bad 2" xfId="7558"/>
    <cellStyle name="Bad 2 10" xfId="7559"/>
    <cellStyle name="Bad 2 2" xfId="7560"/>
    <cellStyle name="Bad 2 2 2" xfId="7561"/>
    <cellStyle name="Bad 2 2 2 2" xfId="7562"/>
    <cellStyle name="Bad 2 2 3" xfId="7563"/>
    <cellStyle name="Bad 2 2 4" xfId="7564"/>
    <cellStyle name="Bad 2 2 5" xfId="7565"/>
    <cellStyle name="Bad 2 2 6" xfId="7566"/>
    <cellStyle name="Bad 2 2 7" xfId="7567"/>
    <cellStyle name="Bad 2 2 8" xfId="7568"/>
    <cellStyle name="Bad 2 2 9" xfId="7569"/>
    <cellStyle name="Bad 2 3" xfId="7570"/>
    <cellStyle name="Bad 2 3 2" xfId="7571"/>
    <cellStyle name="Bad 2 4" xfId="7572"/>
    <cellStyle name="Bad 2 4 2" xfId="7573"/>
    <cellStyle name="Bad 2 5" xfId="7574"/>
    <cellStyle name="Bad 2 5 2" xfId="7575"/>
    <cellStyle name="Bad 2 6" xfId="7576"/>
    <cellStyle name="Bad 2 7" xfId="7577"/>
    <cellStyle name="Bad 2 8" xfId="7578"/>
    <cellStyle name="Bad 2 9" xfId="7579"/>
    <cellStyle name="Bad 2_Block-F LGF POur-II BBS" xfId="7580"/>
    <cellStyle name="Bad 20" xfId="7581"/>
    <cellStyle name="Bad 21" xfId="7582"/>
    <cellStyle name="Bad 22" xfId="7583"/>
    <cellStyle name="Bad 23" xfId="7584"/>
    <cellStyle name="Bad 24" xfId="7585"/>
    <cellStyle name="Bad 25" xfId="7586"/>
    <cellStyle name="Bad 26" xfId="7587"/>
    <cellStyle name="Bad 27" xfId="7588"/>
    <cellStyle name="Bad 28" xfId="7589"/>
    <cellStyle name="Bad 29" xfId="7590"/>
    <cellStyle name="Bad 3" xfId="7591"/>
    <cellStyle name="Bad 3 2" xfId="7592"/>
    <cellStyle name="Bad 3 2 2" xfId="7593"/>
    <cellStyle name="Bad 3 2 3" xfId="7594"/>
    <cellStyle name="Bad 3 2 4" xfId="7595"/>
    <cellStyle name="Bad 3 2 5" xfId="7596"/>
    <cellStyle name="Bad 3 2 6" xfId="7597"/>
    <cellStyle name="Bad 3 2 7" xfId="7598"/>
    <cellStyle name="Bad 3 2 8" xfId="7599"/>
    <cellStyle name="Bad 3 2 9" xfId="7600"/>
    <cellStyle name="Bad 3 3" xfId="7601"/>
    <cellStyle name="Bad 3 3 2" xfId="7602"/>
    <cellStyle name="Bad 3 4" xfId="7603"/>
    <cellStyle name="Bad 3 4 2" xfId="7604"/>
    <cellStyle name="Bad 3 5" xfId="7605"/>
    <cellStyle name="Bad 3 6" xfId="7606"/>
    <cellStyle name="Bad 3 7" xfId="7607"/>
    <cellStyle name="Bad 3 8" xfId="7608"/>
    <cellStyle name="Bad 3_Ramadugu_ SWGH" xfId="7609"/>
    <cellStyle name="Bad 30" xfId="7610"/>
    <cellStyle name="Bad 31" xfId="7611"/>
    <cellStyle name="Bad 32" xfId="7612"/>
    <cellStyle name="Bad 33" xfId="7613"/>
    <cellStyle name="Bad 34" xfId="7614"/>
    <cellStyle name="Bad 35" xfId="7615"/>
    <cellStyle name="Bad 36" xfId="7616"/>
    <cellStyle name="Bad 37" xfId="7617"/>
    <cellStyle name="Bad 38" xfId="7618"/>
    <cellStyle name="Bad 39" xfId="7619"/>
    <cellStyle name="Bad 4" xfId="7620"/>
    <cellStyle name="Bad 4 10" xfId="7621"/>
    <cellStyle name="Bad 4 11" xfId="7622"/>
    <cellStyle name="Bad 4 12" xfId="7623"/>
    <cellStyle name="Bad 4 13" xfId="7624"/>
    <cellStyle name="Bad 4 14" xfId="7625"/>
    <cellStyle name="Bad 4 15" xfId="7626"/>
    <cellStyle name="Bad 4 16" xfId="7627"/>
    <cellStyle name="Bad 4 2" xfId="7628"/>
    <cellStyle name="Bad 4 2 2" xfId="7629"/>
    <cellStyle name="Bad 4 3" xfId="7630"/>
    <cellStyle name="Bad 4 3 2" xfId="7631"/>
    <cellStyle name="Bad 4 4" xfId="7632"/>
    <cellStyle name="Bad 4 4 2" xfId="7633"/>
    <cellStyle name="Bad 4 5" xfId="7634"/>
    <cellStyle name="Bad 4 6" xfId="7635"/>
    <cellStyle name="Bad 4 7" xfId="7636"/>
    <cellStyle name="Bad 4 8" xfId="7637"/>
    <cellStyle name="Bad 4 9" xfId="7638"/>
    <cellStyle name="Bad 4_Sheet2" xfId="7639"/>
    <cellStyle name="Bad 5" xfId="7640"/>
    <cellStyle name="Bad 5 10" xfId="7641"/>
    <cellStyle name="Bad 5 11" xfId="7642"/>
    <cellStyle name="Bad 5 12" xfId="7643"/>
    <cellStyle name="Bad 5 13" xfId="7644"/>
    <cellStyle name="Bad 5 14" xfId="7645"/>
    <cellStyle name="Bad 5 15" xfId="7646"/>
    <cellStyle name="Bad 5 16" xfId="7647"/>
    <cellStyle name="Bad 5 2" xfId="7648"/>
    <cellStyle name="Bad 5 2 2" xfId="7649"/>
    <cellStyle name="Bad 5 3" xfId="7650"/>
    <cellStyle name="Bad 5 3 2" xfId="7651"/>
    <cellStyle name="Bad 5 4" xfId="7652"/>
    <cellStyle name="Bad 5 4 2" xfId="7653"/>
    <cellStyle name="Bad 5 5" xfId="7654"/>
    <cellStyle name="Bad 5 6" xfId="7655"/>
    <cellStyle name="Bad 5 7" xfId="7656"/>
    <cellStyle name="Bad 5 8" xfId="7657"/>
    <cellStyle name="Bad 5 9" xfId="7658"/>
    <cellStyle name="Bad 5_Sheet2" xfId="7659"/>
    <cellStyle name="Bad 6" xfId="7660"/>
    <cellStyle name="Bad 6 10" xfId="7661"/>
    <cellStyle name="Bad 6 11" xfId="7662"/>
    <cellStyle name="Bad 6 12" xfId="7663"/>
    <cellStyle name="Bad 6 13" xfId="7664"/>
    <cellStyle name="Bad 6 14" xfId="7665"/>
    <cellStyle name="Bad 6 15" xfId="7666"/>
    <cellStyle name="Bad 6 16" xfId="7667"/>
    <cellStyle name="Bad 6 2" xfId="7668"/>
    <cellStyle name="Bad 6 2 2" xfId="7669"/>
    <cellStyle name="Bad 6 3" xfId="7670"/>
    <cellStyle name="Bad 6 3 2" xfId="7671"/>
    <cellStyle name="Bad 6 4" xfId="7672"/>
    <cellStyle name="Bad 6 4 2" xfId="7673"/>
    <cellStyle name="Bad 6 5" xfId="7674"/>
    <cellStyle name="Bad 6 6" xfId="7675"/>
    <cellStyle name="Bad 6 7" xfId="7676"/>
    <cellStyle name="Bad 6 8" xfId="7677"/>
    <cellStyle name="Bad 6 9" xfId="7678"/>
    <cellStyle name="Bad 6_Sheet2" xfId="7679"/>
    <cellStyle name="Bad 7" xfId="7680"/>
    <cellStyle name="Bad 7 10" xfId="7681"/>
    <cellStyle name="Bad 7 11" xfId="7682"/>
    <cellStyle name="Bad 7 12" xfId="7683"/>
    <cellStyle name="Bad 7 13" xfId="7684"/>
    <cellStyle name="Bad 7 14" xfId="7685"/>
    <cellStyle name="Bad 7 15" xfId="7686"/>
    <cellStyle name="Bad 7 16" xfId="7687"/>
    <cellStyle name="Bad 7 2" xfId="7688"/>
    <cellStyle name="Bad 7 2 2" xfId="7689"/>
    <cellStyle name="Bad 7 3" xfId="7690"/>
    <cellStyle name="Bad 7 3 2" xfId="7691"/>
    <cellStyle name="Bad 7 4" xfId="7692"/>
    <cellStyle name="Bad 7 4 2" xfId="7693"/>
    <cellStyle name="Bad 7 5" xfId="7694"/>
    <cellStyle name="Bad 7 6" xfId="7695"/>
    <cellStyle name="Bad 7 7" xfId="7696"/>
    <cellStyle name="Bad 7 8" xfId="7697"/>
    <cellStyle name="Bad 7 9" xfId="7698"/>
    <cellStyle name="Bad 7_Sheet2" xfId="7699"/>
    <cellStyle name="Bad 8" xfId="7700"/>
    <cellStyle name="Bad 8 10" xfId="7701"/>
    <cellStyle name="Bad 8 11" xfId="7702"/>
    <cellStyle name="Bad 8 12" xfId="7703"/>
    <cellStyle name="Bad 8 13" xfId="7704"/>
    <cellStyle name="Bad 8 14" xfId="7705"/>
    <cellStyle name="Bad 8 15" xfId="7706"/>
    <cellStyle name="Bad 8 16" xfId="7707"/>
    <cellStyle name="Bad 8 2" xfId="7708"/>
    <cellStyle name="Bad 8 3" xfId="7709"/>
    <cellStyle name="Bad 8 4" xfId="7710"/>
    <cellStyle name="Bad 8 5" xfId="7711"/>
    <cellStyle name="Bad 8 6" xfId="7712"/>
    <cellStyle name="Bad 8 7" xfId="7713"/>
    <cellStyle name="Bad 8 8" xfId="7714"/>
    <cellStyle name="Bad 8 9" xfId="7715"/>
    <cellStyle name="Bad 8_Sheet2" xfId="7716"/>
    <cellStyle name="Bad 9" xfId="7717"/>
    <cellStyle name="Bad 9 10" xfId="7718"/>
    <cellStyle name="Bad 9 11" xfId="7719"/>
    <cellStyle name="Bad 9 12" xfId="7720"/>
    <cellStyle name="Bad 9 13" xfId="7721"/>
    <cellStyle name="Bad 9 14" xfId="7722"/>
    <cellStyle name="Bad 9 15" xfId="7723"/>
    <cellStyle name="Bad 9 16" xfId="7724"/>
    <cellStyle name="Bad 9 2" xfId="7725"/>
    <cellStyle name="Bad 9 3" xfId="7726"/>
    <cellStyle name="Bad 9 4" xfId="7727"/>
    <cellStyle name="Bad 9 5" xfId="7728"/>
    <cellStyle name="Bad 9 6" xfId="7729"/>
    <cellStyle name="Bad 9 7" xfId="7730"/>
    <cellStyle name="Bad 9 8" xfId="7731"/>
    <cellStyle name="Bad 9 9" xfId="7732"/>
    <cellStyle name="Basis points" xfId="7733"/>
    <cellStyle name="bay" xfId="7734"/>
    <cellStyle name="bay 2" xfId="7735"/>
    <cellStyle name="bay 2 2" xfId="7736"/>
    <cellStyle name="bay 2 3" xfId="7737"/>
    <cellStyle name="bay 2 4" xfId="7738"/>
    <cellStyle name="bay 3" xfId="7739"/>
    <cellStyle name="bay 4" xfId="7740"/>
    <cellStyle name="bay 5" xfId="7741"/>
    <cellStyle name="bay 6" xfId="7742"/>
    <cellStyle name="bay 7" xfId="7743"/>
    <cellStyle name="Berechnung" xfId="7744"/>
    <cellStyle name="Berechnung 2" xfId="7745"/>
    <cellStyle name="Berechnung 2 2" xfId="7746"/>
    <cellStyle name="Berechnung 2 3" xfId="7747"/>
    <cellStyle name="Berechnung 2 4" xfId="7748"/>
    <cellStyle name="Berechnung 3" xfId="7749"/>
    <cellStyle name="Berechnung 4" xfId="7750"/>
    <cellStyle name="Berechnung 5" xfId="7751"/>
    <cellStyle name="Beschreibung" xfId="7752"/>
    <cellStyle name="Black" xfId="7753"/>
    <cellStyle name="BlackStrike" xfId="7754"/>
    <cellStyle name="BlackText" xfId="7755"/>
    <cellStyle name="Blank" xfId="7756"/>
    <cellStyle name="Blank [$]" xfId="7757"/>
    <cellStyle name="Blank [%]" xfId="7758"/>
    <cellStyle name="Blank [,]" xfId="7759"/>
    <cellStyle name="Blank [1$]" xfId="7760"/>
    <cellStyle name="Blank [1%]" xfId="7761"/>
    <cellStyle name="Blank [1,]" xfId="7762"/>
    <cellStyle name="Blank [2$]" xfId="7763"/>
    <cellStyle name="Blank [2%]" xfId="7764"/>
    <cellStyle name="Blank [2,]" xfId="7765"/>
    <cellStyle name="Blank [3$]" xfId="7766"/>
    <cellStyle name="Blank [3%]" xfId="7767"/>
    <cellStyle name="Blank [3,]" xfId="7768"/>
    <cellStyle name="Blank [D-M-Y]" xfId="7769"/>
    <cellStyle name="Blank [K,]" xfId="7770"/>
    <cellStyle name="BldUnd - Style3" xfId="7771"/>
    <cellStyle name="blue" xfId="7772"/>
    <cellStyle name="Body" xfId="7773"/>
    <cellStyle name="Body 2" xfId="7774"/>
    <cellStyle name="Body_DLF Capital Greens -Consolidated Finishes BOQ Phase II " xfId="7775"/>
    <cellStyle name="Bold - Style2" xfId="7776"/>
    <cellStyle name="Bold 10" xfId="7777"/>
    <cellStyle name="Bold 12" xfId="7778"/>
    <cellStyle name="Bold 8" xfId="7779"/>
    <cellStyle name="Bold Italic 10" xfId="7780"/>
    <cellStyle name="Bold Italic 12" xfId="7781"/>
    <cellStyle name="Bold Italic 8" xfId="7782"/>
    <cellStyle name="Bold/Border" xfId="7783"/>
    <cellStyle name="Bold/Border 2" xfId="7784"/>
    <cellStyle name="Bold/Border 3" xfId="7785"/>
    <cellStyle name="Bold/Border 4" xfId="7786"/>
    <cellStyle name="Bold/Border 5" xfId="7787"/>
    <cellStyle name="Bold/Border 6" xfId="7788"/>
    <cellStyle name="Bold/Border 7" xfId="7789"/>
    <cellStyle name="BoldText" xfId="7790"/>
    <cellStyle name="BOOKMAN" xfId="7791"/>
    <cellStyle name="boq heading" xfId="7792"/>
    <cellStyle name="boq title 2" xfId="7793"/>
    <cellStyle name="borde thin" xfId="7794"/>
    <cellStyle name="Border" xfId="7795"/>
    <cellStyle name="Border 2" xfId="7796"/>
    <cellStyle name="Border 2 2" xfId="7797"/>
    <cellStyle name="Border 2 3" xfId="7798"/>
    <cellStyle name="Border 2 4" xfId="7799"/>
    <cellStyle name="Border 3" xfId="7800"/>
    <cellStyle name="Border 4" xfId="7801"/>
    <cellStyle name="Border 5" xfId="7802"/>
    <cellStyle name="Border 6" xfId="7803"/>
    <cellStyle name="Border 7" xfId="7804"/>
    <cellStyle name="Border Heavy" xfId="7805"/>
    <cellStyle name="Border Thin" xfId="7806"/>
    <cellStyle name="border think" xfId="7807"/>
    <cellStyle name="border tihn" xfId="7808"/>
    <cellStyle name="bordert thin" xfId="7809"/>
    <cellStyle name="bp--" xfId="7810"/>
    <cellStyle name="br" xfId="7811"/>
    <cellStyle name="BritPound" xfId="7812"/>
    <cellStyle name="bt" xfId="7813"/>
    <cellStyle name="Bullet" xfId="7814"/>
    <cellStyle name="Bulleted List - Style 1" xfId="7815"/>
    <cellStyle name="c" xfId="7816"/>
    <cellStyle name="C                      " xfId="7817"/>
    <cellStyle name="C                       2" xfId="7818"/>
    <cellStyle name="C                       3" xfId="7819"/>
    <cellStyle name="C                       4" xfId="7820"/>
    <cellStyle name="C                       5" xfId="7821"/>
    <cellStyle name="C                       6" xfId="7822"/>
    <cellStyle name="C                       7" xfId="7823"/>
    <cellStyle name="C                       8" xfId="7824"/>
    <cellStyle name="C?AØ_¿?¾÷CoE² " xfId="7825"/>
    <cellStyle name="c_Cinderella Model v1" xfId="7826"/>
    <cellStyle name="c_Cinderella Model v1May 29" xfId="7827"/>
    <cellStyle name="c_Cinderella Model v8" xfId="7828"/>
    <cellStyle name="c_Cinderella Model v9_ML number" xfId="7829"/>
    <cellStyle name="c_Gazelle DDM May-15-2003" xfId="7830"/>
    <cellStyle name="c_HardInc " xfId="7831"/>
    <cellStyle name="c_HardInc  2" xfId="7832"/>
    <cellStyle name="c_HardInc  3" xfId="7833"/>
    <cellStyle name="c_HardInc  4" xfId="7834"/>
    <cellStyle name="c_HardInc  5" xfId="7835"/>
    <cellStyle name="c_HardInc  6" xfId="7836"/>
    <cellStyle name="c_HardInc  7" xfId="7837"/>
    <cellStyle name="c_HardInc  8" xfId="7838"/>
    <cellStyle name="C¡IA¨ª_¡ic¨u¡A¨￢I¨￢¡Æ AN¡Æe " xfId="7839"/>
    <cellStyle name="Ç¥ÁØ_¿¬°£´©°è¿¹»ó" xfId="7840"/>
    <cellStyle name="C￥AØ_¿μ¾÷CoE² " xfId="7841"/>
    <cellStyle name="Ç¥ÁØ_Book1" xfId="7842"/>
    <cellStyle name="Calc Currency (0)" xfId="7843"/>
    <cellStyle name="Calc Currency (0) 10" xfId="7844"/>
    <cellStyle name="Calc Currency (0) 10 2" xfId="7845"/>
    <cellStyle name="Calc Currency (0) 11" xfId="7846"/>
    <cellStyle name="Calc Currency (0) 12" xfId="7847"/>
    <cellStyle name="Calc Currency (0) 13" xfId="7848"/>
    <cellStyle name="Calc Currency (0) 14" xfId="7849"/>
    <cellStyle name="Calc Currency (0) 2" xfId="7850"/>
    <cellStyle name="Calc Currency (0) 2 2" xfId="7851"/>
    <cellStyle name="Calc Currency (0) 3" xfId="7852"/>
    <cellStyle name="Calc Currency (0) 3 2" xfId="7853"/>
    <cellStyle name="Calc Currency (0) 4" xfId="7854"/>
    <cellStyle name="Calc Currency (0) 5" xfId="7855"/>
    <cellStyle name="Calc Currency (0) 6" xfId="7856"/>
    <cellStyle name="Calc Currency (0) 7" xfId="7857"/>
    <cellStyle name="Calc Currency (0) 8" xfId="7858"/>
    <cellStyle name="Calc Currency (0) 9" xfId="7859"/>
    <cellStyle name="Calc Currency (0)_DLF Capital Greens -Consolidated Finishes BOQ Phase II " xfId="7860"/>
    <cellStyle name="Calc Currency (2)" xfId="7861"/>
    <cellStyle name="Calc Percent (0)" xfId="7862"/>
    <cellStyle name="Calc Percent (1)" xfId="7863"/>
    <cellStyle name="Calc Percent (1) 10" xfId="7864"/>
    <cellStyle name="Calc Percent (1) 2" xfId="7865"/>
    <cellStyle name="Calc Percent (1) 3" xfId="7866"/>
    <cellStyle name="Calc Percent (1) 4" xfId="7867"/>
    <cellStyle name="Calc Percent (1) 5" xfId="7868"/>
    <cellStyle name="Calc Percent (1) 6" xfId="7869"/>
    <cellStyle name="Calc Percent (1) 7" xfId="7870"/>
    <cellStyle name="Calc Percent (1) 8" xfId="7871"/>
    <cellStyle name="Calc Percent (1) 9" xfId="7872"/>
    <cellStyle name="Calc Percent (2)" xfId="7873"/>
    <cellStyle name="Calc Percent (2) 10" xfId="7874"/>
    <cellStyle name="Calc Percent (2) 2" xfId="7875"/>
    <cellStyle name="Calc Percent (2) 3" xfId="7876"/>
    <cellStyle name="Calc Percent (2) 4" xfId="7877"/>
    <cellStyle name="Calc Percent (2) 5" xfId="7878"/>
    <cellStyle name="Calc Percent (2) 6" xfId="7879"/>
    <cellStyle name="Calc Percent (2) 7" xfId="7880"/>
    <cellStyle name="Calc Percent (2) 8" xfId="7881"/>
    <cellStyle name="Calc Percent (2) 9" xfId="7882"/>
    <cellStyle name="Calc Units (0)" xfId="7883"/>
    <cellStyle name="Calc Units (0) 10" xfId="7884"/>
    <cellStyle name="Calc Units (0) 11" xfId="7885"/>
    <cellStyle name="Calc Units (0) 2" xfId="7886"/>
    <cellStyle name="Calc Units (0) 2 2" xfId="7887"/>
    <cellStyle name="Calc Units (0) 3" xfId="7888"/>
    <cellStyle name="Calc Units (0) 3 2" xfId="7889"/>
    <cellStyle name="Calc Units (0) 4" xfId="7890"/>
    <cellStyle name="Calc Units (0) 5" xfId="7891"/>
    <cellStyle name="Calc Units (0) 6" xfId="7892"/>
    <cellStyle name="Calc Units (0) 7" xfId="7893"/>
    <cellStyle name="Calc Units (0) 8" xfId="7894"/>
    <cellStyle name="Calc Units (0) 9" xfId="7895"/>
    <cellStyle name="Calc Units (1)" xfId="7896"/>
    <cellStyle name="Calc Units (1) 10" xfId="7897"/>
    <cellStyle name="Calc Units (1) 11" xfId="7898"/>
    <cellStyle name="Calc Units (1) 2" xfId="7899"/>
    <cellStyle name="Calc Units (1) 2 2" xfId="7900"/>
    <cellStyle name="Calc Units (1) 3" xfId="7901"/>
    <cellStyle name="Calc Units (1) 3 2" xfId="7902"/>
    <cellStyle name="Calc Units (1) 4" xfId="7903"/>
    <cellStyle name="Calc Units (1) 5" xfId="7904"/>
    <cellStyle name="Calc Units (1) 6" xfId="7905"/>
    <cellStyle name="Calc Units (1) 7" xfId="7906"/>
    <cellStyle name="Calc Units (1) 8" xfId="7907"/>
    <cellStyle name="Calc Units (1) 9" xfId="7908"/>
    <cellStyle name="Calc Units (2)" xfId="7909"/>
    <cellStyle name="Calcul" xfId="7910"/>
    <cellStyle name="Calculation 1" xfId="7911"/>
    <cellStyle name="Calculation 1 1" xfId="7912"/>
    <cellStyle name="Calculation 1 1 2" xfId="7913"/>
    <cellStyle name="Calculation 1 1 2 2" xfId="7914"/>
    <cellStyle name="Calculation 1 1 2 3" xfId="7915"/>
    <cellStyle name="Calculation 1 1 2 4" xfId="7916"/>
    <cellStyle name="Calculation 1 1 3" xfId="7917"/>
    <cellStyle name="Calculation 1 1 4" xfId="7918"/>
    <cellStyle name="Calculation 1 1 5" xfId="7919"/>
    <cellStyle name="Calculation 1 2" xfId="7920"/>
    <cellStyle name="Calculation 1 2 2" xfId="7921"/>
    <cellStyle name="Calculation 1 2 3" xfId="7922"/>
    <cellStyle name="Calculation 1 2 4" xfId="7923"/>
    <cellStyle name="Calculation 1 3" xfId="7924"/>
    <cellStyle name="Calculation 1 4" xfId="7925"/>
    <cellStyle name="Calculation 1 5" xfId="7926"/>
    <cellStyle name="Calculation 1_Building_-_5-final_Price_Variation(1)" xfId="7927"/>
    <cellStyle name="Calculation 10" xfId="7928"/>
    <cellStyle name="Calculation 10 10" xfId="7929"/>
    <cellStyle name="Calculation 10 10 2" xfId="7930"/>
    <cellStyle name="Calculation 10 10 2 2" xfId="7931"/>
    <cellStyle name="Calculation 10 10 2 3" xfId="7932"/>
    <cellStyle name="Calculation 10 10 2 4" xfId="7933"/>
    <cellStyle name="Calculation 10 10 3" xfId="7934"/>
    <cellStyle name="Calculation 10 10 4" xfId="7935"/>
    <cellStyle name="Calculation 10 10 5" xfId="7936"/>
    <cellStyle name="Calculation 10 11" xfId="7937"/>
    <cellStyle name="Calculation 10 11 2" xfId="7938"/>
    <cellStyle name="Calculation 10 11 2 2" xfId="7939"/>
    <cellStyle name="Calculation 10 11 2 3" xfId="7940"/>
    <cellStyle name="Calculation 10 11 2 4" xfId="7941"/>
    <cellStyle name="Calculation 10 11 3" xfId="7942"/>
    <cellStyle name="Calculation 10 11 4" xfId="7943"/>
    <cellStyle name="Calculation 10 11 5" xfId="7944"/>
    <cellStyle name="Calculation 10 12" xfId="7945"/>
    <cellStyle name="Calculation 10 12 2" xfId="7946"/>
    <cellStyle name="Calculation 10 12 2 2" xfId="7947"/>
    <cellStyle name="Calculation 10 12 2 3" xfId="7948"/>
    <cellStyle name="Calculation 10 12 2 4" xfId="7949"/>
    <cellStyle name="Calculation 10 12 3" xfId="7950"/>
    <cellStyle name="Calculation 10 12 4" xfId="7951"/>
    <cellStyle name="Calculation 10 12 5" xfId="7952"/>
    <cellStyle name="Calculation 10 13" xfId="7953"/>
    <cellStyle name="Calculation 10 13 2" xfId="7954"/>
    <cellStyle name="Calculation 10 13 2 2" xfId="7955"/>
    <cellStyle name="Calculation 10 13 2 3" xfId="7956"/>
    <cellStyle name="Calculation 10 13 2 4" xfId="7957"/>
    <cellStyle name="Calculation 10 13 3" xfId="7958"/>
    <cellStyle name="Calculation 10 13 4" xfId="7959"/>
    <cellStyle name="Calculation 10 13 5" xfId="7960"/>
    <cellStyle name="Calculation 10 14" xfId="7961"/>
    <cellStyle name="Calculation 10 14 2" xfId="7962"/>
    <cellStyle name="Calculation 10 14 2 2" xfId="7963"/>
    <cellStyle name="Calculation 10 14 2 3" xfId="7964"/>
    <cellStyle name="Calculation 10 14 2 4" xfId="7965"/>
    <cellStyle name="Calculation 10 14 3" xfId="7966"/>
    <cellStyle name="Calculation 10 14 4" xfId="7967"/>
    <cellStyle name="Calculation 10 14 5" xfId="7968"/>
    <cellStyle name="Calculation 10 15" xfId="7969"/>
    <cellStyle name="Calculation 10 15 2" xfId="7970"/>
    <cellStyle name="Calculation 10 15 2 2" xfId="7971"/>
    <cellStyle name="Calculation 10 15 2 3" xfId="7972"/>
    <cellStyle name="Calculation 10 15 2 4" xfId="7973"/>
    <cellStyle name="Calculation 10 15 3" xfId="7974"/>
    <cellStyle name="Calculation 10 15 4" xfId="7975"/>
    <cellStyle name="Calculation 10 15 5" xfId="7976"/>
    <cellStyle name="Calculation 10 16" xfId="7977"/>
    <cellStyle name="Calculation 10 16 2" xfId="7978"/>
    <cellStyle name="Calculation 10 16 2 2" xfId="7979"/>
    <cellStyle name="Calculation 10 16 2 3" xfId="7980"/>
    <cellStyle name="Calculation 10 16 2 4" xfId="7981"/>
    <cellStyle name="Calculation 10 16 3" xfId="7982"/>
    <cellStyle name="Calculation 10 16 4" xfId="7983"/>
    <cellStyle name="Calculation 10 16 5" xfId="7984"/>
    <cellStyle name="Calculation 10 17" xfId="7985"/>
    <cellStyle name="Calculation 10 17 2" xfId="7986"/>
    <cellStyle name="Calculation 10 17 3" xfId="7987"/>
    <cellStyle name="Calculation 10 17 4" xfId="7988"/>
    <cellStyle name="Calculation 10 18" xfId="7989"/>
    <cellStyle name="Calculation 10 18 2" xfId="7990"/>
    <cellStyle name="Calculation 10 18 3" xfId="7991"/>
    <cellStyle name="Calculation 10 18 4" xfId="7992"/>
    <cellStyle name="Calculation 10 19" xfId="7993"/>
    <cellStyle name="Calculation 10 2" xfId="7994"/>
    <cellStyle name="Calculation 10 2 2" xfId="7995"/>
    <cellStyle name="Calculation 10 2 2 2" xfId="7996"/>
    <cellStyle name="Calculation 10 2 2 3" xfId="7997"/>
    <cellStyle name="Calculation 10 2 2 4" xfId="7998"/>
    <cellStyle name="Calculation 10 2 3" xfId="7999"/>
    <cellStyle name="Calculation 10 2 4" xfId="8000"/>
    <cellStyle name="Calculation 10 2 5" xfId="8001"/>
    <cellStyle name="Calculation 10 20" xfId="8002"/>
    <cellStyle name="Calculation 10 21" xfId="8003"/>
    <cellStyle name="Calculation 10 3" xfId="8004"/>
    <cellStyle name="Calculation 10 3 2" xfId="8005"/>
    <cellStyle name="Calculation 10 3 2 2" xfId="8006"/>
    <cellStyle name="Calculation 10 3 2 3" xfId="8007"/>
    <cellStyle name="Calculation 10 3 2 4" xfId="8008"/>
    <cellStyle name="Calculation 10 3 3" xfId="8009"/>
    <cellStyle name="Calculation 10 3 4" xfId="8010"/>
    <cellStyle name="Calculation 10 3 5" xfId="8011"/>
    <cellStyle name="Calculation 10 4" xfId="8012"/>
    <cellStyle name="Calculation 10 4 2" xfId="8013"/>
    <cellStyle name="Calculation 10 4 2 2" xfId="8014"/>
    <cellStyle name="Calculation 10 4 2 3" xfId="8015"/>
    <cellStyle name="Calculation 10 4 2 4" xfId="8016"/>
    <cellStyle name="Calculation 10 4 3" xfId="8017"/>
    <cellStyle name="Calculation 10 4 4" xfId="8018"/>
    <cellStyle name="Calculation 10 4 5" xfId="8019"/>
    <cellStyle name="Calculation 10 5" xfId="8020"/>
    <cellStyle name="Calculation 10 5 2" xfId="8021"/>
    <cellStyle name="Calculation 10 5 2 2" xfId="8022"/>
    <cellStyle name="Calculation 10 5 2 3" xfId="8023"/>
    <cellStyle name="Calculation 10 5 2 4" xfId="8024"/>
    <cellStyle name="Calculation 10 5 3" xfId="8025"/>
    <cellStyle name="Calculation 10 5 4" xfId="8026"/>
    <cellStyle name="Calculation 10 5 5" xfId="8027"/>
    <cellStyle name="Calculation 10 6" xfId="8028"/>
    <cellStyle name="Calculation 10 6 2" xfId="8029"/>
    <cellStyle name="Calculation 10 6 2 2" xfId="8030"/>
    <cellStyle name="Calculation 10 6 2 3" xfId="8031"/>
    <cellStyle name="Calculation 10 6 2 4" xfId="8032"/>
    <cellStyle name="Calculation 10 6 3" xfId="8033"/>
    <cellStyle name="Calculation 10 6 4" xfId="8034"/>
    <cellStyle name="Calculation 10 6 5" xfId="8035"/>
    <cellStyle name="Calculation 10 7" xfId="8036"/>
    <cellStyle name="Calculation 10 7 2" xfId="8037"/>
    <cellStyle name="Calculation 10 7 2 2" xfId="8038"/>
    <cellStyle name="Calculation 10 7 2 3" xfId="8039"/>
    <cellStyle name="Calculation 10 7 2 4" xfId="8040"/>
    <cellStyle name="Calculation 10 7 3" xfId="8041"/>
    <cellStyle name="Calculation 10 7 4" xfId="8042"/>
    <cellStyle name="Calculation 10 7 5" xfId="8043"/>
    <cellStyle name="Calculation 10 8" xfId="8044"/>
    <cellStyle name="Calculation 10 8 2" xfId="8045"/>
    <cellStyle name="Calculation 10 8 2 2" xfId="8046"/>
    <cellStyle name="Calculation 10 8 2 3" xfId="8047"/>
    <cellStyle name="Calculation 10 8 2 4" xfId="8048"/>
    <cellStyle name="Calculation 10 8 3" xfId="8049"/>
    <cellStyle name="Calculation 10 8 4" xfId="8050"/>
    <cellStyle name="Calculation 10 8 5" xfId="8051"/>
    <cellStyle name="Calculation 10 9" xfId="8052"/>
    <cellStyle name="Calculation 10 9 2" xfId="8053"/>
    <cellStyle name="Calculation 10 9 2 2" xfId="8054"/>
    <cellStyle name="Calculation 10 9 2 3" xfId="8055"/>
    <cellStyle name="Calculation 10 9 2 4" xfId="8056"/>
    <cellStyle name="Calculation 10 9 3" xfId="8057"/>
    <cellStyle name="Calculation 10 9 4" xfId="8058"/>
    <cellStyle name="Calculation 10 9 5" xfId="8059"/>
    <cellStyle name="Calculation 11" xfId="8060"/>
    <cellStyle name="Calculation 11 10" xfId="8061"/>
    <cellStyle name="Calculation 11 10 2" xfId="8062"/>
    <cellStyle name="Calculation 11 10 3" xfId="8063"/>
    <cellStyle name="Calculation 11 10 4" xfId="8064"/>
    <cellStyle name="Calculation 11 11" xfId="8065"/>
    <cellStyle name="Calculation 11 11 2" xfId="8066"/>
    <cellStyle name="Calculation 11 11 3" xfId="8067"/>
    <cellStyle name="Calculation 11 11 4" xfId="8068"/>
    <cellStyle name="Calculation 11 12" xfId="8069"/>
    <cellStyle name="Calculation 11 13" xfId="8070"/>
    <cellStyle name="Calculation 11 14" xfId="8071"/>
    <cellStyle name="Calculation 11 2" xfId="8072"/>
    <cellStyle name="Calculation 11 3" xfId="8073"/>
    <cellStyle name="Calculation 11 4" xfId="8074"/>
    <cellStyle name="Calculation 11 5" xfId="8075"/>
    <cellStyle name="Calculation 11 6" xfId="8076"/>
    <cellStyle name="Calculation 11 7" xfId="8077"/>
    <cellStyle name="Calculation 11 8" xfId="8078"/>
    <cellStyle name="Calculation 11 9" xfId="8079"/>
    <cellStyle name="Calculation 12" xfId="8080"/>
    <cellStyle name="Calculation 12 10" xfId="8081"/>
    <cellStyle name="Calculation 12 10 2" xfId="8082"/>
    <cellStyle name="Calculation 12 10 3" xfId="8083"/>
    <cellStyle name="Calculation 12 10 4" xfId="8084"/>
    <cellStyle name="Calculation 12 11" xfId="8085"/>
    <cellStyle name="Calculation 12 11 2" xfId="8086"/>
    <cellStyle name="Calculation 12 11 3" xfId="8087"/>
    <cellStyle name="Calculation 12 11 4" xfId="8088"/>
    <cellStyle name="Calculation 12 12" xfId="8089"/>
    <cellStyle name="Calculation 12 13" xfId="8090"/>
    <cellStyle name="Calculation 12 14" xfId="8091"/>
    <cellStyle name="Calculation 12 2" xfId="8092"/>
    <cellStyle name="Calculation 12 3" xfId="8093"/>
    <cellStyle name="Calculation 12 4" xfId="8094"/>
    <cellStyle name="Calculation 12 5" xfId="8095"/>
    <cellStyle name="Calculation 12 6" xfId="8096"/>
    <cellStyle name="Calculation 12 7" xfId="8097"/>
    <cellStyle name="Calculation 12 8" xfId="8098"/>
    <cellStyle name="Calculation 12 9" xfId="8099"/>
    <cellStyle name="Calculation 13" xfId="8100"/>
    <cellStyle name="Calculation 13 10" xfId="8101"/>
    <cellStyle name="Calculation 13 10 2" xfId="8102"/>
    <cellStyle name="Calculation 13 10 3" xfId="8103"/>
    <cellStyle name="Calculation 13 10 4" xfId="8104"/>
    <cellStyle name="Calculation 13 11" xfId="8105"/>
    <cellStyle name="Calculation 13 11 2" xfId="8106"/>
    <cellStyle name="Calculation 13 11 3" xfId="8107"/>
    <cellStyle name="Calculation 13 11 4" xfId="8108"/>
    <cellStyle name="Calculation 13 12" xfId="8109"/>
    <cellStyle name="Calculation 13 13" xfId="8110"/>
    <cellStyle name="Calculation 13 14" xfId="8111"/>
    <cellStyle name="Calculation 13 2" xfId="8112"/>
    <cellStyle name="Calculation 13 3" xfId="8113"/>
    <cellStyle name="Calculation 13 4" xfId="8114"/>
    <cellStyle name="Calculation 13 5" xfId="8115"/>
    <cellStyle name="Calculation 13 6" xfId="8116"/>
    <cellStyle name="Calculation 13 7" xfId="8117"/>
    <cellStyle name="Calculation 13 8" xfId="8118"/>
    <cellStyle name="Calculation 13 9" xfId="8119"/>
    <cellStyle name="Calculation 14" xfId="8120"/>
    <cellStyle name="Calculation 14 10" xfId="8121"/>
    <cellStyle name="Calculation 14 10 2" xfId="8122"/>
    <cellStyle name="Calculation 14 10 3" xfId="8123"/>
    <cellStyle name="Calculation 14 10 4" xfId="8124"/>
    <cellStyle name="Calculation 14 11" xfId="8125"/>
    <cellStyle name="Calculation 14 11 2" xfId="8126"/>
    <cellStyle name="Calculation 14 11 3" xfId="8127"/>
    <cellStyle name="Calculation 14 11 4" xfId="8128"/>
    <cellStyle name="Calculation 14 12" xfId="8129"/>
    <cellStyle name="Calculation 14 13" xfId="8130"/>
    <cellStyle name="Calculation 14 14" xfId="8131"/>
    <cellStyle name="Calculation 14 2" xfId="8132"/>
    <cellStyle name="Calculation 14 3" xfId="8133"/>
    <cellStyle name="Calculation 14 4" xfId="8134"/>
    <cellStyle name="Calculation 14 5" xfId="8135"/>
    <cellStyle name="Calculation 14 6" xfId="8136"/>
    <cellStyle name="Calculation 14 7" xfId="8137"/>
    <cellStyle name="Calculation 14 8" xfId="8138"/>
    <cellStyle name="Calculation 14 9" xfId="8139"/>
    <cellStyle name="Calculation 15" xfId="8140"/>
    <cellStyle name="Calculation 15 10" xfId="8141"/>
    <cellStyle name="Calculation 15 10 2" xfId="8142"/>
    <cellStyle name="Calculation 15 10 3" xfId="8143"/>
    <cellStyle name="Calculation 15 10 4" xfId="8144"/>
    <cellStyle name="Calculation 15 11" xfId="8145"/>
    <cellStyle name="Calculation 15 11 2" xfId="8146"/>
    <cellStyle name="Calculation 15 11 3" xfId="8147"/>
    <cellStyle name="Calculation 15 11 4" xfId="8148"/>
    <cellStyle name="Calculation 15 12" xfId="8149"/>
    <cellStyle name="Calculation 15 13" xfId="8150"/>
    <cellStyle name="Calculation 15 14" xfId="8151"/>
    <cellStyle name="Calculation 15 2" xfId="8152"/>
    <cellStyle name="Calculation 15 3" xfId="8153"/>
    <cellStyle name="Calculation 15 4" xfId="8154"/>
    <cellStyle name="Calculation 15 5" xfId="8155"/>
    <cellStyle name="Calculation 15 6" xfId="8156"/>
    <cellStyle name="Calculation 15 7" xfId="8157"/>
    <cellStyle name="Calculation 15 8" xfId="8158"/>
    <cellStyle name="Calculation 15 9" xfId="8159"/>
    <cellStyle name="Calculation 16" xfId="8160"/>
    <cellStyle name="Calculation 16 10" xfId="8161"/>
    <cellStyle name="Calculation 16 10 2" xfId="8162"/>
    <cellStyle name="Calculation 16 10 3" xfId="8163"/>
    <cellStyle name="Calculation 16 10 4" xfId="8164"/>
    <cellStyle name="Calculation 16 11" xfId="8165"/>
    <cellStyle name="Calculation 16 11 2" xfId="8166"/>
    <cellStyle name="Calculation 16 11 3" xfId="8167"/>
    <cellStyle name="Calculation 16 11 4" xfId="8168"/>
    <cellStyle name="Calculation 16 12" xfId="8169"/>
    <cellStyle name="Calculation 16 13" xfId="8170"/>
    <cellStyle name="Calculation 16 14" xfId="8171"/>
    <cellStyle name="Calculation 16 2" xfId="8172"/>
    <cellStyle name="Calculation 16 3" xfId="8173"/>
    <cellStyle name="Calculation 16 4" xfId="8174"/>
    <cellStyle name="Calculation 16 5" xfId="8175"/>
    <cellStyle name="Calculation 16 6" xfId="8176"/>
    <cellStyle name="Calculation 16 7" xfId="8177"/>
    <cellStyle name="Calculation 16 8" xfId="8178"/>
    <cellStyle name="Calculation 16 9" xfId="8179"/>
    <cellStyle name="Calculation 17" xfId="8180"/>
    <cellStyle name="Calculation 18" xfId="8181"/>
    <cellStyle name="Calculation 19" xfId="8182"/>
    <cellStyle name="Calculation 2" xfId="8183"/>
    <cellStyle name="Calculation 2 10" xfId="8184"/>
    <cellStyle name="Calculation 2 10 2" xfId="8185"/>
    <cellStyle name="Calculation 2 10 2 2" xfId="8186"/>
    <cellStyle name="Calculation 2 10 2 3" xfId="8187"/>
    <cellStyle name="Calculation 2 10 2 4" xfId="8188"/>
    <cellStyle name="Calculation 2 10 3" xfId="8189"/>
    <cellStyle name="Calculation 2 10 4" xfId="8190"/>
    <cellStyle name="Calculation 2 10 5" xfId="8191"/>
    <cellStyle name="Calculation 2 2" xfId="8192"/>
    <cellStyle name="Calculation 2 2 10" xfId="8193"/>
    <cellStyle name="Calculation 2 2 10 2" xfId="8194"/>
    <cellStyle name="Calculation 2 2 10 2 2" xfId="8195"/>
    <cellStyle name="Calculation 2 2 10 2 3" xfId="8196"/>
    <cellStyle name="Calculation 2 2 10 2 4" xfId="8197"/>
    <cellStyle name="Calculation 2 2 10 3" xfId="8198"/>
    <cellStyle name="Calculation 2 2 10 4" xfId="8199"/>
    <cellStyle name="Calculation 2 2 10 5" xfId="8200"/>
    <cellStyle name="Calculation 2 2 11" xfId="8201"/>
    <cellStyle name="Calculation 2 2 11 2" xfId="8202"/>
    <cellStyle name="Calculation 2 2 11 2 2" xfId="8203"/>
    <cellStyle name="Calculation 2 2 11 2 3" xfId="8204"/>
    <cellStyle name="Calculation 2 2 11 2 4" xfId="8205"/>
    <cellStyle name="Calculation 2 2 11 3" xfId="8206"/>
    <cellStyle name="Calculation 2 2 11 4" xfId="8207"/>
    <cellStyle name="Calculation 2 2 11 5" xfId="8208"/>
    <cellStyle name="Calculation 2 2 12" xfId="8209"/>
    <cellStyle name="Calculation 2 2 12 2" xfId="8210"/>
    <cellStyle name="Calculation 2 2 12 3" xfId="8211"/>
    <cellStyle name="Calculation 2 2 12 4" xfId="8212"/>
    <cellStyle name="Calculation 2 2 13" xfId="8213"/>
    <cellStyle name="Calculation 2 2 13 2" xfId="8214"/>
    <cellStyle name="Calculation 2 2 13 3" xfId="8215"/>
    <cellStyle name="Calculation 2 2 13 4" xfId="8216"/>
    <cellStyle name="Calculation 2 2 14" xfId="8217"/>
    <cellStyle name="Calculation 2 2 15" xfId="8218"/>
    <cellStyle name="Calculation 2 2 16" xfId="8219"/>
    <cellStyle name="Calculation 2 2 2" xfId="8220"/>
    <cellStyle name="Calculation 2 2 2 2" xfId="8221"/>
    <cellStyle name="Calculation 2 2 2 2 2" xfId="8222"/>
    <cellStyle name="Calculation 2 2 2 2 3" xfId="8223"/>
    <cellStyle name="Calculation 2 2 2 2 4" xfId="8224"/>
    <cellStyle name="Calculation 2 2 2 3" xfId="8225"/>
    <cellStyle name="Calculation 2 2 2 4" xfId="8226"/>
    <cellStyle name="Calculation 2 2 2 5" xfId="8227"/>
    <cellStyle name="Calculation 2 2 3" xfId="8228"/>
    <cellStyle name="Calculation 2 2 3 2" xfId="8229"/>
    <cellStyle name="Calculation 2 2 3 2 2" xfId="8230"/>
    <cellStyle name="Calculation 2 2 3 2 3" xfId="8231"/>
    <cellStyle name="Calculation 2 2 3 2 4" xfId="8232"/>
    <cellStyle name="Calculation 2 2 3 3" xfId="8233"/>
    <cellStyle name="Calculation 2 2 3 4" xfId="8234"/>
    <cellStyle name="Calculation 2 2 3 5" xfId="8235"/>
    <cellStyle name="Calculation 2 2 4" xfId="8236"/>
    <cellStyle name="Calculation 2 2 4 2" xfId="8237"/>
    <cellStyle name="Calculation 2 2 4 2 2" xfId="8238"/>
    <cellStyle name="Calculation 2 2 4 2 3" xfId="8239"/>
    <cellStyle name="Calculation 2 2 4 2 4" xfId="8240"/>
    <cellStyle name="Calculation 2 2 4 3" xfId="8241"/>
    <cellStyle name="Calculation 2 2 4 4" xfId="8242"/>
    <cellStyle name="Calculation 2 2 4 5" xfId="8243"/>
    <cellStyle name="Calculation 2 2 5" xfId="8244"/>
    <cellStyle name="Calculation 2 2 5 2" xfId="8245"/>
    <cellStyle name="Calculation 2 2 5 2 2" xfId="8246"/>
    <cellStyle name="Calculation 2 2 5 2 3" xfId="8247"/>
    <cellStyle name="Calculation 2 2 5 2 4" xfId="8248"/>
    <cellStyle name="Calculation 2 2 5 3" xfId="8249"/>
    <cellStyle name="Calculation 2 2 5 4" xfId="8250"/>
    <cellStyle name="Calculation 2 2 5 5" xfId="8251"/>
    <cellStyle name="Calculation 2 2 6" xfId="8252"/>
    <cellStyle name="Calculation 2 2 6 2" xfId="8253"/>
    <cellStyle name="Calculation 2 2 6 2 2" xfId="8254"/>
    <cellStyle name="Calculation 2 2 6 2 3" xfId="8255"/>
    <cellStyle name="Calculation 2 2 6 2 4" xfId="8256"/>
    <cellStyle name="Calculation 2 2 6 3" xfId="8257"/>
    <cellStyle name="Calculation 2 2 6 4" xfId="8258"/>
    <cellStyle name="Calculation 2 2 6 5" xfId="8259"/>
    <cellStyle name="Calculation 2 2 7" xfId="8260"/>
    <cellStyle name="Calculation 2 2 7 2" xfId="8261"/>
    <cellStyle name="Calculation 2 2 7 2 2" xfId="8262"/>
    <cellStyle name="Calculation 2 2 7 2 3" xfId="8263"/>
    <cellStyle name="Calculation 2 2 7 2 4" xfId="8264"/>
    <cellStyle name="Calculation 2 2 7 3" xfId="8265"/>
    <cellStyle name="Calculation 2 2 7 4" xfId="8266"/>
    <cellStyle name="Calculation 2 2 7 5" xfId="8267"/>
    <cellStyle name="Calculation 2 2 8" xfId="8268"/>
    <cellStyle name="Calculation 2 2 8 2" xfId="8269"/>
    <cellStyle name="Calculation 2 2 8 2 2" xfId="8270"/>
    <cellStyle name="Calculation 2 2 8 2 3" xfId="8271"/>
    <cellStyle name="Calculation 2 2 8 2 4" xfId="8272"/>
    <cellStyle name="Calculation 2 2 8 3" xfId="8273"/>
    <cellStyle name="Calculation 2 2 8 4" xfId="8274"/>
    <cellStyle name="Calculation 2 2 8 5" xfId="8275"/>
    <cellStyle name="Calculation 2 2 9" xfId="8276"/>
    <cellStyle name="Calculation 2 2 9 2" xfId="8277"/>
    <cellStyle name="Calculation 2 2 9 2 2" xfId="8278"/>
    <cellStyle name="Calculation 2 2 9 2 3" xfId="8279"/>
    <cellStyle name="Calculation 2 2 9 2 4" xfId="8280"/>
    <cellStyle name="Calculation 2 2 9 3" xfId="8281"/>
    <cellStyle name="Calculation 2 2 9 4" xfId="8282"/>
    <cellStyle name="Calculation 2 2 9 5" xfId="8283"/>
    <cellStyle name="Calculation 2 3" xfId="8284"/>
    <cellStyle name="Calculation 2 3 2" xfId="8285"/>
    <cellStyle name="Calculation 2 3 2 2" xfId="8286"/>
    <cellStyle name="Calculation 2 3 2 2 2" xfId="8287"/>
    <cellStyle name="Calculation 2 3 2 2 3" xfId="8288"/>
    <cellStyle name="Calculation 2 3 2 2 4" xfId="8289"/>
    <cellStyle name="Calculation 2 3 2 3" xfId="8290"/>
    <cellStyle name="Calculation 2 3 2 4" xfId="8291"/>
    <cellStyle name="Calculation 2 3 2 5" xfId="8292"/>
    <cellStyle name="Calculation 2 3 3" xfId="8293"/>
    <cellStyle name="Calculation 2 3 3 2" xfId="8294"/>
    <cellStyle name="Calculation 2 3 3 2 2" xfId="8295"/>
    <cellStyle name="Calculation 2 3 3 2 3" xfId="8296"/>
    <cellStyle name="Calculation 2 3 3 2 4" xfId="8297"/>
    <cellStyle name="Calculation 2 3 3 3" xfId="8298"/>
    <cellStyle name="Calculation 2 3 3 4" xfId="8299"/>
    <cellStyle name="Calculation 2 3 3 5" xfId="8300"/>
    <cellStyle name="Calculation 2 3 4" xfId="8301"/>
    <cellStyle name="Calculation 2 3 4 2" xfId="8302"/>
    <cellStyle name="Calculation 2 3 4 3" xfId="8303"/>
    <cellStyle name="Calculation 2 3 4 4" xfId="8304"/>
    <cellStyle name="Calculation 2 3 5" xfId="8305"/>
    <cellStyle name="Calculation 2 3 5 2" xfId="8306"/>
    <cellStyle name="Calculation 2 3 5 3" xfId="8307"/>
    <cellStyle name="Calculation 2 3 5 4" xfId="8308"/>
    <cellStyle name="Calculation 2 3 6" xfId="8309"/>
    <cellStyle name="Calculation 2 3 7" xfId="8310"/>
    <cellStyle name="Calculation 2 3 8" xfId="8311"/>
    <cellStyle name="Calculation 2 4" xfId="8312"/>
    <cellStyle name="Calculation 2 4 10" xfId="8313"/>
    <cellStyle name="Calculation 2 4 10 2" xfId="8314"/>
    <cellStyle name="Calculation 2 4 10 2 2" xfId="8315"/>
    <cellStyle name="Calculation 2 4 10 2 3" xfId="8316"/>
    <cellStyle name="Calculation 2 4 10 2 4" xfId="8317"/>
    <cellStyle name="Calculation 2 4 10 3" xfId="8318"/>
    <cellStyle name="Calculation 2 4 10 4" xfId="8319"/>
    <cellStyle name="Calculation 2 4 10 5" xfId="8320"/>
    <cellStyle name="Calculation 2 4 11" xfId="8321"/>
    <cellStyle name="Calculation 2 4 11 2" xfId="8322"/>
    <cellStyle name="Calculation 2 4 11 2 2" xfId="8323"/>
    <cellStyle name="Calculation 2 4 11 2 3" xfId="8324"/>
    <cellStyle name="Calculation 2 4 11 2 4" xfId="8325"/>
    <cellStyle name="Calculation 2 4 11 3" xfId="8326"/>
    <cellStyle name="Calculation 2 4 11 4" xfId="8327"/>
    <cellStyle name="Calculation 2 4 11 5" xfId="8328"/>
    <cellStyle name="Calculation 2 4 12" xfId="8329"/>
    <cellStyle name="Calculation 2 4 12 2" xfId="8330"/>
    <cellStyle name="Calculation 2 4 12 3" xfId="8331"/>
    <cellStyle name="Calculation 2 4 12 4" xfId="8332"/>
    <cellStyle name="Calculation 2 4 13" xfId="8333"/>
    <cellStyle name="Calculation 2 4 13 2" xfId="8334"/>
    <cellStyle name="Calculation 2 4 13 3" xfId="8335"/>
    <cellStyle name="Calculation 2 4 13 4" xfId="8336"/>
    <cellStyle name="Calculation 2 4 14" xfId="8337"/>
    <cellStyle name="Calculation 2 4 15" xfId="8338"/>
    <cellStyle name="Calculation 2 4 16" xfId="8339"/>
    <cellStyle name="Calculation 2 4 2" xfId="8340"/>
    <cellStyle name="Calculation 2 4 2 2" xfId="8341"/>
    <cellStyle name="Calculation 2 4 2 2 2" xfId="8342"/>
    <cellStyle name="Calculation 2 4 2 2 3" xfId="8343"/>
    <cellStyle name="Calculation 2 4 2 2 4" xfId="8344"/>
    <cellStyle name="Calculation 2 4 2 3" xfId="8345"/>
    <cellStyle name="Calculation 2 4 2 4" xfId="8346"/>
    <cellStyle name="Calculation 2 4 2 5" xfId="8347"/>
    <cellStyle name="Calculation 2 4 3" xfId="8348"/>
    <cellStyle name="Calculation 2 4 3 2" xfId="8349"/>
    <cellStyle name="Calculation 2 4 3 2 2" xfId="8350"/>
    <cellStyle name="Calculation 2 4 3 2 3" xfId="8351"/>
    <cellStyle name="Calculation 2 4 3 2 4" xfId="8352"/>
    <cellStyle name="Calculation 2 4 3 3" xfId="8353"/>
    <cellStyle name="Calculation 2 4 3 4" xfId="8354"/>
    <cellStyle name="Calculation 2 4 3 5" xfId="8355"/>
    <cellStyle name="Calculation 2 4 4" xfId="8356"/>
    <cellStyle name="Calculation 2 4 4 2" xfId="8357"/>
    <cellStyle name="Calculation 2 4 4 2 2" xfId="8358"/>
    <cellStyle name="Calculation 2 4 4 2 3" xfId="8359"/>
    <cellStyle name="Calculation 2 4 4 2 4" xfId="8360"/>
    <cellStyle name="Calculation 2 4 4 3" xfId="8361"/>
    <cellStyle name="Calculation 2 4 4 4" xfId="8362"/>
    <cellStyle name="Calculation 2 4 4 5" xfId="8363"/>
    <cellStyle name="Calculation 2 4 5" xfId="8364"/>
    <cellStyle name="Calculation 2 4 5 2" xfId="8365"/>
    <cellStyle name="Calculation 2 4 5 2 2" xfId="8366"/>
    <cellStyle name="Calculation 2 4 5 2 3" xfId="8367"/>
    <cellStyle name="Calculation 2 4 5 2 4" xfId="8368"/>
    <cellStyle name="Calculation 2 4 5 3" xfId="8369"/>
    <cellStyle name="Calculation 2 4 5 4" xfId="8370"/>
    <cellStyle name="Calculation 2 4 5 5" xfId="8371"/>
    <cellStyle name="Calculation 2 4 6" xfId="8372"/>
    <cellStyle name="Calculation 2 4 6 2" xfId="8373"/>
    <cellStyle name="Calculation 2 4 6 2 2" xfId="8374"/>
    <cellStyle name="Calculation 2 4 6 2 3" xfId="8375"/>
    <cellStyle name="Calculation 2 4 6 2 4" xfId="8376"/>
    <cellStyle name="Calculation 2 4 6 3" xfId="8377"/>
    <cellStyle name="Calculation 2 4 6 4" xfId="8378"/>
    <cellStyle name="Calculation 2 4 6 5" xfId="8379"/>
    <cellStyle name="Calculation 2 4 7" xfId="8380"/>
    <cellStyle name="Calculation 2 4 7 2" xfId="8381"/>
    <cellStyle name="Calculation 2 4 7 2 2" xfId="8382"/>
    <cellStyle name="Calculation 2 4 7 2 3" xfId="8383"/>
    <cellStyle name="Calculation 2 4 7 2 4" xfId="8384"/>
    <cellStyle name="Calculation 2 4 7 3" xfId="8385"/>
    <cellStyle name="Calculation 2 4 7 4" xfId="8386"/>
    <cellStyle name="Calculation 2 4 7 5" xfId="8387"/>
    <cellStyle name="Calculation 2 4 8" xfId="8388"/>
    <cellStyle name="Calculation 2 4 8 2" xfId="8389"/>
    <cellStyle name="Calculation 2 4 8 2 2" xfId="8390"/>
    <cellStyle name="Calculation 2 4 8 2 3" xfId="8391"/>
    <cellStyle name="Calculation 2 4 8 2 4" xfId="8392"/>
    <cellStyle name="Calculation 2 4 8 3" xfId="8393"/>
    <cellStyle name="Calculation 2 4 8 4" xfId="8394"/>
    <cellStyle name="Calculation 2 4 8 5" xfId="8395"/>
    <cellStyle name="Calculation 2 4 9" xfId="8396"/>
    <cellStyle name="Calculation 2 4 9 2" xfId="8397"/>
    <cellStyle name="Calculation 2 4 9 2 2" xfId="8398"/>
    <cellStyle name="Calculation 2 4 9 2 3" xfId="8399"/>
    <cellStyle name="Calculation 2 4 9 2 4" xfId="8400"/>
    <cellStyle name="Calculation 2 4 9 3" xfId="8401"/>
    <cellStyle name="Calculation 2 4 9 4" xfId="8402"/>
    <cellStyle name="Calculation 2 4 9 5" xfId="8403"/>
    <cellStyle name="Calculation 2 5" xfId="8404"/>
    <cellStyle name="Calculation 2 5 2" xfId="8405"/>
    <cellStyle name="Calculation 2 5 2 2" xfId="8406"/>
    <cellStyle name="Calculation 2 5 2 3" xfId="8407"/>
    <cellStyle name="Calculation 2 5 2 4" xfId="8408"/>
    <cellStyle name="Calculation 2 5 3" xfId="8409"/>
    <cellStyle name="Calculation 2 5 3 2" xfId="8410"/>
    <cellStyle name="Calculation 2 5 3 3" xfId="8411"/>
    <cellStyle name="Calculation 2 5 3 4" xfId="8412"/>
    <cellStyle name="Calculation 2 5 4" xfId="8413"/>
    <cellStyle name="Calculation 2 5 5" xfId="8414"/>
    <cellStyle name="Calculation 2 5 6" xfId="8415"/>
    <cellStyle name="Calculation 2 6" xfId="8416"/>
    <cellStyle name="Calculation 2 6 2" xfId="8417"/>
    <cellStyle name="Calculation 2 6 2 2" xfId="8418"/>
    <cellStyle name="Calculation 2 6 2 3" xfId="8419"/>
    <cellStyle name="Calculation 2 6 2 4" xfId="8420"/>
    <cellStyle name="Calculation 2 6 3" xfId="8421"/>
    <cellStyle name="Calculation 2 6 4" xfId="8422"/>
    <cellStyle name="Calculation 2 6 5" xfId="8423"/>
    <cellStyle name="Calculation 2 7" xfId="8424"/>
    <cellStyle name="Calculation 2 7 2" xfId="8425"/>
    <cellStyle name="Calculation 2 7 2 2" xfId="8426"/>
    <cellStyle name="Calculation 2 7 2 3" xfId="8427"/>
    <cellStyle name="Calculation 2 7 2 4" xfId="8428"/>
    <cellStyle name="Calculation 2 7 3" xfId="8429"/>
    <cellStyle name="Calculation 2 7 4" xfId="8430"/>
    <cellStyle name="Calculation 2 7 5" xfId="8431"/>
    <cellStyle name="Calculation 2 8" xfId="8432"/>
    <cellStyle name="Calculation 2 8 2" xfId="8433"/>
    <cellStyle name="Calculation 2 8 2 2" xfId="8434"/>
    <cellStyle name="Calculation 2 8 2 3" xfId="8435"/>
    <cellStyle name="Calculation 2 8 2 4" xfId="8436"/>
    <cellStyle name="Calculation 2 8 3" xfId="8437"/>
    <cellStyle name="Calculation 2 8 4" xfId="8438"/>
    <cellStyle name="Calculation 2 8 5" xfId="8439"/>
    <cellStyle name="Calculation 2 9" xfId="8440"/>
    <cellStyle name="Calculation 2 9 2" xfId="8441"/>
    <cellStyle name="Calculation 2 9 2 2" xfId="8442"/>
    <cellStyle name="Calculation 2 9 2 3" xfId="8443"/>
    <cellStyle name="Calculation 2 9 2 4" xfId="8444"/>
    <cellStyle name="Calculation 2 9 3" xfId="8445"/>
    <cellStyle name="Calculation 2 9 4" xfId="8446"/>
    <cellStyle name="Calculation 2 9 5" xfId="8447"/>
    <cellStyle name="Calculation 2_AH Bhainsa Estimate" xfId="8448"/>
    <cellStyle name="Calculation 20" xfId="8449"/>
    <cellStyle name="Calculation 21" xfId="8450"/>
    <cellStyle name="Calculation 22" xfId="8451"/>
    <cellStyle name="Calculation 23" xfId="8452"/>
    <cellStyle name="Calculation 24" xfId="8453"/>
    <cellStyle name="Calculation 25" xfId="8454"/>
    <cellStyle name="Calculation 26" xfId="8455"/>
    <cellStyle name="Calculation 27" xfId="8456"/>
    <cellStyle name="Calculation 28" xfId="8457"/>
    <cellStyle name="Calculation 29" xfId="8458"/>
    <cellStyle name="Calculation 3" xfId="8459"/>
    <cellStyle name="Calculation 3 10" xfId="8460"/>
    <cellStyle name="Calculation 3 10 2" xfId="8461"/>
    <cellStyle name="Calculation 3 10 3" xfId="8462"/>
    <cellStyle name="Calculation 3 10 4" xfId="8463"/>
    <cellStyle name="Calculation 3 11" xfId="8464"/>
    <cellStyle name="Calculation 3 11 2" xfId="8465"/>
    <cellStyle name="Calculation 3 11 3" xfId="8466"/>
    <cellStyle name="Calculation 3 11 4" xfId="8467"/>
    <cellStyle name="Calculation 3 12" xfId="8468"/>
    <cellStyle name="Calculation 3 13" xfId="8469"/>
    <cellStyle name="Calculation 3 14" xfId="8470"/>
    <cellStyle name="Calculation 3 2" xfId="8471"/>
    <cellStyle name="Calculation 3 2 10" xfId="8472"/>
    <cellStyle name="Calculation 3 2 10 2" xfId="8473"/>
    <cellStyle name="Calculation 3 2 10 2 2" xfId="8474"/>
    <cellStyle name="Calculation 3 2 10 2 3" xfId="8475"/>
    <cellStyle name="Calculation 3 2 10 2 4" xfId="8476"/>
    <cellStyle name="Calculation 3 2 10 3" xfId="8477"/>
    <cellStyle name="Calculation 3 2 10 4" xfId="8478"/>
    <cellStyle name="Calculation 3 2 10 5" xfId="8479"/>
    <cellStyle name="Calculation 3 2 11" xfId="8480"/>
    <cellStyle name="Calculation 3 2 11 2" xfId="8481"/>
    <cellStyle name="Calculation 3 2 11 2 2" xfId="8482"/>
    <cellStyle name="Calculation 3 2 11 2 3" xfId="8483"/>
    <cellStyle name="Calculation 3 2 11 2 4" xfId="8484"/>
    <cellStyle name="Calculation 3 2 11 3" xfId="8485"/>
    <cellStyle name="Calculation 3 2 11 4" xfId="8486"/>
    <cellStyle name="Calculation 3 2 11 5" xfId="8487"/>
    <cellStyle name="Calculation 3 2 12" xfId="8488"/>
    <cellStyle name="Calculation 3 2 12 2" xfId="8489"/>
    <cellStyle name="Calculation 3 2 12 3" xfId="8490"/>
    <cellStyle name="Calculation 3 2 12 4" xfId="8491"/>
    <cellStyle name="Calculation 3 2 13" xfId="8492"/>
    <cellStyle name="Calculation 3 2 13 2" xfId="8493"/>
    <cellStyle name="Calculation 3 2 13 3" xfId="8494"/>
    <cellStyle name="Calculation 3 2 13 4" xfId="8495"/>
    <cellStyle name="Calculation 3 2 14" xfId="8496"/>
    <cellStyle name="Calculation 3 2 15" xfId="8497"/>
    <cellStyle name="Calculation 3 2 16" xfId="8498"/>
    <cellStyle name="Calculation 3 2 2" xfId="8499"/>
    <cellStyle name="Calculation 3 2 2 2" xfId="8500"/>
    <cellStyle name="Calculation 3 2 2 2 2" xfId="8501"/>
    <cellStyle name="Calculation 3 2 2 2 3" xfId="8502"/>
    <cellStyle name="Calculation 3 2 2 2 4" xfId="8503"/>
    <cellStyle name="Calculation 3 2 2 3" xfId="8504"/>
    <cellStyle name="Calculation 3 2 2 4" xfId="8505"/>
    <cellStyle name="Calculation 3 2 2 5" xfId="8506"/>
    <cellStyle name="Calculation 3 2 3" xfId="8507"/>
    <cellStyle name="Calculation 3 2 3 2" xfId="8508"/>
    <cellStyle name="Calculation 3 2 3 2 2" xfId="8509"/>
    <cellStyle name="Calculation 3 2 3 2 3" xfId="8510"/>
    <cellStyle name="Calculation 3 2 3 2 4" xfId="8511"/>
    <cellStyle name="Calculation 3 2 3 3" xfId="8512"/>
    <cellStyle name="Calculation 3 2 3 4" xfId="8513"/>
    <cellStyle name="Calculation 3 2 3 5" xfId="8514"/>
    <cellStyle name="Calculation 3 2 4" xfId="8515"/>
    <cellStyle name="Calculation 3 2 4 2" xfId="8516"/>
    <cellStyle name="Calculation 3 2 4 2 2" xfId="8517"/>
    <cellStyle name="Calculation 3 2 4 2 3" xfId="8518"/>
    <cellStyle name="Calculation 3 2 4 2 4" xfId="8519"/>
    <cellStyle name="Calculation 3 2 4 3" xfId="8520"/>
    <cellStyle name="Calculation 3 2 4 4" xfId="8521"/>
    <cellStyle name="Calculation 3 2 4 5" xfId="8522"/>
    <cellStyle name="Calculation 3 2 5" xfId="8523"/>
    <cellStyle name="Calculation 3 2 5 2" xfId="8524"/>
    <cellStyle name="Calculation 3 2 5 2 2" xfId="8525"/>
    <cellStyle name="Calculation 3 2 5 2 3" xfId="8526"/>
    <cellStyle name="Calculation 3 2 5 2 4" xfId="8527"/>
    <cellStyle name="Calculation 3 2 5 3" xfId="8528"/>
    <cellStyle name="Calculation 3 2 5 4" xfId="8529"/>
    <cellStyle name="Calculation 3 2 5 5" xfId="8530"/>
    <cellStyle name="Calculation 3 2 6" xfId="8531"/>
    <cellStyle name="Calculation 3 2 6 2" xfId="8532"/>
    <cellStyle name="Calculation 3 2 6 2 2" xfId="8533"/>
    <cellStyle name="Calculation 3 2 6 2 3" xfId="8534"/>
    <cellStyle name="Calculation 3 2 6 2 4" xfId="8535"/>
    <cellStyle name="Calculation 3 2 6 3" xfId="8536"/>
    <cellStyle name="Calculation 3 2 6 4" xfId="8537"/>
    <cellStyle name="Calculation 3 2 6 5" xfId="8538"/>
    <cellStyle name="Calculation 3 2 7" xfId="8539"/>
    <cellStyle name="Calculation 3 2 7 2" xfId="8540"/>
    <cellStyle name="Calculation 3 2 7 2 2" xfId="8541"/>
    <cellStyle name="Calculation 3 2 7 2 3" xfId="8542"/>
    <cellStyle name="Calculation 3 2 7 2 4" xfId="8543"/>
    <cellStyle name="Calculation 3 2 7 3" xfId="8544"/>
    <cellStyle name="Calculation 3 2 7 4" xfId="8545"/>
    <cellStyle name="Calculation 3 2 7 5" xfId="8546"/>
    <cellStyle name="Calculation 3 2 8" xfId="8547"/>
    <cellStyle name="Calculation 3 2 8 2" xfId="8548"/>
    <cellStyle name="Calculation 3 2 8 2 2" xfId="8549"/>
    <cellStyle name="Calculation 3 2 8 2 3" xfId="8550"/>
    <cellStyle name="Calculation 3 2 8 2 4" xfId="8551"/>
    <cellStyle name="Calculation 3 2 8 3" xfId="8552"/>
    <cellStyle name="Calculation 3 2 8 4" xfId="8553"/>
    <cellStyle name="Calculation 3 2 8 5" xfId="8554"/>
    <cellStyle name="Calculation 3 2 9" xfId="8555"/>
    <cellStyle name="Calculation 3 2 9 2" xfId="8556"/>
    <cellStyle name="Calculation 3 2 9 2 2" xfId="8557"/>
    <cellStyle name="Calculation 3 2 9 2 3" xfId="8558"/>
    <cellStyle name="Calculation 3 2 9 2 4" xfId="8559"/>
    <cellStyle name="Calculation 3 2 9 3" xfId="8560"/>
    <cellStyle name="Calculation 3 2 9 4" xfId="8561"/>
    <cellStyle name="Calculation 3 2 9 5" xfId="8562"/>
    <cellStyle name="Calculation 3 3" xfId="8563"/>
    <cellStyle name="Calculation 3 3 2" xfId="8564"/>
    <cellStyle name="Calculation 3 3 2 2" xfId="8565"/>
    <cellStyle name="Calculation 3 3 2 2 2" xfId="8566"/>
    <cellStyle name="Calculation 3 3 2 2 3" xfId="8567"/>
    <cellStyle name="Calculation 3 3 2 2 4" xfId="8568"/>
    <cellStyle name="Calculation 3 3 2 3" xfId="8569"/>
    <cellStyle name="Calculation 3 3 2 4" xfId="8570"/>
    <cellStyle name="Calculation 3 3 2 5" xfId="8571"/>
    <cellStyle name="Calculation 3 3 3" xfId="8572"/>
    <cellStyle name="Calculation 3 3 3 2" xfId="8573"/>
    <cellStyle name="Calculation 3 3 3 2 2" xfId="8574"/>
    <cellStyle name="Calculation 3 3 3 2 3" xfId="8575"/>
    <cellStyle name="Calculation 3 3 3 2 4" xfId="8576"/>
    <cellStyle name="Calculation 3 3 3 3" xfId="8577"/>
    <cellStyle name="Calculation 3 3 3 4" xfId="8578"/>
    <cellStyle name="Calculation 3 3 3 5" xfId="8579"/>
    <cellStyle name="Calculation 3 3 4" xfId="8580"/>
    <cellStyle name="Calculation 3 3 4 2" xfId="8581"/>
    <cellStyle name="Calculation 3 3 4 3" xfId="8582"/>
    <cellStyle name="Calculation 3 3 4 4" xfId="8583"/>
    <cellStyle name="Calculation 3 3 5" xfId="8584"/>
    <cellStyle name="Calculation 3 3 6" xfId="8585"/>
    <cellStyle name="Calculation 3 3 7" xfId="8586"/>
    <cellStyle name="Calculation 3 4" xfId="8587"/>
    <cellStyle name="Calculation 3 4 2" xfId="8588"/>
    <cellStyle name="Calculation 3 4 2 2" xfId="8589"/>
    <cellStyle name="Calculation 3 4 2 2 2" xfId="8590"/>
    <cellStyle name="Calculation 3 4 2 2 3" xfId="8591"/>
    <cellStyle name="Calculation 3 4 2 2 4" xfId="8592"/>
    <cellStyle name="Calculation 3 4 2 3" xfId="8593"/>
    <cellStyle name="Calculation 3 4 2 4" xfId="8594"/>
    <cellStyle name="Calculation 3 4 2 5" xfId="8595"/>
    <cellStyle name="Calculation 3 4 3" xfId="8596"/>
    <cellStyle name="Calculation 3 4 3 2" xfId="8597"/>
    <cellStyle name="Calculation 3 4 3 2 2" xfId="8598"/>
    <cellStyle name="Calculation 3 4 3 2 3" xfId="8599"/>
    <cellStyle name="Calculation 3 4 3 2 4" xfId="8600"/>
    <cellStyle name="Calculation 3 4 3 3" xfId="8601"/>
    <cellStyle name="Calculation 3 4 3 4" xfId="8602"/>
    <cellStyle name="Calculation 3 4 3 5" xfId="8603"/>
    <cellStyle name="Calculation 3 4 4" xfId="8604"/>
    <cellStyle name="Calculation 3 4 4 2" xfId="8605"/>
    <cellStyle name="Calculation 3 4 4 3" xfId="8606"/>
    <cellStyle name="Calculation 3 4 4 4" xfId="8607"/>
    <cellStyle name="Calculation 3 4 5" xfId="8608"/>
    <cellStyle name="Calculation 3 4 6" xfId="8609"/>
    <cellStyle name="Calculation 3 4 7" xfId="8610"/>
    <cellStyle name="Calculation 3 5" xfId="8611"/>
    <cellStyle name="Calculation 3 5 2" xfId="8612"/>
    <cellStyle name="Calculation 3 5 2 2" xfId="8613"/>
    <cellStyle name="Calculation 3 5 2 3" xfId="8614"/>
    <cellStyle name="Calculation 3 5 2 4" xfId="8615"/>
    <cellStyle name="Calculation 3 5 3" xfId="8616"/>
    <cellStyle name="Calculation 3 5 4" xfId="8617"/>
    <cellStyle name="Calculation 3 5 5" xfId="8618"/>
    <cellStyle name="Calculation 3 6" xfId="8619"/>
    <cellStyle name="Calculation 3 6 2" xfId="8620"/>
    <cellStyle name="Calculation 3 6 2 2" xfId="8621"/>
    <cellStyle name="Calculation 3 6 2 3" xfId="8622"/>
    <cellStyle name="Calculation 3 6 2 4" xfId="8623"/>
    <cellStyle name="Calculation 3 6 3" xfId="8624"/>
    <cellStyle name="Calculation 3 6 4" xfId="8625"/>
    <cellStyle name="Calculation 3 6 5" xfId="8626"/>
    <cellStyle name="Calculation 3 7" xfId="8627"/>
    <cellStyle name="Calculation 3 7 2" xfId="8628"/>
    <cellStyle name="Calculation 3 7 2 2" xfId="8629"/>
    <cellStyle name="Calculation 3 7 2 3" xfId="8630"/>
    <cellStyle name="Calculation 3 7 2 4" xfId="8631"/>
    <cellStyle name="Calculation 3 7 3" xfId="8632"/>
    <cellStyle name="Calculation 3 7 4" xfId="8633"/>
    <cellStyle name="Calculation 3 7 5" xfId="8634"/>
    <cellStyle name="Calculation 3 8" xfId="8635"/>
    <cellStyle name="Calculation 3 8 2" xfId="8636"/>
    <cellStyle name="Calculation 3 8 2 2" xfId="8637"/>
    <cellStyle name="Calculation 3 8 2 3" xfId="8638"/>
    <cellStyle name="Calculation 3 8 2 4" xfId="8639"/>
    <cellStyle name="Calculation 3 8 3" xfId="8640"/>
    <cellStyle name="Calculation 3 8 4" xfId="8641"/>
    <cellStyle name="Calculation 3 8 5" xfId="8642"/>
    <cellStyle name="Calculation 3 9" xfId="8643"/>
    <cellStyle name="Calculation 3 9 2" xfId="8644"/>
    <cellStyle name="Calculation 3 9 2 2" xfId="8645"/>
    <cellStyle name="Calculation 3 9 2 3" xfId="8646"/>
    <cellStyle name="Calculation 3 9 2 4" xfId="8647"/>
    <cellStyle name="Calculation 3 9 3" xfId="8648"/>
    <cellStyle name="Calculation 3 9 4" xfId="8649"/>
    <cellStyle name="Calculation 3 9 5" xfId="8650"/>
    <cellStyle name="Calculation 3_Ramadugu_ SWGH" xfId="8651"/>
    <cellStyle name="Calculation 30" xfId="8652"/>
    <cellStyle name="Calculation 31" xfId="8653"/>
    <cellStyle name="Calculation 32" xfId="8654"/>
    <cellStyle name="Calculation 32 2" xfId="8655"/>
    <cellStyle name="Calculation 32 2 2" xfId="8656"/>
    <cellStyle name="Calculation 32 2 3" xfId="8657"/>
    <cellStyle name="Calculation 32 2 4" xfId="8658"/>
    <cellStyle name="Calculation 32 3" xfId="8659"/>
    <cellStyle name="Calculation 32 4" xfId="8660"/>
    <cellStyle name="Calculation 32 5" xfId="8661"/>
    <cellStyle name="Calculation 33" xfId="8662"/>
    <cellStyle name="Calculation 34" xfId="8663"/>
    <cellStyle name="Calculation 35" xfId="8664"/>
    <cellStyle name="Calculation 36" xfId="8665"/>
    <cellStyle name="Calculation 37" xfId="8666"/>
    <cellStyle name="Calculation 38" xfId="8667"/>
    <cellStyle name="Calculation 39" xfId="8668"/>
    <cellStyle name="Calculation 4" xfId="8669"/>
    <cellStyle name="Calculation 4 10" xfId="8670"/>
    <cellStyle name="Calculation 4 10 2" xfId="8671"/>
    <cellStyle name="Calculation 4 10 2 2" xfId="8672"/>
    <cellStyle name="Calculation 4 10 2 3" xfId="8673"/>
    <cellStyle name="Calculation 4 10 2 4" xfId="8674"/>
    <cellStyle name="Calculation 4 10 3" xfId="8675"/>
    <cellStyle name="Calculation 4 10 4" xfId="8676"/>
    <cellStyle name="Calculation 4 10 5" xfId="8677"/>
    <cellStyle name="Calculation 4 11" xfId="8678"/>
    <cellStyle name="Calculation 4 11 2" xfId="8679"/>
    <cellStyle name="Calculation 4 11 2 2" xfId="8680"/>
    <cellStyle name="Calculation 4 11 2 3" xfId="8681"/>
    <cellStyle name="Calculation 4 11 2 4" xfId="8682"/>
    <cellStyle name="Calculation 4 11 3" xfId="8683"/>
    <cellStyle name="Calculation 4 11 4" xfId="8684"/>
    <cellStyle name="Calculation 4 11 5" xfId="8685"/>
    <cellStyle name="Calculation 4 12" xfId="8686"/>
    <cellStyle name="Calculation 4 12 2" xfId="8687"/>
    <cellStyle name="Calculation 4 12 2 2" xfId="8688"/>
    <cellStyle name="Calculation 4 12 2 3" xfId="8689"/>
    <cellStyle name="Calculation 4 12 2 4" xfId="8690"/>
    <cellStyle name="Calculation 4 12 3" xfId="8691"/>
    <cellStyle name="Calculation 4 12 4" xfId="8692"/>
    <cellStyle name="Calculation 4 12 5" xfId="8693"/>
    <cellStyle name="Calculation 4 13" xfId="8694"/>
    <cellStyle name="Calculation 4 13 2" xfId="8695"/>
    <cellStyle name="Calculation 4 13 2 2" xfId="8696"/>
    <cellStyle name="Calculation 4 13 2 3" xfId="8697"/>
    <cellStyle name="Calculation 4 13 2 4" xfId="8698"/>
    <cellStyle name="Calculation 4 13 3" xfId="8699"/>
    <cellStyle name="Calculation 4 13 4" xfId="8700"/>
    <cellStyle name="Calculation 4 13 5" xfId="8701"/>
    <cellStyle name="Calculation 4 14" xfId="8702"/>
    <cellStyle name="Calculation 4 14 2" xfId="8703"/>
    <cellStyle name="Calculation 4 14 2 2" xfId="8704"/>
    <cellStyle name="Calculation 4 14 2 3" xfId="8705"/>
    <cellStyle name="Calculation 4 14 2 4" xfId="8706"/>
    <cellStyle name="Calculation 4 14 3" xfId="8707"/>
    <cellStyle name="Calculation 4 14 4" xfId="8708"/>
    <cellStyle name="Calculation 4 14 5" xfId="8709"/>
    <cellStyle name="Calculation 4 15" xfId="8710"/>
    <cellStyle name="Calculation 4 15 2" xfId="8711"/>
    <cellStyle name="Calculation 4 15 2 2" xfId="8712"/>
    <cellStyle name="Calculation 4 15 2 3" xfId="8713"/>
    <cellStyle name="Calculation 4 15 2 4" xfId="8714"/>
    <cellStyle name="Calculation 4 15 3" xfId="8715"/>
    <cellStyle name="Calculation 4 15 4" xfId="8716"/>
    <cellStyle name="Calculation 4 15 5" xfId="8717"/>
    <cellStyle name="Calculation 4 16" xfId="8718"/>
    <cellStyle name="Calculation 4 16 2" xfId="8719"/>
    <cellStyle name="Calculation 4 16 2 2" xfId="8720"/>
    <cellStyle name="Calculation 4 16 2 3" xfId="8721"/>
    <cellStyle name="Calculation 4 16 2 4" xfId="8722"/>
    <cellStyle name="Calculation 4 16 3" xfId="8723"/>
    <cellStyle name="Calculation 4 16 4" xfId="8724"/>
    <cellStyle name="Calculation 4 16 5" xfId="8725"/>
    <cellStyle name="Calculation 4 17" xfId="8726"/>
    <cellStyle name="Calculation 4 17 2" xfId="8727"/>
    <cellStyle name="Calculation 4 17 2 2" xfId="8728"/>
    <cellStyle name="Calculation 4 17 2 3" xfId="8729"/>
    <cellStyle name="Calculation 4 17 2 4" xfId="8730"/>
    <cellStyle name="Calculation 4 17 3" xfId="8731"/>
    <cellStyle name="Calculation 4 17 4" xfId="8732"/>
    <cellStyle name="Calculation 4 17 5" xfId="8733"/>
    <cellStyle name="Calculation 4 18" xfId="8734"/>
    <cellStyle name="Calculation 4 18 2" xfId="8735"/>
    <cellStyle name="Calculation 4 18 3" xfId="8736"/>
    <cellStyle name="Calculation 4 18 4" xfId="8737"/>
    <cellStyle name="Calculation 4 19" xfId="8738"/>
    <cellStyle name="Calculation 4 19 2" xfId="8739"/>
    <cellStyle name="Calculation 4 19 3" xfId="8740"/>
    <cellStyle name="Calculation 4 19 4" xfId="8741"/>
    <cellStyle name="Calculation 4 2" xfId="8742"/>
    <cellStyle name="Calculation 4 2 2" xfId="8743"/>
    <cellStyle name="Calculation 4 2 2 2" xfId="8744"/>
    <cellStyle name="Calculation 4 2 2 2 2" xfId="8745"/>
    <cellStyle name="Calculation 4 2 2 2 3" xfId="8746"/>
    <cellStyle name="Calculation 4 2 2 2 4" xfId="8747"/>
    <cellStyle name="Calculation 4 2 2 3" xfId="8748"/>
    <cellStyle name="Calculation 4 2 2 4" xfId="8749"/>
    <cellStyle name="Calculation 4 2 2 5" xfId="8750"/>
    <cellStyle name="Calculation 4 2 3" xfId="8751"/>
    <cellStyle name="Calculation 4 2 3 2" xfId="8752"/>
    <cellStyle name="Calculation 4 2 3 2 2" xfId="8753"/>
    <cellStyle name="Calculation 4 2 3 2 3" xfId="8754"/>
    <cellStyle name="Calculation 4 2 3 2 4" xfId="8755"/>
    <cellStyle name="Calculation 4 2 3 3" xfId="8756"/>
    <cellStyle name="Calculation 4 2 3 4" xfId="8757"/>
    <cellStyle name="Calculation 4 2 3 5" xfId="8758"/>
    <cellStyle name="Calculation 4 2 4" xfId="8759"/>
    <cellStyle name="Calculation 4 2 4 2" xfId="8760"/>
    <cellStyle name="Calculation 4 2 4 3" xfId="8761"/>
    <cellStyle name="Calculation 4 2 4 4" xfId="8762"/>
    <cellStyle name="Calculation 4 2 5" xfId="8763"/>
    <cellStyle name="Calculation 4 2 6" xfId="8764"/>
    <cellStyle name="Calculation 4 2 7" xfId="8765"/>
    <cellStyle name="Calculation 4 20" xfId="8766"/>
    <cellStyle name="Calculation 4 21" xfId="8767"/>
    <cellStyle name="Calculation 4 22" xfId="8768"/>
    <cellStyle name="Calculation 4 3" xfId="8769"/>
    <cellStyle name="Calculation 4 3 2" xfId="8770"/>
    <cellStyle name="Calculation 4 3 2 2" xfId="8771"/>
    <cellStyle name="Calculation 4 3 2 2 2" xfId="8772"/>
    <cellStyle name="Calculation 4 3 2 2 3" xfId="8773"/>
    <cellStyle name="Calculation 4 3 2 2 4" xfId="8774"/>
    <cellStyle name="Calculation 4 3 2 3" xfId="8775"/>
    <cellStyle name="Calculation 4 3 2 4" xfId="8776"/>
    <cellStyle name="Calculation 4 3 2 5" xfId="8777"/>
    <cellStyle name="Calculation 4 3 3" xfId="8778"/>
    <cellStyle name="Calculation 4 3 3 2" xfId="8779"/>
    <cellStyle name="Calculation 4 3 3 2 2" xfId="8780"/>
    <cellStyle name="Calculation 4 3 3 2 3" xfId="8781"/>
    <cellStyle name="Calculation 4 3 3 2 4" xfId="8782"/>
    <cellStyle name="Calculation 4 3 3 3" xfId="8783"/>
    <cellStyle name="Calculation 4 3 3 4" xfId="8784"/>
    <cellStyle name="Calculation 4 3 3 5" xfId="8785"/>
    <cellStyle name="Calculation 4 3 4" xfId="8786"/>
    <cellStyle name="Calculation 4 3 4 2" xfId="8787"/>
    <cellStyle name="Calculation 4 3 4 3" xfId="8788"/>
    <cellStyle name="Calculation 4 3 4 4" xfId="8789"/>
    <cellStyle name="Calculation 4 3 5" xfId="8790"/>
    <cellStyle name="Calculation 4 3 6" xfId="8791"/>
    <cellStyle name="Calculation 4 3 7" xfId="8792"/>
    <cellStyle name="Calculation 4 4" xfId="8793"/>
    <cellStyle name="Calculation 4 4 2" xfId="8794"/>
    <cellStyle name="Calculation 4 4 2 2" xfId="8795"/>
    <cellStyle name="Calculation 4 4 2 2 2" xfId="8796"/>
    <cellStyle name="Calculation 4 4 2 2 3" xfId="8797"/>
    <cellStyle name="Calculation 4 4 2 2 4" xfId="8798"/>
    <cellStyle name="Calculation 4 4 2 3" xfId="8799"/>
    <cellStyle name="Calculation 4 4 2 4" xfId="8800"/>
    <cellStyle name="Calculation 4 4 2 5" xfId="8801"/>
    <cellStyle name="Calculation 4 4 3" xfId="8802"/>
    <cellStyle name="Calculation 4 4 3 2" xfId="8803"/>
    <cellStyle name="Calculation 4 4 3 2 2" xfId="8804"/>
    <cellStyle name="Calculation 4 4 3 2 3" xfId="8805"/>
    <cellStyle name="Calculation 4 4 3 2 4" xfId="8806"/>
    <cellStyle name="Calculation 4 4 3 3" xfId="8807"/>
    <cellStyle name="Calculation 4 4 3 4" xfId="8808"/>
    <cellStyle name="Calculation 4 4 3 5" xfId="8809"/>
    <cellStyle name="Calculation 4 4 4" xfId="8810"/>
    <cellStyle name="Calculation 4 4 4 2" xfId="8811"/>
    <cellStyle name="Calculation 4 4 4 3" xfId="8812"/>
    <cellStyle name="Calculation 4 4 4 4" xfId="8813"/>
    <cellStyle name="Calculation 4 4 5" xfId="8814"/>
    <cellStyle name="Calculation 4 4 6" xfId="8815"/>
    <cellStyle name="Calculation 4 4 7" xfId="8816"/>
    <cellStyle name="Calculation 4 5" xfId="8817"/>
    <cellStyle name="Calculation 4 5 2" xfId="8818"/>
    <cellStyle name="Calculation 4 5 2 2" xfId="8819"/>
    <cellStyle name="Calculation 4 5 2 3" xfId="8820"/>
    <cellStyle name="Calculation 4 5 2 4" xfId="8821"/>
    <cellStyle name="Calculation 4 5 3" xfId="8822"/>
    <cellStyle name="Calculation 4 5 4" xfId="8823"/>
    <cellStyle name="Calculation 4 5 5" xfId="8824"/>
    <cellStyle name="Calculation 4 6" xfId="8825"/>
    <cellStyle name="Calculation 4 6 2" xfId="8826"/>
    <cellStyle name="Calculation 4 6 2 2" xfId="8827"/>
    <cellStyle name="Calculation 4 6 2 3" xfId="8828"/>
    <cellStyle name="Calculation 4 6 2 4" xfId="8829"/>
    <cellStyle name="Calculation 4 6 3" xfId="8830"/>
    <cellStyle name="Calculation 4 6 4" xfId="8831"/>
    <cellStyle name="Calculation 4 6 5" xfId="8832"/>
    <cellStyle name="Calculation 4 7" xfId="8833"/>
    <cellStyle name="Calculation 4 7 2" xfId="8834"/>
    <cellStyle name="Calculation 4 7 2 2" xfId="8835"/>
    <cellStyle name="Calculation 4 7 2 3" xfId="8836"/>
    <cellStyle name="Calculation 4 7 2 4" xfId="8837"/>
    <cellStyle name="Calculation 4 7 3" xfId="8838"/>
    <cellStyle name="Calculation 4 7 4" xfId="8839"/>
    <cellStyle name="Calculation 4 7 5" xfId="8840"/>
    <cellStyle name="Calculation 4 8" xfId="8841"/>
    <cellStyle name="Calculation 4 8 2" xfId="8842"/>
    <cellStyle name="Calculation 4 8 2 2" xfId="8843"/>
    <cellStyle name="Calculation 4 8 2 3" xfId="8844"/>
    <cellStyle name="Calculation 4 8 2 4" xfId="8845"/>
    <cellStyle name="Calculation 4 8 3" xfId="8846"/>
    <cellStyle name="Calculation 4 8 4" xfId="8847"/>
    <cellStyle name="Calculation 4 8 5" xfId="8848"/>
    <cellStyle name="Calculation 4 9" xfId="8849"/>
    <cellStyle name="Calculation 4 9 2" xfId="8850"/>
    <cellStyle name="Calculation 4 9 2 2" xfId="8851"/>
    <cellStyle name="Calculation 4 9 2 3" xfId="8852"/>
    <cellStyle name="Calculation 4 9 2 4" xfId="8853"/>
    <cellStyle name="Calculation 4 9 3" xfId="8854"/>
    <cellStyle name="Calculation 4 9 4" xfId="8855"/>
    <cellStyle name="Calculation 4 9 5" xfId="8856"/>
    <cellStyle name="Calculation 4_Sheet2" xfId="8857"/>
    <cellStyle name="Calculation 5" xfId="8858"/>
    <cellStyle name="Calculation 5 10" xfId="8859"/>
    <cellStyle name="Calculation 5 10 2" xfId="8860"/>
    <cellStyle name="Calculation 5 10 2 2" xfId="8861"/>
    <cellStyle name="Calculation 5 10 2 3" xfId="8862"/>
    <cellStyle name="Calculation 5 10 2 4" xfId="8863"/>
    <cellStyle name="Calculation 5 10 3" xfId="8864"/>
    <cellStyle name="Calculation 5 10 4" xfId="8865"/>
    <cellStyle name="Calculation 5 10 5" xfId="8866"/>
    <cellStyle name="Calculation 5 11" xfId="8867"/>
    <cellStyle name="Calculation 5 11 2" xfId="8868"/>
    <cellStyle name="Calculation 5 11 2 2" xfId="8869"/>
    <cellStyle name="Calculation 5 11 2 3" xfId="8870"/>
    <cellStyle name="Calculation 5 11 2 4" xfId="8871"/>
    <cellStyle name="Calculation 5 11 3" xfId="8872"/>
    <cellStyle name="Calculation 5 11 4" xfId="8873"/>
    <cellStyle name="Calculation 5 11 5" xfId="8874"/>
    <cellStyle name="Calculation 5 12" xfId="8875"/>
    <cellStyle name="Calculation 5 12 2" xfId="8876"/>
    <cellStyle name="Calculation 5 12 2 2" xfId="8877"/>
    <cellStyle name="Calculation 5 12 2 3" xfId="8878"/>
    <cellStyle name="Calculation 5 12 2 4" xfId="8879"/>
    <cellStyle name="Calculation 5 12 3" xfId="8880"/>
    <cellStyle name="Calculation 5 12 4" xfId="8881"/>
    <cellStyle name="Calculation 5 12 5" xfId="8882"/>
    <cellStyle name="Calculation 5 13" xfId="8883"/>
    <cellStyle name="Calculation 5 13 2" xfId="8884"/>
    <cellStyle name="Calculation 5 13 2 2" xfId="8885"/>
    <cellStyle name="Calculation 5 13 2 3" xfId="8886"/>
    <cellStyle name="Calculation 5 13 2 4" xfId="8887"/>
    <cellStyle name="Calculation 5 13 3" xfId="8888"/>
    <cellStyle name="Calculation 5 13 4" xfId="8889"/>
    <cellStyle name="Calculation 5 13 5" xfId="8890"/>
    <cellStyle name="Calculation 5 14" xfId="8891"/>
    <cellStyle name="Calculation 5 14 2" xfId="8892"/>
    <cellStyle name="Calculation 5 14 2 2" xfId="8893"/>
    <cellStyle name="Calculation 5 14 2 3" xfId="8894"/>
    <cellStyle name="Calculation 5 14 2 4" xfId="8895"/>
    <cellStyle name="Calculation 5 14 3" xfId="8896"/>
    <cellStyle name="Calculation 5 14 4" xfId="8897"/>
    <cellStyle name="Calculation 5 14 5" xfId="8898"/>
    <cellStyle name="Calculation 5 15" xfId="8899"/>
    <cellStyle name="Calculation 5 15 2" xfId="8900"/>
    <cellStyle name="Calculation 5 15 2 2" xfId="8901"/>
    <cellStyle name="Calculation 5 15 2 3" xfId="8902"/>
    <cellStyle name="Calculation 5 15 2 4" xfId="8903"/>
    <cellStyle name="Calculation 5 15 3" xfId="8904"/>
    <cellStyle name="Calculation 5 15 4" xfId="8905"/>
    <cellStyle name="Calculation 5 15 5" xfId="8906"/>
    <cellStyle name="Calculation 5 16" xfId="8907"/>
    <cellStyle name="Calculation 5 16 2" xfId="8908"/>
    <cellStyle name="Calculation 5 16 2 2" xfId="8909"/>
    <cellStyle name="Calculation 5 16 2 3" xfId="8910"/>
    <cellStyle name="Calculation 5 16 2 4" xfId="8911"/>
    <cellStyle name="Calculation 5 16 3" xfId="8912"/>
    <cellStyle name="Calculation 5 16 4" xfId="8913"/>
    <cellStyle name="Calculation 5 16 5" xfId="8914"/>
    <cellStyle name="Calculation 5 17" xfId="8915"/>
    <cellStyle name="Calculation 5 17 2" xfId="8916"/>
    <cellStyle name="Calculation 5 17 2 2" xfId="8917"/>
    <cellStyle name="Calculation 5 17 2 3" xfId="8918"/>
    <cellStyle name="Calculation 5 17 2 4" xfId="8919"/>
    <cellStyle name="Calculation 5 17 3" xfId="8920"/>
    <cellStyle name="Calculation 5 17 4" xfId="8921"/>
    <cellStyle name="Calculation 5 17 5" xfId="8922"/>
    <cellStyle name="Calculation 5 18" xfId="8923"/>
    <cellStyle name="Calculation 5 18 2" xfId="8924"/>
    <cellStyle name="Calculation 5 18 3" xfId="8925"/>
    <cellStyle name="Calculation 5 18 4" xfId="8926"/>
    <cellStyle name="Calculation 5 19" xfId="8927"/>
    <cellStyle name="Calculation 5 19 2" xfId="8928"/>
    <cellStyle name="Calculation 5 19 3" xfId="8929"/>
    <cellStyle name="Calculation 5 19 4" xfId="8930"/>
    <cellStyle name="Calculation 5 2" xfId="8931"/>
    <cellStyle name="Calculation 5 2 2" xfId="8932"/>
    <cellStyle name="Calculation 5 2 2 2" xfId="8933"/>
    <cellStyle name="Calculation 5 2 2 2 2" xfId="8934"/>
    <cellStyle name="Calculation 5 2 2 2 3" xfId="8935"/>
    <cellStyle name="Calculation 5 2 2 2 4" xfId="8936"/>
    <cellStyle name="Calculation 5 2 2 3" xfId="8937"/>
    <cellStyle name="Calculation 5 2 2 4" xfId="8938"/>
    <cellStyle name="Calculation 5 2 2 5" xfId="8939"/>
    <cellStyle name="Calculation 5 2 3" xfId="8940"/>
    <cellStyle name="Calculation 5 2 3 2" xfId="8941"/>
    <cellStyle name="Calculation 5 2 3 2 2" xfId="8942"/>
    <cellStyle name="Calculation 5 2 3 2 3" xfId="8943"/>
    <cellStyle name="Calculation 5 2 3 2 4" xfId="8944"/>
    <cellStyle name="Calculation 5 2 3 3" xfId="8945"/>
    <cellStyle name="Calculation 5 2 3 4" xfId="8946"/>
    <cellStyle name="Calculation 5 2 3 5" xfId="8947"/>
    <cellStyle name="Calculation 5 2 4" xfId="8948"/>
    <cellStyle name="Calculation 5 2 4 2" xfId="8949"/>
    <cellStyle name="Calculation 5 2 4 3" xfId="8950"/>
    <cellStyle name="Calculation 5 2 4 4" xfId="8951"/>
    <cellStyle name="Calculation 5 2 5" xfId="8952"/>
    <cellStyle name="Calculation 5 2 6" xfId="8953"/>
    <cellStyle name="Calculation 5 2 7" xfId="8954"/>
    <cellStyle name="Calculation 5 20" xfId="8955"/>
    <cellStyle name="Calculation 5 21" xfId="8956"/>
    <cellStyle name="Calculation 5 22" xfId="8957"/>
    <cellStyle name="Calculation 5 3" xfId="8958"/>
    <cellStyle name="Calculation 5 3 2" xfId="8959"/>
    <cellStyle name="Calculation 5 3 2 2" xfId="8960"/>
    <cellStyle name="Calculation 5 3 2 2 2" xfId="8961"/>
    <cellStyle name="Calculation 5 3 2 2 3" xfId="8962"/>
    <cellStyle name="Calculation 5 3 2 2 4" xfId="8963"/>
    <cellStyle name="Calculation 5 3 2 3" xfId="8964"/>
    <cellStyle name="Calculation 5 3 2 4" xfId="8965"/>
    <cellStyle name="Calculation 5 3 2 5" xfId="8966"/>
    <cellStyle name="Calculation 5 3 3" xfId="8967"/>
    <cellStyle name="Calculation 5 3 3 2" xfId="8968"/>
    <cellStyle name="Calculation 5 3 3 2 2" xfId="8969"/>
    <cellStyle name="Calculation 5 3 3 2 3" xfId="8970"/>
    <cellStyle name="Calculation 5 3 3 2 4" xfId="8971"/>
    <cellStyle name="Calculation 5 3 3 3" xfId="8972"/>
    <cellStyle name="Calculation 5 3 3 4" xfId="8973"/>
    <cellStyle name="Calculation 5 3 3 5" xfId="8974"/>
    <cellStyle name="Calculation 5 3 4" xfId="8975"/>
    <cellStyle name="Calculation 5 3 4 2" xfId="8976"/>
    <cellStyle name="Calculation 5 3 4 3" xfId="8977"/>
    <cellStyle name="Calculation 5 3 4 4" xfId="8978"/>
    <cellStyle name="Calculation 5 3 5" xfId="8979"/>
    <cellStyle name="Calculation 5 3 6" xfId="8980"/>
    <cellStyle name="Calculation 5 3 7" xfId="8981"/>
    <cellStyle name="Calculation 5 4" xfId="8982"/>
    <cellStyle name="Calculation 5 4 2" xfId="8983"/>
    <cellStyle name="Calculation 5 4 2 2" xfId="8984"/>
    <cellStyle name="Calculation 5 4 2 2 2" xfId="8985"/>
    <cellStyle name="Calculation 5 4 2 2 3" xfId="8986"/>
    <cellStyle name="Calculation 5 4 2 2 4" xfId="8987"/>
    <cellStyle name="Calculation 5 4 2 3" xfId="8988"/>
    <cellStyle name="Calculation 5 4 2 4" xfId="8989"/>
    <cellStyle name="Calculation 5 4 2 5" xfId="8990"/>
    <cellStyle name="Calculation 5 4 3" xfId="8991"/>
    <cellStyle name="Calculation 5 4 3 2" xfId="8992"/>
    <cellStyle name="Calculation 5 4 3 2 2" xfId="8993"/>
    <cellStyle name="Calculation 5 4 3 2 3" xfId="8994"/>
    <cellStyle name="Calculation 5 4 3 2 4" xfId="8995"/>
    <cellStyle name="Calculation 5 4 3 3" xfId="8996"/>
    <cellStyle name="Calculation 5 4 3 4" xfId="8997"/>
    <cellStyle name="Calculation 5 4 3 5" xfId="8998"/>
    <cellStyle name="Calculation 5 4 4" xfId="8999"/>
    <cellStyle name="Calculation 5 4 4 2" xfId="9000"/>
    <cellStyle name="Calculation 5 4 4 3" xfId="9001"/>
    <cellStyle name="Calculation 5 4 4 4" xfId="9002"/>
    <cellStyle name="Calculation 5 4 5" xfId="9003"/>
    <cellStyle name="Calculation 5 4 6" xfId="9004"/>
    <cellStyle name="Calculation 5 4 7" xfId="9005"/>
    <cellStyle name="Calculation 5 5" xfId="9006"/>
    <cellStyle name="Calculation 5 5 2" xfId="9007"/>
    <cellStyle name="Calculation 5 5 2 2" xfId="9008"/>
    <cellStyle name="Calculation 5 5 2 3" xfId="9009"/>
    <cellStyle name="Calculation 5 5 2 4" xfId="9010"/>
    <cellStyle name="Calculation 5 5 3" xfId="9011"/>
    <cellStyle name="Calculation 5 5 4" xfId="9012"/>
    <cellStyle name="Calculation 5 5 5" xfId="9013"/>
    <cellStyle name="Calculation 5 6" xfId="9014"/>
    <cellStyle name="Calculation 5 6 2" xfId="9015"/>
    <cellStyle name="Calculation 5 6 2 2" xfId="9016"/>
    <cellStyle name="Calculation 5 6 2 3" xfId="9017"/>
    <cellStyle name="Calculation 5 6 2 4" xfId="9018"/>
    <cellStyle name="Calculation 5 6 3" xfId="9019"/>
    <cellStyle name="Calculation 5 6 4" xfId="9020"/>
    <cellStyle name="Calculation 5 6 5" xfId="9021"/>
    <cellStyle name="Calculation 5 7" xfId="9022"/>
    <cellStyle name="Calculation 5 7 2" xfId="9023"/>
    <cellStyle name="Calculation 5 7 2 2" xfId="9024"/>
    <cellStyle name="Calculation 5 7 2 3" xfId="9025"/>
    <cellStyle name="Calculation 5 7 2 4" xfId="9026"/>
    <cellStyle name="Calculation 5 7 3" xfId="9027"/>
    <cellStyle name="Calculation 5 7 4" xfId="9028"/>
    <cellStyle name="Calculation 5 7 5" xfId="9029"/>
    <cellStyle name="Calculation 5 8" xfId="9030"/>
    <cellStyle name="Calculation 5 8 2" xfId="9031"/>
    <cellStyle name="Calculation 5 8 2 2" xfId="9032"/>
    <cellStyle name="Calculation 5 8 2 3" xfId="9033"/>
    <cellStyle name="Calculation 5 8 2 4" xfId="9034"/>
    <cellStyle name="Calculation 5 8 3" xfId="9035"/>
    <cellStyle name="Calculation 5 8 4" xfId="9036"/>
    <cellStyle name="Calculation 5 8 5" xfId="9037"/>
    <cellStyle name="Calculation 5 9" xfId="9038"/>
    <cellStyle name="Calculation 5 9 2" xfId="9039"/>
    <cellStyle name="Calculation 5 9 2 2" xfId="9040"/>
    <cellStyle name="Calculation 5 9 2 3" xfId="9041"/>
    <cellStyle name="Calculation 5 9 2 4" xfId="9042"/>
    <cellStyle name="Calculation 5 9 3" xfId="9043"/>
    <cellStyle name="Calculation 5 9 4" xfId="9044"/>
    <cellStyle name="Calculation 5 9 5" xfId="9045"/>
    <cellStyle name="Calculation 5_Sheet2" xfId="9046"/>
    <cellStyle name="Calculation 6" xfId="9047"/>
    <cellStyle name="Calculation 6 10" xfId="9048"/>
    <cellStyle name="Calculation 6 10 2" xfId="9049"/>
    <cellStyle name="Calculation 6 10 2 2" xfId="9050"/>
    <cellStyle name="Calculation 6 10 2 3" xfId="9051"/>
    <cellStyle name="Calculation 6 10 2 4" xfId="9052"/>
    <cellStyle name="Calculation 6 10 3" xfId="9053"/>
    <cellStyle name="Calculation 6 10 4" xfId="9054"/>
    <cellStyle name="Calculation 6 10 5" xfId="9055"/>
    <cellStyle name="Calculation 6 11" xfId="9056"/>
    <cellStyle name="Calculation 6 11 2" xfId="9057"/>
    <cellStyle name="Calculation 6 11 2 2" xfId="9058"/>
    <cellStyle name="Calculation 6 11 2 3" xfId="9059"/>
    <cellStyle name="Calculation 6 11 2 4" xfId="9060"/>
    <cellStyle name="Calculation 6 11 3" xfId="9061"/>
    <cellStyle name="Calculation 6 11 4" xfId="9062"/>
    <cellStyle name="Calculation 6 11 5" xfId="9063"/>
    <cellStyle name="Calculation 6 12" xfId="9064"/>
    <cellStyle name="Calculation 6 12 2" xfId="9065"/>
    <cellStyle name="Calculation 6 12 2 2" xfId="9066"/>
    <cellStyle name="Calculation 6 12 2 3" xfId="9067"/>
    <cellStyle name="Calculation 6 12 2 4" xfId="9068"/>
    <cellStyle name="Calculation 6 12 3" xfId="9069"/>
    <cellStyle name="Calculation 6 12 4" xfId="9070"/>
    <cellStyle name="Calculation 6 12 5" xfId="9071"/>
    <cellStyle name="Calculation 6 13" xfId="9072"/>
    <cellStyle name="Calculation 6 13 2" xfId="9073"/>
    <cellStyle name="Calculation 6 13 2 2" xfId="9074"/>
    <cellStyle name="Calculation 6 13 2 3" xfId="9075"/>
    <cellStyle name="Calculation 6 13 2 4" xfId="9076"/>
    <cellStyle name="Calculation 6 13 3" xfId="9077"/>
    <cellStyle name="Calculation 6 13 4" xfId="9078"/>
    <cellStyle name="Calculation 6 13 5" xfId="9079"/>
    <cellStyle name="Calculation 6 14" xfId="9080"/>
    <cellStyle name="Calculation 6 14 2" xfId="9081"/>
    <cellStyle name="Calculation 6 14 2 2" xfId="9082"/>
    <cellStyle name="Calculation 6 14 2 3" xfId="9083"/>
    <cellStyle name="Calculation 6 14 2 4" xfId="9084"/>
    <cellStyle name="Calculation 6 14 3" xfId="9085"/>
    <cellStyle name="Calculation 6 14 4" xfId="9086"/>
    <cellStyle name="Calculation 6 14 5" xfId="9087"/>
    <cellStyle name="Calculation 6 15" xfId="9088"/>
    <cellStyle name="Calculation 6 15 2" xfId="9089"/>
    <cellStyle name="Calculation 6 15 2 2" xfId="9090"/>
    <cellStyle name="Calculation 6 15 2 3" xfId="9091"/>
    <cellStyle name="Calculation 6 15 2 4" xfId="9092"/>
    <cellStyle name="Calculation 6 15 3" xfId="9093"/>
    <cellStyle name="Calculation 6 15 4" xfId="9094"/>
    <cellStyle name="Calculation 6 15 5" xfId="9095"/>
    <cellStyle name="Calculation 6 16" xfId="9096"/>
    <cellStyle name="Calculation 6 16 2" xfId="9097"/>
    <cellStyle name="Calculation 6 16 2 2" xfId="9098"/>
    <cellStyle name="Calculation 6 16 2 3" xfId="9099"/>
    <cellStyle name="Calculation 6 16 2 4" xfId="9100"/>
    <cellStyle name="Calculation 6 16 3" xfId="9101"/>
    <cellStyle name="Calculation 6 16 4" xfId="9102"/>
    <cellStyle name="Calculation 6 16 5" xfId="9103"/>
    <cellStyle name="Calculation 6 17" xfId="9104"/>
    <cellStyle name="Calculation 6 17 2" xfId="9105"/>
    <cellStyle name="Calculation 6 17 2 2" xfId="9106"/>
    <cellStyle name="Calculation 6 17 2 3" xfId="9107"/>
    <cellStyle name="Calculation 6 17 2 4" xfId="9108"/>
    <cellStyle name="Calculation 6 17 3" xfId="9109"/>
    <cellStyle name="Calculation 6 17 4" xfId="9110"/>
    <cellStyle name="Calculation 6 17 5" xfId="9111"/>
    <cellStyle name="Calculation 6 18" xfId="9112"/>
    <cellStyle name="Calculation 6 18 2" xfId="9113"/>
    <cellStyle name="Calculation 6 18 3" xfId="9114"/>
    <cellStyle name="Calculation 6 18 4" xfId="9115"/>
    <cellStyle name="Calculation 6 19" xfId="9116"/>
    <cellStyle name="Calculation 6 19 2" xfId="9117"/>
    <cellStyle name="Calculation 6 19 3" xfId="9118"/>
    <cellStyle name="Calculation 6 19 4" xfId="9119"/>
    <cellStyle name="Calculation 6 2" xfId="9120"/>
    <cellStyle name="Calculation 6 2 2" xfId="9121"/>
    <cellStyle name="Calculation 6 2 2 2" xfId="9122"/>
    <cellStyle name="Calculation 6 2 2 2 2" xfId="9123"/>
    <cellStyle name="Calculation 6 2 2 2 3" xfId="9124"/>
    <cellStyle name="Calculation 6 2 2 2 4" xfId="9125"/>
    <cellStyle name="Calculation 6 2 2 3" xfId="9126"/>
    <cellStyle name="Calculation 6 2 2 4" xfId="9127"/>
    <cellStyle name="Calculation 6 2 2 5" xfId="9128"/>
    <cellStyle name="Calculation 6 2 3" xfId="9129"/>
    <cellStyle name="Calculation 6 2 3 2" xfId="9130"/>
    <cellStyle name="Calculation 6 2 3 2 2" xfId="9131"/>
    <cellStyle name="Calculation 6 2 3 2 3" xfId="9132"/>
    <cellStyle name="Calculation 6 2 3 2 4" xfId="9133"/>
    <cellStyle name="Calculation 6 2 3 3" xfId="9134"/>
    <cellStyle name="Calculation 6 2 3 4" xfId="9135"/>
    <cellStyle name="Calculation 6 2 3 5" xfId="9136"/>
    <cellStyle name="Calculation 6 2 4" xfId="9137"/>
    <cellStyle name="Calculation 6 2 4 2" xfId="9138"/>
    <cellStyle name="Calculation 6 2 4 3" xfId="9139"/>
    <cellStyle name="Calculation 6 2 4 4" xfId="9140"/>
    <cellStyle name="Calculation 6 2 5" xfId="9141"/>
    <cellStyle name="Calculation 6 2 6" xfId="9142"/>
    <cellStyle name="Calculation 6 2 7" xfId="9143"/>
    <cellStyle name="Calculation 6 20" xfId="9144"/>
    <cellStyle name="Calculation 6 21" xfId="9145"/>
    <cellStyle name="Calculation 6 22" xfId="9146"/>
    <cellStyle name="Calculation 6 3" xfId="9147"/>
    <cellStyle name="Calculation 6 3 2" xfId="9148"/>
    <cellStyle name="Calculation 6 3 2 2" xfId="9149"/>
    <cellStyle name="Calculation 6 3 2 2 2" xfId="9150"/>
    <cellStyle name="Calculation 6 3 2 2 3" xfId="9151"/>
    <cellStyle name="Calculation 6 3 2 2 4" xfId="9152"/>
    <cellStyle name="Calculation 6 3 2 3" xfId="9153"/>
    <cellStyle name="Calculation 6 3 2 4" xfId="9154"/>
    <cellStyle name="Calculation 6 3 2 5" xfId="9155"/>
    <cellStyle name="Calculation 6 3 3" xfId="9156"/>
    <cellStyle name="Calculation 6 3 3 2" xfId="9157"/>
    <cellStyle name="Calculation 6 3 3 2 2" xfId="9158"/>
    <cellStyle name="Calculation 6 3 3 2 3" xfId="9159"/>
    <cellStyle name="Calculation 6 3 3 2 4" xfId="9160"/>
    <cellStyle name="Calculation 6 3 3 3" xfId="9161"/>
    <cellStyle name="Calculation 6 3 3 4" xfId="9162"/>
    <cellStyle name="Calculation 6 3 3 5" xfId="9163"/>
    <cellStyle name="Calculation 6 3 4" xfId="9164"/>
    <cellStyle name="Calculation 6 3 4 2" xfId="9165"/>
    <cellStyle name="Calculation 6 3 4 3" xfId="9166"/>
    <cellStyle name="Calculation 6 3 4 4" xfId="9167"/>
    <cellStyle name="Calculation 6 3 5" xfId="9168"/>
    <cellStyle name="Calculation 6 3 6" xfId="9169"/>
    <cellStyle name="Calculation 6 3 7" xfId="9170"/>
    <cellStyle name="Calculation 6 4" xfId="9171"/>
    <cellStyle name="Calculation 6 4 2" xfId="9172"/>
    <cellStyle name="Calculation 6 4 2 2" xfId="9173"/>
    <cellStyle name="Calculation 6 4 2 2 2" xfId="9174"/>
    <cellStyle name="Calculation 6 4 2 2 3" xfId="9175"/>
    <cellStyle name="Calculation 6 4 2 2 4" xfId="9176"/>
    <cellStyle name="Calculation 6 4 2 3" xfId="9177"/>
    <cellStyle name="Calculation 6 4 2 4" xfId="9178"/>
    <cellStyle name="Calculation 6 4 2 5" xfId="9179"/>
    <cellStyle name="Calculation 6 4 3" xfId="9180"/>
    <cellStyle name="Calculation 6 4 3 2" xfId="9181"/>
    <cellStyle name="Calculation 6 4 3 2 2" xfId="9182"/>
    <cellStyle name="Calculation 6 4 3 2 3" xfId="9183"/>
    <cellStyle name="Calculation 6 4 3 2 4" xfId="9184"/>
    <cellStyle name="Calculation 6 4 3 3" xfId="9185"/>
    <cellStyle name="Calculation 6 4 3 4" xfId="9186"/>
    <cellStyle name="Calculation 6 4 3 5" xfId="9187"/>
    <cellStyle name="Calculation 6 4 4" xfId="9188"/>
    <cellStyle name="Calculation 6 4 4 2" xfId="9189"/>
    <cellStyle name="Calculation 6 4 4 3" xfId="9190"/>
    <cellStyle name="Calculation 6 4 4 4" xfId="9191"/>
    <cellStyle name="Calculation 6 4 5" xfId="9192"/>
    <cellStyle name="Calculation 6 4 6" xfId="9193"/>
    <cellStyle name="Calculation 6 4 7" xfId="9194"/>
    <cellStyle name="Calculation 6 5" xfId="9195"/>
    <cellStyle name="Calculation 6 5 2" xfId="9196"/>
    <cellStyle name="Calculation 6 5 2 2" xfId="9197"/>
    <cellStyle name="Calculation 6 5 2 3" xfId="9198"/>
    <cellStyle name="Calculation 6 5 2 4" xfId="9199"/>
    <cellStyle name="Calculation 6 5 3" xfId="9200"/>
    <cellStyle name="Calculation 6 5 4" xfId="9201"/>
    <cellStyle name="Calculation 6 5 5" xfId="9202"/>
    <cellStyle name="Calculation 6 6" xfId="9203"/>
    <cellStyle name="Calculation 6 6 2" xfId="9204"/>
    <cellStyle name="Calculation 6 6 2 2" xfId="9205"/>
    <cellStyle name="Calculation 6 6 2 3" xfId="9206"/>
    <cellStyle name="Calculation 6 6 2 4" xfId="9207"/>
    <cellStyle name="Calculation 6 6 3" xfId="9208"/>
    <cellStyle name="Calculation 6 6 4" xfId="9209"/>
    <cellStyle name="Calculation 6 6 5" xfId="9210"/>
    <cellStyle name="Calculation 6 7" xfId="9211"/>
    <cellStyle name="Calculation 6 7 2" xfId="9212"/>
    <cellStyle name="Calculation 6 7 2 2" xfId="9213"/>
    <cellStyle name="Calculation 6 7 2 3" xfId="9214"/>
    <cellStyle name="Calculation 6 7 2 4" xfId="9215"/>
    <cellStyle name="Calculation 6 7 3" xfId="9216"/>
    <cellStyle name="Calculation 6 7 4" xfId="9217"/>
    <cellStyle name="Calculation 6 7 5" xfId="9218"/>
    <cellStyle name="Calculation 6 8" xfId="9219"/>
    <cellStyle name="Calculation 6 8 2" xfId="9220"/>
    <cellStyle name="Calculation 6 8 2 2" xfId="9221"/>
    <cellStyle name="Calculation 6 8 2 3" xfId="9222"/>
    <cellStyle name="Calculation 6 8 2 4" xfId="9223"/>
    <cellStyle name="Calculation 6 8 3" xfId="9224"/>
    <cellStyle name="Calculation 6 8 4" xfId="9225"/>
    <cellStyle name="Calculation 6 8 5" xfId="9226"/>
    <cellStyle name="Calculation 6 9" xfId="9227"/>
    <cellStyle name="Calculation 6 9 2" xfId="9228"/>
    <cellStyle name="Calculation 6 9 2 2" xfId="9229"/>
    <cellStyle name="Calculation 6 9 2 3" xfId="9230"/>
    <cellStyle name="Calculation 6 9 2 4" xfId="9231"/>
    <cellStyle name="Calculation 6 9 3" xfId="9232"/>
    <cellStyle name="Calculation 6 9 4" xfId="9233"/>
    <cellStyle name="Calculation 6 9 5" xfId="9234"/>
    <cellStyle name="Calculation 6_Sheet2" xfId="9235"/>
    <cellStyle name="Calculation 7" xfId="9236"/>
    <cellStyle name="Calculation 7 10" xfId="9237"/>
    <cellStyle name="Calculation 7 10 2" xfId="9238"/>
    <cellStyle name="Calculation 7 10 2 2" xfId="9239"/>
    <cellStyle name="Calculation 7 10 2 3" xfId="9240"/>
    <cellStyle name="Calculation 7 10 2 4" xfId="9241"/>
    <cellStyle name="Calculation 7 10 3" xfId="9242"/>
    <cellStyle name="Calculation 7 10 4" xfId="9243"/>
    <cellStyle name="Calculation 7 10 5" xfId="9244"/>
    <cellStyle name="Calculation 7 11" xfId="9245"/>
    <cellStyle name="Calculation 7 11 2" xfId="9246"/>
    <cellStyle name="Calculation 7 11 2 2" xfId="9247"/>
    <cellStyle name="Calculation 7 11 2 3" xfId="9248"/>
    <cellStyle name="Calculation 7 11 2 4" xfId="9249"/>
    <cellStyle name="Calculation 7 11 3" xfId="9250"/>
    <cellStyle name="Calculation 7 11 4" xfId="9251"/>
    <cellStyle name="Calculation 7 11 5" xfId="9252"/>
    <cellStyle name="Calculation 7 12" xfId="9253"/>
    <cellStyle name="Calculation 7 12 2" xfId="9254"/>
    <cellStyle name="Calculation 7 12 2 2" xfId="9255"/>
    <cellStyle name="Calculation 7 12 2 3" xfId="9256"/>
    <cellStyle name="Calculation 7 12 2 4" xfId="9257"/>
    <cellStyle name="Calculation 7 12 3" xfId="9258"/>
    <cellStyle name="Calculation 7 12 4" xfId="9259"/>
    <cellStyle name="Calculation 7 12 5" xfId="9260"/>
    <cellStyle name="Calculation 7 13" xfId="9261"/>
    <cellStyle name="Calculation 7 13 2" xfId="9262"/>
    <cellStyle name="Calculation 7 13 2 2" xfId="9263"/>
    <cellStyle name="Calculation 7 13 2 3" xfId="9264"/>
    <cellStyle name="Calculation 7 13 2 4" xfId="9265"/>
    <cellStyle name="Calculation 7 13 3" xfId="9266"/>
    <cellStyle name="Calculation 7 13 4" xfId="9267"/>
    <cellStyle name="Calculation 7 13 5" xfId="9268"/>
    <cellStyle name="Calculation 7 14" xfId="9269"/>
    <cellStyle name="Calculation 7 14 2" xfId="9270"/>
    <cellStyle name="Calculation 7 14 2 2" xfId="9271"/>
    <cellStyle name="Calculation 7 14 2 3" xfId="9272"/>
    <cellStyle name="Calculation 7 14 2 4" xfId="9273"/>
    <cellStyle name="Calculation 7 14 3" xfId="9274"/>
    <cellStyle name="Calculation 7 14 4" xfId="9275"/>
    <cellStyle name="Calculation 7 14 5" xfId="9276"/>
    <cellStyle name="Calculation 7 15" xfId="9277"/>
    <cellStyle name="Calculation 7 15 2" xfId="9278"/>
    <cellStyle name="Calculation 7 15 2 2" xfId="9279"/>
    <cellStyle name="Calculation 7 15 2 3" xfId="9280"/>
    <cellStyle name="Calculation 7 15 2 4" xfId="9281"/>
    <cellStyle name="Calculation 7 15 3" xfId="9282"/>
    <cellStyle name="Calculation 7 15 4" xfId="9283"/>
    <cellStyle name="Calculation 7 15 5" xfId="9284"/>
    <cellStyle name="Calculation 7 16" xfId="9285"/>
    <cellStyle name="Calculation 7 16 2" xfId="9286"/>
    <cellStyle name="Calculation 7 16 2 2" xfId="9287"/>
    <cellStyle name="Calculation 7 16 2 3" xfId="9288"/>
    <cellStyle name="Calculation 7 16 2 4" xfId="9289"/>
    <cellStyle name="Calculation 7 16 3" xfId="9290"/>
    <cellStyle name="Calculation 7 16 4" xfId="9291"/>
    <cellStyle name="Calculation 7 16 5" xfId="9292"/>
    <cellStyle name="Calculation 7 17" xfId="9293"/>
    <cellStyle name="Calculation 7 17 2" xfId="9294"/>
    <cellStyle name="Calculation 7 17 3" xfId="9295"/>
    <cellStyle name="Calculation 7 17 4" xfId="9296"/>
    <cellStyle name="Calculation 7 18" xfId="9297"/>
    <cellStyle name="Calculation 7 18 2" xfId="9298"/>
    <cellStyle name="Calculation 7 18 3" xfId="9299"/>
    <cellStyle name="Calculation 7 18 4" xfId="9300"/>
    <cellStyle name="Calculation 7 19" xfId="9301"/>
    <cellStyle name="Calculation 7 2" xfId="9302"/>
    <cellStyle name="Calculation 7 2 2" xfId="9303"/>
    <cellStyle name="Calculation 7 2 2 2" xfId="9304"/>
    <cellStyle name="Calculation 7 2 2 2 2" xfId="9305"/>
    <cellStyle name="Calculation 7 2 2 2 3" xfId="9306"/>
    <cellStyle name="Calculation 7 2 2 2 4" xfId="9307"/>
    <cellStyle name="Calculation 7 2 2 3" xfId="9308"/>
    <cellStyle name="Calculation 7 2 2 4" xfId="9309"/>
    <cellStyle name="Calculation 7 2 2 5" xfId="9310"/>
    <cellStyle name="Calculation 7 2 3" xfId="9311"/>
    <cellStyle name="Calculation 7 2 3 2" xfId="9312"/>
    <cellStyle name="Calculation 7 2 3 2 2" xfId="9313"/>
    <cellStyle name="Calculation 7 2 3 2 3" xfId="9314"/>
    <cellStyle name="Calculation 7 2 3 2 4" xfId="9315"/>
    <cellStyle name="Calculation 7 2 3 3" xfId="9316"/>
    <cellStyle name="Calculation 7 2 3 4" xfId="9317"/>
    <cellStyle name="Calculation 7 2 3 5" xfId="9318"/>
    <cellStyle name="Calculation 7 2 4" xfId="9319"/>
    <cellStyle name="Calculation 7 2 4 2" xfId="9320"/>
    <cellStyle name="Calculation 7 2 4 3" xfId="9321"/>
    <cellStyle name="Calculation 7 2 4 4" xfId="9322"/>
    <cellStyle name="Calculation 7 2 5" xfId="9323"/>
    <cellStyle name="Calculation 7 2 6" xfId="9324"/>
    <cellStyle name="Calculation 7 2 7" xfId="9325"/>
    <cellStyle name="Calculation 7 20" xfId="9326"/>
    <cellStyle name="Calculation 7 21" xfId="9327"/>
    <cellStyle name="Calculation 7 3" xfId="9328"/>
    <cellStyle name="Calculation 7 3 2" xfId="9329"/>
    <cellStyle name="Calculation 7 3 2 2" xfId="9330"/>
    <cellStyle name="Calculation 7 3 2 2 2" xfId="9331"/>
    <cellStyle name="Calculation 7 3 2 2 3" xfId="9332"/>
    <cellStyle name="Calculation 7 3 2 2 4" xfId="9333"/>
    <cellStyle name="Calculation 7 3 2 3" xfId="9334"/>
    <cellStyle name="Calculation 7 3 2 4" xfId="9335"/>
    <cellStyle name="Calculation 7 3 2 5" xfId="9336"/>
    <cellStyle name="Calculation 7 3 3" xfId="9337"/>
    <cellStyle name="Calculation 7 3 3 2" xfId="9338"/>
    <cellStyle name="Calculation 7 3 3 2 2" xfId="9339"/>
    <cellStyle name="Calculation 7 3 3 2 3" xfId="9340"/>
    <cellStyle name="Calculation 7 3 3 2 4" xfId="9341"/>
    <cellStyle name="Calculation 7 3 3 3" xfId="9342"/>
    <cellStyle name="Calculation 7 3 3 4" xfId="9343"/>
    <cellStyle name="Calculation 7 3 3 5" xfId="9344"/>
    <cellStyle name="Calculation 7 3 4" xfId="9345"/>
    <cellStyle name="Calculation 7 3 4 2" xfId="9346"/>
    <cellStyle name="Calculation 7 3 4 3" xfId="9347"/>
    <cellStyle name="Calculation 7 3 4 4" xfId="9348"/>
    <cellStyle name="Calculation 7 3 5" xfId="9349"/>
    <cellStyle name="Calculation 7 3 6" xfId="9350"/>
    <cellStyle name="Calculation 7 3 7" xfId="9351"/>
    <cellStyle name="Calculation 7 4" xfId="9352"/>
    <cellStyle name="Calculation 7 4 2" xfId="9353"/>
    <cellStyle name="Calculation 7 4 2 2" xfId="9354"/>
    <cellStyle name="Calculation 7 4 2 2 2" xfId="9355"/>
    <cellStyle name="Calculation 7 4 2 2 3" xfId="9356"/>
    <cellStyle name="Calculation 7 4 2 2 4" xfId="9357"/>
    <cellStyle name="Calculation 7 4 2 3" xfId="9358"/>
    <cellStyle name="Calculation 7 4 2 4" xfId="9359"/>
    <cellStyle name="Calculation 7 4 2 5" xfId="9360"/>
    <cellStyle name="Calculation 7 4 3" xfId="9361"/>
    <cellStyle name="Calculation 7 4 3 2" xfId="9362"/>
    <cellStyle name="Calculation 7 4 3 2 2" xfId="9363"/>
    <cellStyle name="Calculation 7 4 3 2 3" xfId="9364"/>
    <cellStyle name="Calculation 7 4 3 2 4" xfId="9365"/>
    <cellStyle name="Calculation 7 4 3 3" xfId="9366"/>
    <cellStyle name="Calculation 7 4 3 4" xfId="9367"/>
    <cellStyle name="Calculation 7 4 3 5" xfId="9368"/>
    <cellStyle name="Calculation 7 4 4" xfId="9369"/>
    <cellStyle name="Calculation 7 4 4 2" xfId="9370"/>
    <cellStyle name="Calculation 7 4 4 3" xfId="9371"/>
    <cellStyle name="Calculation 7 4 4 4" xfId="9372"/>
    <cellStyle name="Calculation 7 4 5" xfId="9373"/>
    <cellStyle name="Calculation 7 4 6" xfId="9374"/>
    <cellStyle name="Calculation 7 4 7" xfId="9375"/>
    <cellStyle name="Calculation 7 5" xfId="9376"/>
    <cellStyle name="Calculation 7 5 2" xfId="9377"/>
    <cellStyle name="Calculation 7 5 2 2" xfId="9378"/>
    <cellStyle name="Calculation 7 5 2 3" xfId="9379"/>
    <cellStyle name="Calculation 7 5 2 4" xfId="9380"/>
    <cellStyle name="Calculation 7 5 3" xfId="9381"/>
    <cellStyle name="Calculation 7 5 4" xfId="9382"/>
    <cellStyle name="Calculation 7 5 5" xfId="9383"/>
    <cellStyle name="Calculation 7 6" xfId="9384"/>
    <cellStyle name="Calculation 7 6 2" xfId="9385"/>
    <cellStyle name="Calculation 7 6 2 2" xfId="9386"/>
    <cellStyle name="Calculation 7 6 2 3" xfId="9387"/>
    <cellStyle name="Calculation 7 6 2 4" xfId="9388"/>
    <cellStyle name="Calculation 7 6 3" xfId="9389"/>
    <cellStyle name="Calculation 7 6 4" xfId="9390"/>
    <cellStyle name="Calculation 7 6 5" xfId="9391"/>
    <cellStyle name="Calculation 7 7" xfId="9392"/>
    <cellStyle name="Calculation 7 7 2" xfId="9393"/>
    <cellStyle name="Calculation 7 7 2 2" xfId="9394"/>
    <cellStyle name="Calculation 7 7 2 3" xfId="9395"/>
    <cellStyle name="Calculation 7 7 2 4" xfId="9396"/>
    <cellStyle name="Calculation 7 7 3" xfId="9397"/>
    <cellStyle name="Calculation 7 7 4" xfId="9398"/>
    <cellStyle name="Calculation 7 7 5" xfId="9399"/>
    <cellStyle name="Calculation 7 8" xfId="9400"/>
    <cellStyle name="Calculation 7 8 2" xfId="9401"/>
    <cellStyle name="Calculation 7 8 2 2" xfId="9402"/>
    <cellStyle name="Calculation 7 8 2 3" xfId="9403"/>
    <cellStyle name="Calculation 7 8 2 4" xfId="9404"/>
    <cellStyle name="Calculation 7 8 3" xfId="9405"/>
    <cellStyle name="Calculation 7 8 4" xfId="9406"/>
    <cellStyle name="Calculation 7 8 5" xfId="9407"/>
    <cellStyle name="Calculation 7 9" xfId="9408"/>
    <cellStyle name="Calculation 7 9 2" xfId="9409"/>
    <cellStyle name="Calculation 7 9 2 2" xfId="9410"/>
    <cellStyle name="Calculation 7 9 2 3" xfId="9411"/>
    <cellStyle name="Calculation 7 9 2 4" xfId="9412"/>
    <cellStyle name="Calculation 7 9 3" xfId="9413"/>
    <cellStyle name="Calculation 7 9 4" xfId="9414"/>
    <cellStyle name="Calculation 7 9 5" xfId="9415"/>
    <cellStyle name="Calculation 7_Sheet2" xfId="9416"/>
    <cellStyle name="Calculation 8" xfId="9417"/>
    <cellStyle name="Calculation 8 10" xfId="9418"/>
    <cellStyle name="Calculation 8 10 2" xfId="9419"/>
    <cellStyle name="Calculation 8 10 2 2" xfId="9420"/>
    <cellStyle name="Calculation 8 10 2 3" xfId="9421"/>
    <cellStyle name="Calculation 8 10 2 4" xfId="9422"/>
    <cellStyle name="Calculation 8 10 3" xfId="9423"/>
    <cellStyle name="Calculation 8 10 4" xfId="9424"/>
    <cellStyle name="Calculation 8 10 5" xfId="9425"/>
    <cellStyle name="Calculation 8 11" xfId="9426"/>
    <cellStyle name="Calculation 8 11 2" xfId="9427"/>
    <cellStyle name="Calculation 8 11 2 2" xfId="9428"/>
    <cellStyle name="Calculation 8 11 2 3" xfId="9429"/>
    <cellStyle name="Calculation 8 11 2 4" xfId="9430"/>
    <cellStyle name="Calculation 8 11 3" xfId="9431"/>
    <cellStyle name="Calculation 8 11 4" xfId="9432"/>
    <cellStyle name="Calculation 8 11 5" xfId="9433"/>
    <cellStyle name="Calculation 8 12" xfId="9434"/>
    <cellStyle name="Calculation 8 12 2" xfId="9435"/>
    <cellStyle name="Calculation 8 12 2 2" xfId="9436"/>
    <cellStyle name="Calculation 8 12 2 3" xfId="9437"/>
    <cellStyle name="Calculation 8 12 2 4" xfId="9438"/>
    <cellStyle name="Calculation 8 12 3" xfId="9439"/>
    <cellStyle name="Calculation 8 12 4" xfId="9440"/>
    <cellStyle name="Calculation 8 12 5" xfId="9441"/>
    <cellStyle name="Calculation 8 13" xfId="9442"/>
    <cellStyle name="Calculation 8 13 2" xfId="9443"/>
    <cellStyle name="Calculation 8 13 2 2" xfId="9444"/>
    <cellStyle name="Calculation 8 13 2 3" xfId="9445"/>
    <cellStyle name="Calculation 8 13 2 4" xfId="9446"/>
    <cellStyle name="Calculation 8 13 3" xfId="9447"/>
    <cellStyle name="Calculation 8 13 4" xfId="9448"/>
    <cellStyle name="Calculation 8 13 5" xfId="9449"/>
    <cellStyle name="Calculation 8 14" xfId="9450"/>
    <cellStyle name="Calculation 8 14 2" xfId="9451"/>
    <cellStyle name="Calculation 8 14 2 2" xfId="9452"/>
    <cellStyle name="Calculation 8 14 2 3" xfId="9453"/>
    <cellStyle name="Calculation 8 14 2 4" xfId="9454"/>
    <cellStyle name="Calculation 8 14 3" xfId="9455"/>
    <cellStyle name="Calculation 8 14 4" xfId="9456"/>
    <cellStyle name="Calculation 8 14 5" xfId="9457"/>
    <cellStyle name="Calculation 8 15" xfId="9458"/>
    <cellStyle name="Calculation 8 15 2" xfId="9459"/>
    <cellStyle name="Calculation 8 15 2 2" xfId="9460"/>
    <cellStyle name="Calculation 8 15 2 3" xfId="9461"/>
    <cellStyle name="Calculation 8 15 2 4" xfId="9462"/>
    <cellStyle name="Calculation 8 15 3" xfId="9463"/>
    <cellStyle name="Calculation 8 15 4" xfId="9464"/>
    <cellStyle name="Calculation 8 15 5" xfId="9465"/>
    <cellStyle name="Calculation 8 16" xfId="9466"/>
    <cellStyle name="Calculation 8 16 2" xfId="9467"/>
    <cellStyle name="Calculation 8 16 2 2" xfId="9468"/>
    <cellStyle name="Calculation 8 16 2 3" xfId="9469"/>
    <cellStyle name="Calculation 8 16 2 4" xfId="9470"/>
    <cellStyle name="Calculation 8 16 3" xfId="9471"/>
    <cellStyle name="Calculation 8 16 4" xfId="9472"/>
    <cellStyle name="Calculation 8 16 5" xfId="9473"/>
    <cellStyle name="Calculation 8 17" xfId="9474"/>
    <cellStyle name="Calculation 8 17 2" xfId="9475"/>
    <cellStyle name="Calculation 8 17 3" xfId="9476"/>
    <cellStyle name="Calculation 8 17 4" xfId="9477"/>
    <cellStyle name="Calculation 8 18" xfId="9478"/>
    <cellStyle name="Calculation 8 18 2" xfId="9479"/>
    <cellStyle name="Calculation 8 18 3" xfId="9480"/>
    <cellStyle name="Calculation 8 18 4" xfId="9481"/>
    <cellStyle name="Calculation 8 19" xfId="9482"/>
    <cellStyle name="Calculation 8 2" xfId="9483"/>
    <cellStyle name="Calculation 8 2 2" xfId="9484"/>
    <cellStyle name="Calculation 8 2 2 2" xfId="9485"/>
    <cellStyle name="Calculation 8 2 2 3" xfId="9486"/>
    <cellStyle name="Calculation 8 2 2 4" xfId="9487"/>
    <cellStyle name="Calculation 8 2 3" xfId="9488"/>
    <cellStyle name="Calculation 8 2 4" xfId="9489"/>
    <cellStyle name="Calculation 8 2 5" xfId="9490"/>
    <cellStyle name="Calculation 8 20" xfId="9491"/>
    <cellStyle name="Calculation 8 21" xfId="9492"/>
    <cellStyle name="Calculation 8 3" xfId="9493"/>
    <cellStyle name="Calculation 8 3 2" xfId="9494"/>
    <cellStyle name="Calculation 8 3 2 2" xfId="9495"/>
    <cellStyle name="Calculation 8 3 2 3" xfId="9496"/>
    <cellStyle name="Calculation 8 3 2 4" xfId="9497"/>
    <cellStyle name="Calculation 8 3 3" xfId="9498"/>
    <cellStyle name="Calculation 8 3 4" xfId="9499"/>
    <cellStyle name="Calculation 8 3 5" xfId="9500"/>
    <cellStyle name="Calculation 8 4" xfId="9501"/>
    <cellStyle name="Calculation 8 4 2" xfId="9502"/>
    <cellStyle name="Calculation 8 4 2 2" xfId="9503"/>
    <cellStyle name="Calculation 8 4 2 3" xfId="9504"/>
    <cellStyle name="Calculation 8 4 2 4" xfId="9505"/>
    <cellStyle name="Calculation 8 4 3" xfId="9506"/>
    <cellStyle name="Calculation 8 4 4" xfId="9507"/>
    <cellStyle name="Calculation 8 4 5" xfId="9508"/>
    <cellStyle name="Calculation 8 5" xfId="9509"/>
    <cellStyle name="Calculation 8 5 2" xfId="9510"/>
    <cellStyle name="Calculation 8 5 2 2" xfId="9511"/>
    <cellStyle name="Calculation 8 5 2 3" xfId="9512"/>
    <cellStyle name="Calculation 8 5 2 4" xfId="9513"/>
    <cellStyle name="Calculation 8 5 3" xfId="9514"/>
    <cellStyle name="Calculation 8 5 4" xfId="9515"/>
    <cellStyle name="Calculation 8 5 5" xfId="9516"/>
    <cellStyle name="Calculation 8 6" xfId="9517"/>
    <cellStyle name="Calculation 8 6 2" xfId="9518"/>
    <cellStyle name="Calculation 8 6 2 2" xfId="9519"/>
    <cellStyle name="Calculation 8 6 2 3" xfId="9520"/>
    <cellStyle name="Calculation 8 6 2 4" xfId="9521"/>
    <cellStyle name="Calculation 8 6 3" xfId="9522"/>
    <cellStyle name="Calculation 8 6 4" xfId="9523"/>
    <cellStyle name="Calculation 8 6 5" xfId="9524"/>
    <cellStyle name="Calculation 8 7" xfId="9525"/>
    <cellStyle name="Calculation 8 7 2" xfId="9526"/>
    <cellStyle name="Calculation 8 7 2 2" xfId="9527"/>
    <cellStyle name="Calculation 8 7 2 3" xfId="9528"/>
    <cellStyle name="Calculation 8 7 2 4" xfId="9529"/>
    <cellStyle name="Calculation 8 7 3" xfId="9530"/>
    <cellStyle name="Calculation 8 7 4" xfId="9531"/>
    <cellStyle name="Calculation 8 7 5" xfId="9532"/>
    <cellStyle name="Calculation 8 8" xfId="9533"/>
    <cellStyle name="Calculation 8 8 2" xfId="9534"/>
    <cellStyle name="Calculation 8 8 2 2" xfId="9535"/>
    <cellStyle name="Calculation 8 8 2 3" xfId="9536"/>
    <cellStyle name="Calculation 8 8 2 4" xfId="9537"/>
    <cellStyle name="Calculation 8 8 3" xfId="9538"/>
    <cellStyle name="Calculation 8 8 4" xfId="9539"/>
    <cellStyle name="Calculation 8 8 5" xfId="9540"/>
    <cellStyle name="Calculation 8 9" xfId="9541"/>
    <cellStyle name="Calculation 8 9 2" xfId="9542"/>
    <cellStyle name="Calculation 8 9 2 2" xfId="9543"/>
    <cellStyle name="Calculation 8 9 2 3" xfId="9544"/>
    <cellStyle name="Calculation 8 9 2 4" xfId="9545"/>
    <cellStyle name="Calculation 8 9 3" xfId="9546"/>
    <cellStyle name="Calculation 8 9 4" xfId="9547"/>
    <cellStyle name="Calculation 8 9 5" xfId="9548"/>
    <cellStyle name="Calculation 8_Sheet2" xfId="9549"/>
    <cellStyle name="Calculation 9" xfId="9550"/>
    <cellStyle name="Calculation 9 10" xfId="9551"/>
    <cellStyle name="Calculation 9 10 2" xfId="9552"/>
    <cellStyle name="Calculation 9 10 2 2" xfId="9553"/>
    <cellStyle name="Calculation 9 10 2 3" xfId="9554"/>
    <cellStyle name="Calculation 9 10 2 4" xfId="9555"/>
    <cellStyle name="Calculation 9 10 3" xfId="9556"/>
    <cellStyle name="Calculation 9 10 4" xfId="9557"/>
    <cellStyle name="Calculation 9 10 5" xfId="9558"/>
    <cellStyle name="Calculation 9 11" xfId="9559"/>
    <cellStyle name="Calculation 9 11 2" xfId="9560"/>
    <cellStyle name="Calculation 9 11 2 2" xfId="9561"/>
    <cellStyle name="Calculation 9 11 2 3" xfId="9562"/>
    <cellStyle name="Calculation 9 11 2 4" xfId="9563"/>
    <cellStyle name="Calculation 9 11 3" xfId="9564"/>
    <cellStyle name="Calculation 9 11 4" xfId="9565"/>
    <cellStyle name="Calculation 9 11 5" xfId="9566"/>
    <cellStyle name="Calculation 9 12" xfId="9567"/>
    <cellStyle name="Calculation 9 12 2" xfId="9568"/>
    <cellStyle name="Calculation 9 12 2 2" xfId="9569"/>
    <cellStyle name="Calculation 9 12 2 3" xfId="9570"/>
    <cellStyle name="Calculation 9 12 2 4" xfId="9571"/>
    <cellStyle name="Calculation 9 12 3" xfId="9572"/>
    <cellStyle name="Calculation 9 12 4" xfId="9573"/>
    <cellStyle name="Calculation 9 12 5" xfId="9574"/>
    <cellStyle name="Calculation 9 13" xfId="9575"/>
    <cellStyle name="Calculation 9 13 2" xfId="9576"/>
    <cellStyle name="Calculation 9 13 2 2" xfId="9577"/>
    <cellStyle name="Calculation 9 13 2 3" xfId="9578"/>
    <cellStyle name="Calculation 9 13 2 4" xfId="9579"/>
    <cellStyle name="Calculation 9 13 3" xfId="9580"/>
    <cellStyle name="Calculation 9 13 4" xfId="9581"/>
    <cellStyle name="Calculation 9 13 5" xfId="9582"/>
    <cellStyle name="Calculation 9 14" xfId="9583"/>
    <cellStyle name="Calculation 9 14 2" xfId="9584"/>
    <cellStyle name="Calculation 9 14 2 2" xfId="9585"/>
    <cellStyle name="Calculation 9 14 2 3" xfId="9586"/>
    <cellStyle name="Calculation 9 14 2 4" xfId="9587"/>
    <cellStyle name="Calculation 9 14 3" xfId="9588"/>
    <cellStyle name="Calculation 9 14 4" xfId="9589"/>
    <cellStyle name="Calculation 9 14 5" xfId="9590"/>
    <cellStyle name="Calculation 9 15" xfId="9591"/>
    <cellStyle name="Calculation 9 15 2" xfId="9592"/>
    <cellStyle name="Calculation 9 15 2 2" xfId="9593"/>
    <cellStyle name="Calculation 9 15 2 3" xfId="9594"/>
    <cellStyle name="Calculation 9 15 2 4" xfId="9595"/>
    <cellStyle name="Calculation 9 15 3" xfId="9596"/>
    <cellStyle name="Calculation 9 15 4" xfId="9597"/>
    <cellStyle name="Calculation 9 15 5" xfId="9598"/>
    <cellStyle name="Calculation 9 16" xfId="9599"/>
    <cellStyle name="Calculation 9 16 2" xfId="9600"/>
    <cellStyle name="Calculation 9 16 2 2" xfId="9601"/>
    <cellStyle name="Calculation 9 16 2 3" xfId="9602"/>
    <cellStyle name="Calculation 9 16 2 4" xfId="9603"/>
    <cellStyle name="Calculation 9 16 3" xfId="9604"/>
    <cellStyle name="Calculation 9 16 4" xfId="9605"/>
    <cellStyle name="Calculation 9 16 5" xfId="9606"/>
    <cellStyle name="Calculation 9 17" xfId="9607"/>
    <cellStyle name="Calculation 9 17 2" xfId="9608"/>
    <cellStyle name="Calculation 9 17 3" xfId="9609"/>
    <cellStyle name="Calculation 9 17 4" xfId="9610"/>
    <cellStyle name="Calculation 9 18" xfId="9611"/>
    <cellStyle name="Calculation 9 18 2" xfId="9612"/>
    <cellStyle name="Calculation 9 18 3" xfId="9613"/>
    <cellStyle name="Calculation 9 18 4" xfId="9614"/>
    <cellStyle name="Calculation 9 19" xfId="9615"/>
    <cellStyle name="Calculation 9 2" xfId="9616"/>
    <cellStyle name="Calculation 9 2 2" xfId="9617"/>
    <cellStyle name="Calculation 9 2 2 2" xfId="9618"/>
    <cellStyle name="Calculation 9 2 2 3" xfId="9619"/>
    <cellStyle name="Calculation 9 2 2 4" xfId="9620"/>
    <cellStyle name="Calculation 9 2 3" xfId="9621"/>
    <cellStyle name="Calculation 9 2 4" xfId="9622"/>
    <cellStyle name="Calculation 9 2 5" xfId="9623"/>
    <cellStyle name="Calculation 9 20" xfId="9624"/>
    <cellStyle name="Calculation 9 21" xfId="9625"/>
    <cellStyle name="Calculation 9 3" xfId="9626"/>
    <cellStyle name="Calculation 9 3 2" xfId="9627"/>
    <cellStyle name="Calculation 9 3 2 2" xfId="9628"/>
    <cellStyle name="Calculation 9 3 2 3" xfId="9629"/>
    <cellStyle name="Calculation 9 3 2 4" xfId="9630"/>
    <cellStyle name="Calculation 9 3 3" xfId="9631"/>
    <cellStyle name="Calculation 9 3 4" xfId="9632"/>
    <cellStyle name="Calculation 9 3 5" xfId="9633"/>
    <cellStyle name="Calculation 9 4" xfId="9634"/>
    <cellStyle name="Calculation 9 4 2" xfId="9635"/>
    <cellStyle name="Calculation 9 4 2 2" xfId="9636"/>
    <cellStyle name="Calculation 9 4 2 3" xfId="9637"/>
    <cellStyle name="Calculation 9 4 2 4" xfId="9638"/>
    <cellStyle name="Calculation 9 4 3" xfId="9639"/>
    <cellStyle name="Calculation 9 4 4" xfId="9640"/>
    <cellStyle name="Calculation 9 4 5" xfId="9641"/>
    <cellStyle name="Calculation 9 5" xfId="9642"/>
    <cellStyle name="Calculation 9 5 2" xfId="9643"/>
    <cellStyle name="Calculation 9 5 2 2" xfId="9644"/>
    <cellStyle name="Calculation 9 5 2 3" xfId="9645"/>
    <cellStyle name="Calculation 9 5 2 4" xfId="9646"/>
    <cellStyle name="Calculation 9 5 3" xfId="9647"/>
    <cellStyle name="Calculation 9 5 4" xfId="9648"/>
    <cellStyle name="Calculation 9 5 5" xfId="9649"/>
    <cellStyle name="Calculation 9 6" xfId="9650"/>
    <cellStyle name="Calculation 9 6 2" xfId="9651"/>
    <cellStyle name="Calculation 9 6 2 2" xfId="9652"/>
    <cellStyle name="Calculation 9 6 2 3" xfId="9653"/>
    <cellStyle name="Calculation 9 6 2 4" xfId="9654"/>
    <cellStyle name="Calculation 9 6 3" xfId="9655"/>
    <cellStyle name="Calculation 9 6 4" xfId="9656"/>
    <cellStyle name="Calculation 9 6 5" xfId="9657"/>
    <cellStyle name="Calculation 9 7" xfId="9658"/>
    <cellStyle name="Calculation 9 7 2" xfId="9659"/>
    <cellStyle name="Calculation 9 7 2 2" xfId="9660"/>
    <cellStyle name="Calculation 9 7 2 3" xfId="9661"/>
    <cellStyle name="Calculation 9 7 2 4" xfId="9662"/>
    <cellStyle name="Calculation 9 7 3" xfId="9663"/>
    <cellStyle name="Calculation 9 7 4" xfId="9664"/>
    <cellStyle name="Calculation 9 7 5" xfId="9665"/>
    <cellStyle name="Calculation 9 8" xfId="9666"/>
    <cellStyle name="Calculation 9 8 2" xfId="9667"/>
    <cellStyle name="Calculation 9 8 2 2" xfId="9668"/>
    <cellStyle name="Calculation 9 8 2 3" xfId="9669"/>
    <cellStyle name="Calculation 9 8 2 4" xfId="9670"/>
    <cellStyle name="Calculation 9 8 3" xfId="9671"/>
    <cellStyle name="Calculation 9 8 4" xfId="9672"/>
    <cellStyle name="Calculation 9 8 5" xfId="9673"/>
    <cellStyle name="Calculation 9 9" xfId="9674"/>
    <cellStyle name="Calculation 9 9 2" xfId="9675"/>
    <cellStyle name="Calculation 9 9 2 2" xfId="9676"/>
    <cellStyle name="Calculation 9 9 2 3" xfId="9677"/>
    <cellStyle name="Calculation 9 9 2 4" xfId="9678"/>
    <cellStyle name="Calculation 9 9 3" xfId="9679"/>
    <cellStyle name="Calculation 9 9 4" xfId="9680"/>
    <cellStyle name="Calculation 9 9 5" xfId="9681"/>
    <cellStyle name="category" xfId="9682"/>
    <cellStyle name="ccl-tender" xfId="9683"/>
    <cellStyle name="center" xfId="9684"/>
    <cellStyle name="Center - Style5" xfId="9685"/>
    <cellStyle name="Changeable" xfId="9686"/>
    <cellStyle name="changing styles" xfId="9687"/>
    <cellStyle name="changing styles 2" xfId="9688"/>
    <cellStyle name="Check Cell 1" xfId="9689"/>
    <cellStyle name="Check Cell 1 1" xfId="9690"/>
    <cellStyle name="Check Cell 10" xfId="9691"/>
    <cellStyle name="Check Cell 10 10" xfId="9692"/>
    <cellStyle name="Check Cell 10 11" xfId="9693"/>
    <cellStyle name="Check Cell 10 12" xfId="9694"/>
    <cellStyle name="Check Cell 10 13" xfId="9695"/>
    <cellStyle name="Check Cell 10 14" xfId="9696"/>
    <cellStyle name="Check Cell 10 15" xfId="9697"/>
    <cellStyle name="Check Cell 10 16" xfId="9698"/>
    <cellStyle name="Check Cell 10 2" xfId="9699"/>
    <cellStyle name="Check Cell 10 3" xfId="9700"/>
    <cellStyle name="Check Cell 10 4" xfId="9701"/>
    <cellStyle name="Check Cell 10 5" xfId="9702"/>
    <cellStyle name="Check Cell 10 6" xfId="9703"/>
    <cellStyle name="Check Cell 10 7" xfId="9704"/>
    <cellStyle name="Check Cell 10 8" xfId="9705"/>
    <cellStyle name="Check Cell 10 9" xfId="9706"/>
    <cellStyle name="Check Cell 11" xfId="9707"/>
    <cellStyle name="Check Cell 11 2" xfId="9708"/>
    <cellStyle name="Check Cell 11 3" xfId="9709"/>
    <cellStyle name="Check Cell 11 4" xfId="9710"/>
    <cellStyle name="Check Cell 11 5" xfId="9711"/>
    <cellStyle name="Check Cell 11 6" xfId="9712"/>
    <cellStyle name="Check Cell 11 7" xfId="9713"/>
    <cellStyle name="Check Cell 11 8" xfId="9714"/>
    <cellStyle name="Check Cell 11 9" xfId="9715"/>
    <cellStyle name="Check Cell 12" xfId="9716"/>
    <cellStyle name="Check Cell 12 2" xfId="9717"/>
    <cellStyle name="Check Cell 12 3" xfId="9718"/>
    <cellStyle name="Check Cell 12 4" xfId="9719"/>
    <cellStyle name="Check Cell 12 5" xfId="9720"/>
    <cellStyle name="Check Cell 12 6" xfId="9721"/>
    <cellStyle name="Check Cell 12 7" xfId="9722"/>
    <cellStyle name="Check Cell 12 8" xfId="9723"/>
    <cellStyle name="Check Cell 12 9" xfId="9724"/>
    <cellStyle name="Check Cell 13" xfId="9725"/>
    <cellStyle name="Check Cell 13 2" xfId="9726"/>
    <cellStyle name="Check Cell 13 3" xfId="9727"/>
    <cellStyle name="Check Cell 13 4" xfId="9728"/>
    <cellStyle name="Check Cell 13 5" xfId="9729"/>
    <cellStyle name="Check Cell 13 6" xfId="9730"/>
    <cellStyle name="Check Cell 13 7" xfId="9731"/>
    <cellStyle name="Check Cell 13 8" xfId="9732"/>
    <cellStyle name="Check Cell 13 9" xfId="9733"/>
    <cellStyle name="Check Cell 14" xfId="9734"/>
    <cellStyle name="Check Cell 14 2" xfId="9735"/>
    <cellStyle name="Check Cell 14 3" xfId="9736"/>
    <cellStyle name="Check Cell 14 4" xfId="9737"/>
    <cellStyle name="Check Cell 14 5" xfId="9738"/>
    <cellStyle name="Check Cell 14 6" xfId="9739"/>
    <cellStyle name="Check Cell 14 7" xfId="9740"/>
    <cellStyle name="Check Cell 14 8" xfId="9741"/>
    <cellStyle name="Check Cell 14 9" xfId="9742"/>
    <cellStyle name="Check Cell 15" xfId="9743"/>
    <cellStyle name="Check Cell 15 2" xfId="9744"/>
    <cellStyle name="Check Cell 15 3" xfId="9745"/>
    <cellStyle name="Check Cell 15 4" xfId="9746"/>
    <cellStyle name="Check Cell 15 5" xfId="9747"/>
    <cellStyle name="Check Cell 15 6" xfId="9748"/>
    <cellStyle name="Check Cell 15 7" xfId="9749"/>
    <cellStyle name="Check Cell 15 8" xfId="9750"/>
    <cellStyle name="Check Cell 15 9" xfId="9751"/>
    <cellStyle name="Check Cell 16" xfId="9752"/>
    <cellStyle name="Check Cell 16 2" xfId="9753"/>
    <cellStyle name="Check Cell 16 3" xfId="9754"/>
    <cellStyle name="Check Cell 16 4" xfId="9755"/>
    <cellStyle name="Check Cell 16 5" xfId="9756"/>
    <cellStyle name="Check Cell 16 6" xfId="9757"/>
    <cellStyle name="Check Cell 16 7" xfId="9758"/>
    <cellStyle name="Check Cell 16 8" xfId="9759"/>
    <cellStyle name="Check Cell 16 9" xfId="9760"/>
    <cellStyle name="Check Cell 17" xfId="9761"/>
    <cellStyle name="Check Cell 18" xfId="9762"/>
    <cellStyle name="Check Cell 19" xfId="9763"/>
    <cellStyle name="Check Cell 2" xfId="9764"/>
    <cellStyle name="Check Cell 2 2" xfId="9765"/>
    <cellStyle name="Check Cell 2 2 2" xfId="9766"/>
    <cellStyle name="Check Cell 2 2 2 2" xfId="9767"/>
    <cellStyle name="Check Cell 2 2 3" xfId="9768"/>
    <cellStyle name="Check Cell 2 2 4" xfId="9769"/>
    <cellStyle name="Check Cell 2 2 5" xfId="9770"/>
    <cellStyle name="Check Cell 2 2 6" xfId="9771"/>
    <cellStyle name="Check Cell 2 2 7" xfId="9772"/>
    <cellStyle name="Check Cell 2 2 8" xfId="9773"/>
    <cellStyle name="Check Cell 2 2 9" xfId="9774"/>
    <cellStyle name="Check Cell 2 3" xfId="9775"/>
    <cellStyle name="Check Cell 2 3 2" xfId="9776"/>
    <cellStyle name="Check Cell 2 4" xfId="9777"/>
    <cellStyle name="Check Cell 2 4 2" xfId="9778"/>
    <cellStyle name="Check Cell 2 5" xfId="9779"/>
    <cellStyle name="Check Cell 2 5 2" xfId="9780"/>
    <cellStyle name="Check Cell 2 6" xfId="9781"/>
    <cellStyle name="Check Cell 2 7" xfId="9782"/>
    <cellStyle name="Check Cell 2 8" xfId="9783"/>
    <cellStyle name="Check Cell 2 9" xfId="9784"/>
    <cellStyle name="Check Cell 2_Block-F LGF POur-II BBS" xfId="9785"/>
    <cellStyle name="Check Cell 20" xfId="9786"/>
    <cellStyle name="Check Cell 21" xfId="9787"/>
    <cellStyle name="Check Cell 22" xfId="9788"/>
    <cellStyle name="Check Cell 23" xfId="9789"/>
    <cellStyle name="Check Cell 24" xfId="9790"/>
    <cellStyle name="Check Cell 25" xfId="9791"/>
    <cellStyle name="Check Cell 26" xfId="9792"/>
    <cellStyle name="Check Cell 27" xfId="9793"/>
    <cellStyle name="Check Cell 28" xfId="9794"/>
    <cellStyle name="Check Cell 29" xfId="9795"/>
    <cellStyle name="Check Cell 3" xfId="9796"/>
    <cellStyle name="Check Cell 3 2" xfId="9797"/>
    <cellStyle name="Check Cell 3 2 2" xfId="9798"/>
    <cellStyle name="Check Cell 3 2 3" xfId="9799"/>
    <cellStyle name="Check Cell 3 2 4" xfId="9800"/>
    <cellStyle name="Check Cell 3 2 5" xfId="9801"/>
    <cellStyle name="Check Cell 3 2 6" xfId="9802"/>
    <cellStyle name="Check Cell 3 2 7" xfId="9803"/>
    <cellStyle name="Check Cell 3 2 8" xfId="9804"/>
    <cellStyle name="Check Cell 3 2 9" xfId="9805"/>
    <cellStyle name="Check Cell 3 3" xfId="9806"/>
    <cellStyle name="Check Cell 3 3 2" xfId="9807"/>
    <cellStyle name="Check Cell 3 4" xfId="9808"/>
    <cellStyle name="Check Cell 3 4 2" xfId="9809"/>
    <cellStyle name="Check Cell 3 5" xfId="9810"/>
    <cellStyle name="Check Cell 3 6" xfId="9811"/>
    <cellStyle name="Check Cell 3 7" xfId="9812"/>
    <cellStyle name="Check Cell 3 8" xfId="9813"/>
    <cellStyle name="Check Cell 3_Ramadugu_ SWGH" xfId="9814"/>
    <cellStyle name="Check Cell 30" xfId="9815"/>
    <cellStyle name="Check Cell 31" xfId="9816"/>
    <cellStyle name="Check Cell 32" xfId="9817"/>
    <cellStyle name="Check Cell 33" xfId="9818"/>
    <cellStyle name="Check Cell 34" xfId="9819"/>
    <cellStyle name="Check Cell 35" xfId="9820"/>
    <cellStyle name="Check Cell 36" xfId="9821"/>
    <cellStyle name="Check Cell 37" xfId="9822"/>
    <cellStyle name="Check Cell 38" xfId="9823"/>
    <cellStyle name="Check Cell 39" xfId="9824"/>
    <cellStyle name="Check Cell 4" xfId="9825"/>
    <cellStyle name="Check Cell 4 10" xfId="9826"/>
    <cellStyle name="Check Cell 4 11" xfId="9827"/>
    <cellStyle name="Check Cell 4 12" xfId="9828"/>
    <cellStyle name="Check Cell 4 13" xfId="9829"/>
    <cellStyle name="Check Cell 4 14" xfId="9830"/>
    <cellStyle name="Check Cell 4 15" xfId="9831"/>
    <cellStyle name="Check Cell 4 16" xfId="9832"/>
    <cellStyle name="Check Cell 4 2" xfId="9833"/>
    <cellStyle name="Check Cell 4 2 2" xfId="9834"/>
    <cellStyle name="Check Cell 4 3" xfId="9835"/>
    <cellStyle name="Check Cell 4 3 2" xfId="9836"/>
    <cellStyle name="Check Cell 4 4" xfId="9837"/>
    <cellStyle name="Check Cell 4 4 2" xfId="9838"/>
    <cellStyle name="Check Cell 4 5" xfId="9839"/>
    <cellStyle name="Check Cell 4 6" xfId="9840"/>
    <cellStyle name="Check Cell 4 7" xfId="9841"/>
    <cellStyle name="Check Cell 4 8" xfId="9842"/>
    <cellStyle name="Check Cell 4 9" xfId="9843"/>
    <cellStyle name="Check Cell 4_Sheet2" xfId="9844"/>
    <cellStyle name="Check Cell 5" xfId="9845"/>
    <cellStyle name="Check Cell 5 10" xfId="9846"/>
    <cellStyle name="Check Cell 5 11" xfId="9847"/>
    <cellStyle name="Check Cell 5 12" xfId="9848"/>
    <cellStyle name="Check Cell 5 13" xfId="9849"/>
    <cellStyle name="Check Cell 5 14" xfId="9850"/>
    <cellStyle name="Check Cell 5 15" xfId="9851"/>
    <cellStyle name="Check Cell 5 16" xfId="9852"/>
    <cellStyle name="Check Cell 5 2" xfId="9853"/>
    <cellStyle name="Check Cell 5 2 2" xfId="9854"/>
    <cellStyle name="Check Cell 5 3" xfId="9855"/>
    <cellStyle name="Check Cell 5 3 2" xfId="9856"/>
    <cellStyle name="Check Cell 5 4" xfId="9857"/>
    <cellStyle name="Check Cell 5 4 2" xfId="9858"/>
    <cellStyle name="Check Cell 5 5" xfId="9859"/>
    <cellStyle name="Check Cell 5 6" xfId="9860"/>
    <cellStyle name="Check Cell 5 7" xfId="9861"/>
    <cellStyle name="Check Cell 5 8" xfId="9862"/>
    <cellStyle name="Check Cell 5 9" xfId="9863"/>
    <cellStyle name="Check Cell 5_Sheet2" xfId="9864"/>
    <cellStyle name="Check Cell 6" xfId="9865"/>
    <cellStyle name="Check Cell 6 10" xfId="9866"/>
    <cellStyle name="Check Cell 6 11" xfId="9867"/>
    <cellStyle name="Check Cell 6 12" xfId="9868"/>
    <cellStyle name="Check Cell 6 13" xfId="9869"/>
    <cellStyle name="Check Cell 6 14" xfId="9870"/>
    <cellStyle name="Check Cell 6 15" xfId="9871"/>
    <cellStyle name="Check Cell 6 16" xfId="9872"/>
    <cellStyle name="Check Cell 6 2" xfId="9873"/>
    <cellStyle name="Check Cell 6 2 2" xfId="9874"/>
    <cellStyle name="Check Cell 6 3" xfId="9875"/>
    <cellStyle name="Check Cell 6 3 2" xfId="9876"/>
    <cellStyle name="Check Cell 6 4" xfId="9877"/>
    <cellStyle name="Check Cell 6 4 2" xfId="9878"/>
    <cellStyle name="Check Cell 6 5" xfId="9879"/>
    <cellStyle name="Check Cell 6 6" xfId="9880"/>
    <cellStyle name="Check Cell 6 7" xfId="9881"/>
    <cellStyle name="Check Cell 6 8" xfId="9882"/>
    <cellStyle name="Check Cell 6 9" xfId="9883"/>
    <cellStyle name="Check Cell 6_Sheet2" xfId="9884"/>
    <cellStyle name="Check Cell 7" xfId="9885"/>
    <cellStyle name="Check Cell 7 10" xfId="9886"/>
    <cellStyle name="Check Cell 7 11" xfId="9887"/>
    <cellStyle name="Check Cell 7 12" xfId="9888"/>
    <cellStyle name="Check Cell 7 13" xfId="9889"/>
    <cellStyle name="Check Cell 7 14" xfId="9890"/>
    <cellStyle name="Check Cell 7 15" xfId="9891"/>
    <cellStyle name="Check Cell 7 16" xfId="9892"/>
    <cellStyle name="Check Cell 7 2" xfId="9893"/>
    <cellStyle name="Check Cell 7 2 2" xfId="9894"/>
    <cellStyle name="Check Cell 7 3" xfId="9895"/>
    <cellStyle name="Check Cell 7 3 2" xfId="9896"/>
    <cellStyle name="Check Cell 7 4" xfId="9897"/>
    <cellStyle name="Check Cell 7 4 2" xfId="9898"/>
    <cellStyle name="Check Cell 7 5" xfId="9899"/>
    <cellStyle name="Check Cell 7 6" xfId="9900"/>
    <cellStyle name="Check Cell 7 7" xfId="9901"/>
    <cellStyle name="Check Cell 7 8" xfId="9902"/>
    <cellStyle name="Check Cell 7 9" xfId="9903"/>
    <cellStyle name="Check Cell 7_Sheet2" xfId="9904"/>
    <cellStyle name="Check Cell 8" xfId="9905"/>
    <cellStyle name="Check Cell 8 10" xfId="9906"/>
    <cellStyle name="Check Cell 8 11" xfId="9907"/>
    <cellStyle name="Check Cell 8 12" xfId="9908"/>
    <cellStyle name="Check Cell 8 13" xfId="9909"/>
    <cellStyle name="Check Cell 8 14" xfId="9910"/>
    <cellStyle name="Check Cell 8 15" xfId="9911"/>
    <cellStyle name="Check Cell 8 16" xfId="9912"/>
    <cellStyle name="Check Cell 8 2" xfId="9913"/>
    <cellStyle name="Check Cell 8 3" xfId="9914"/>
    <cellStyle name="Check Cell 8 4" xfId="9915"/>
    <cellStyle name="Check Cell 8 5" xfId="9916"/>
    <cellStyle name="Check Cell 8 6" xfId="9917"/>
    <cellStyle name="Check Cell 8 7" xfId="9918"/>
    <cellStyle name="Check Cell 8 8" xfId="9919"/>
    <cellStyle name="Check Cell 8 9" xfId="9920"/>
    <cellStyle name="Check Cell 8_Sheet2" xfId="9921"/>
    <cellStyle name="Check Cell 9" xfId="9922"/>
    <cellStyle name="Check Cell 9 10" xfId="9923"/>
    <cellStyle name="Check Cell 9 11" xfId="9924"/>
    <cellStyle name="Check Cell 9 12" xfId="9925"/>
    <cellStyle name="Check Cell 9 13" xfId="9926"/>
    <cellStyle name="Check Cell 9 14" xfId="9927"/>
    <cellStyle name="Check Cell 9 15" xfId="9928"/>
    <cellStyle name="Check Cell 9 16" xfId="9929"/>
    <cellStyle name="Check Cell 9 2" xfId="9930"/>
    <cellStyle name="Check Cell 9 3" xfId="9931"/>
    <cellStyle name="Check Cell 9 4" xfId="9932"/>
    <cellStyle name="Check Cell 9 5" xfId="9933"/>
    <cellStyle name="Check Cell 9 6" xfId="9934"/>
    <cellStyle name="Check Cell 9 7" xfId="9935"/>
    <cellStyle name="Check Cell 9 8" xfId="9936"/>
    <cellStyle name="Check Cell 9 9" xfId="9937"/>
    <cellStyle name="Chiffre0" xfId="9938"/>
    <cellStyle name="Chiffre2" xfId="9939"/>
    <cellStyle name="Code" xfId="9940"/>
    <cellStyle name="Code Section" xfId="9941"/>
    <cellStyle name="Code Section 2" xfId="9942"/>
    <cellStyle name="Code Section 3" xfId="9943"/>
    <cellStyle name="Code Section 4" xfId="9944"/>
    <cellStyle name="Code Section 5" xfId="9945"/>
    <cellStyle name="COL HEADINGS" xfId="9946"/>
    <cellStyle name="COL HEADINGS 2" xfId="9947"/>
    <cellStyle name="COL HEADINGS 3" xfId="9948"/>
    <cellStyle name="COL HEADINGS 4" xfId="9949"/>
    <cellStyle name="COL HEADINGS 5" xfId="9950"/>
    <cellStyle name="COL HEADINGS 6" xfId="9951"/>
    <cellStyle name="COL HEADINGS 7" xfId="9952"/>
    <cellStyle name="Col Heads" xfId="9953"/>
    <cellStyle name="Col Heads 2" xfId="9954"/>
    <cellStyle name="Col Heads 3" xfId="9955"/>
    <cellStyle name="Col Heads 4" xfId="9956"/>
    <cellStyle name="Col Heads 5" xfId="9957"/>
    <cellStyle name="Col Heads 6" xfId="9958"/>
    <cellStyle name="Col Heads 7" xfId="9959"/>
    <cellStyle name="Column centered" xfId="9960"/>
    <cellStyle name="Column centered 2" xfId="9961"/>
    <cellStyle name="Column centered 2 2" xfId="9962"/>
    <cellStyle name="Column centered 2 3" xfId="9963"/>
    <cellStyle name="Column centered 2 4" xfId="9964"/>
    <cellStyle name="Column centered 2 5" xfId="9965"/>
    <cellStyle name="Column centered 3" xfId="9966"/>
    <cellStyle name="Column centered 4" xfId="9967"/>
    <cellStyle name="Column centered 5" xfId="9968"/>
    <cellStyle name="Column centered 6" xfId="9969"/>
    <cellStyle name="Column Heading" xfId="9970"/>
    <cellStyle name="Column Heading 2" xfId="9971"/>
    <cellStyle name="Column Heading 2 2" xfId="9972"/>
    <cellStyle name="Column Heading 2 3" xfId="9973"/>
    <cellStyle name="Column Heading 2 4" xfId="9974"/>
    <cellStyle name="Column Heading 3" xfId="9975"/>
    <cellStyle name="Column Heading 4" xfId="9976"/>
    <cellStyle name="Column Heading 5" xfId="9977"/>
    <cellStyle name="Column Heading 6" xfId="9978"/>
    <cellStyle name="Column Heading 7" xfId="9979"/>
    <cellStyle name="Column Headings" xfId="9980"/>
    <cellStyle name="Column text left" xfId="9981"/>
    <cellStyle name="Column text left 2" xfId="9982"/>
    <cellStyle name="Column text left 2 2" xfId="9983"/>
    <cellStyle name="Column text left 2 3" xfId="9984"/>
    <cellStyle name="Column text left 2 4" xfId="9985"/>
    <cellStyle name="Column text left 2 5" xfId="9986"/>
    <cellStyle name="Column text left 3" xfId="9987"/>
    <cellStyle name="Column text left 4" xfId="9988"/>
    <cellStyle name="Column text left 5" xfId="9989"/>
    <cellStyle name="Column text left 6" xfId="9990"/>
    <cellStyle name="coma" xfId="9991"/>
    <cellStyle name="comm" xfId="9992"/>
    <cellStyle name="Comma" xfId="1" builtinId="3"/>
    <cellStyle name="Comma  - Style1" xfId="9993"/>
    <cellStyle name="Comma  - Style1 2" xfId="9994"/>
    <cellStyle name="Comma  - Style1 2 2" xfId="9995"/>
    <cellStyle name="Comma  - Style1 2 3" xfId="9996"/>
    <cellStyle name="Comma  - Style1 2 4" xfId="9997"/>
    <cellStyle name="Comma  - Style1 2 5" xfId="9998"/>
    <cellStyle name="Comma  - Style1 2 6" xfId="9999"/>
    <cellStyle name="Comma  - Style1 2 7" xfId="10000"/>
    <cellStyle name="Comma  - Style1 2 8" xfId="10001"/>
    <cellStyle name="Comma  - Style1 2 9" xfId="10002"/>
    <cellStyle name="Comma  - Style1 3" xfId="10003"/>
    <cellStyle name="Comma  - Style1 3 2" xfId="10004"/>
    <cellStyle name="Comma  - Style1 4" xfId="10005"/>
    <cellStyle name="Comma  - Style1_COMPOUND WALL TO IWHB - CHANDRAGIRI" xfId="10006"/>
    <cellStyle name="Comma  - Style2" xfId="10007"/>
    <cellStyle name="Comma  - Style2 2" xfId="10008"/>
    <cellStyle name="Comma  - Style2 2 2" xfId="10009"/>
    <cellStyle name="Comma  - Style2 2 3" xfId="10010"/>
    <cellStyle name="Comma  - Style2 2 4" xfId="10011"/>
    <cellStyle name="Comma  - Style2 2 5" xfId="10012"/>
    <cellStyle name="Comma  - Style2 2 6" xfId="10013"/>
    <cellStyle name="Comma  - Style2 2 7" xfId="10014"/>
    <cellStyle name="Comma  - Style2 2 8" xfId="10015"/>
    <cellStyle name="Comma  - Style2 2 9" xfId="10016"/>
    <cellStyle name="Comma  - Style2 3" xfId="10017"/>
    <cellStyle name="Comma  - Style2 3 2" xfId="10018"/>
    <cellStyle name="Comma  - Style2 4" xfId="10019"/>
    <cellStyle name="Comma  - Style2_COMPOUND WALL TO IWHB - CHANDRAGIRI" xfId="10020"/>
    <cellStyle name="Comma  - Style3" xfId="10021"/>
    <cellStyle name="Comma  - Style3 10" xfId="10022"/>
    <cellStyle name="Comma  - Style3 11" xfId="10023"/>
    <cellStyle name="Comma  - Style3 12" xfId="10024"/>
    <cellStyle name="Comma  - Style3 13" xfId="10025"/>
    <cellStyle name="Comma  - Style3 14" xfId="10026"/>
    <cellStyle name="Comma  - Style3 2" xfId="10027"/>
    <cellStyle name="Comma  - Style3 2 10" xfId="10028"/>
    <cellStyle name="Comma  - Style3 2 2" xfId="10029"/>
    <cellStyle name="Comma  - Style3 2 3" xfId="10030"/>
    <cellStyle name="Comma  - Style3 2 4" xfId="10031"/>
    <cellStyle name="Comma  - Style3 2 5" xfId="10032"/>
    <cellStyle name="Comma  - Style3 2 6" xfId="10033"/>
    <cellStyle name="Comma  - Style3 2 7" xfId="10034"/>
    <cellStyle name="Comma  - Style3 2 8" xfId="10035"/>
    <cellStyle name="Comma  - Style3 2 9" xfId="10036"/>
    <cellStyle name="Comma  - Style3 3" xfId="10037"/>
    <cellStyle name="Comma  - Style3 3 2" xfId="10038"/>
    <cellStyle name="Comma  - Style3 4" xfId="10039"/>
    <cellStyle name="Comma  - Style3 5" xfId="10040"/>
    <cellStyle name="Comma  - Style3 6" xfId="10041"/>
    <cellStyle name="Comma  - Style3 7" xfId="10042"/>
    <cellStyle name="Comma  - Style3 8" xfId="10043"/>
    <cellStyle name="Comma  - Style3 9" xfId="10044"/>
    <cellStyle name="Comma  - Style3_COMPOUND WALL TO IWHB - CHANDRAGIRI" xfId="10045"/>
    <cellStyle name="Comma  - Style4" xfId="10046"/>
    <cellStyle name="Comma  - Style4 10" xfId="10047"/>
    <cellStyle name="Comma  - Style4 11" xfId="10048"/>
    <cellStyle name="Comma  - Style4 12" xfId="10049"/>
    <cellStyle name="Comma  - Style4 13" xfId="10050"/>
    <cellStyle name="Comma  - Style4 14" xfId="10051"/>
    <cellStyle name="Comma  - Style4 2" xfId="10052"/>
    <cellStyle name="Comma  - Style4 2 10" xfId="10053"/>
    <cellStyle name="Comma  - Style4 2 2" xfId="10054"/>
    <cellStyle name="Comma  - Style4 2 3" xfId="10055"/>
    <cellStyle name="Comma  - Style4 2 4" xfId="10056"/>
    <cellStyle name="Comma  - Style4 2 5" xfId="10057"/>
    <cellStyle name="Comma  - Style4 2 6" xfId="10058"/>
    <cellStyle name="Comma  - Style4 2 7" xfId="10059"/>
    <cellStyle name="Comma  - Style4 2 8" xfId="10060"/>
    <cellStyle name="Comma  - Style4 2 9" xfId="10061"/>
    <cellStyle name="Comma  - Style4 3" xfId="10062"/>
    <cellStyle name="Comma  - Style4 3 2" xfId="10063"/>
    <cellStyle name="Comma  - Style4 4" xfId="10064"/>
    <cellStyle name="Comma  - Style4 5" xfId="10065"/>
    <cellStyle name="Comma  - Style4 6" xfId="10066"/>
    <cellStyle name="Comma  - Style4 7" xfId="10067"/>
    <cellStyle name="Comma  - Style4 8" xfId="10068"/>
    <cellStyle name="Comma  - Style4 9" xfId="10069"/>
    <cellStyle name="Comma  - Style4_COMPOUND WALL TO IWHB - CHANDRAGIRI" xfId="10070"/>
    <cellStyle name="Comma  - Style5" xfId="10071"/>
    <cellStyle name="Comma  - Style5 10" xfId="10072"/>
    <cellStyle name="Comma  - Style5 11" xfId="10073"/>
    <cellStyle name="Comma  - Style5 12" xfId="10074"/>
    <cellStyle name="Comma  - Style5 13" xfId="10075"/>
    <cellStyle name="Comma  - Style5 14" xfId="10076"/>
    <cellStyle name="Comma  - Style5 2" xfId="10077"/>
    <cellStyle name="Comma  - Style5 2 10" xfId="10078"/>
    <cellStyle name="Comma  - Style5 2 2" xfId="10079"/>
    <cellStyle name="Comma  - Style5 2 3" xfId="10080"/>
    <cellStyle name="Comma  - Style5 2 4" xfId="10081"/>
    <cellStyle name="Comma  - Style5 2 5" xfId="10082"/>
    <cellStyle name="Comma  - Style5 2 6" xfId="10083"/>
    <cellStyle name="Comma  - Style5 2 7" xfId="10084"/>
    <cellStyle name="Comma  - Style5 2 8" xfId="10085"/>
    <cellStyle name="Comma  - Style5 2 9" xfId="10086"/>
    <cellStyle name="Comma  - Style5 3" xfId="10087"/>
    <cellStyle name="Comma  - Style5 3 2" xfId="10088"/>
    <cellStyle name="Comma  - Style5 4" xfId="10089"/>
    <cellStyle name="Comma  - Style5 5" xfId="10090"/>
    <cellStyle name="Comma  - Style5 6" xfId="10091"/>
    <cellStyle name="Comma  - Style5 7" xfId="10092"/>
    <cellStyle name="Comma  - Style5 8" xfId="10093"/>
    <cellStyle name="Comma  - Style5 9" xfId="10094"/>
    <cellStyle name="Comma  - Style5_COMPOUND WALL TO IWHB - CHANDRAGIRI" xfId="10095"/>
    <cellStyle name="Comma  - Style6" xfId="10096"/>
    <cellStyle name="Comma  - Style6 10" xfId="10097"/>
    <cellStyle name="Comma  - Style6 11" xfId="10098"/>
    <cellStyle name="Comma  - Style6 12" xfId="10099"/>
    <cellStyle name="Comma  - Style6 13" xfId="10100"/>
    <cellStyle name="Comma  - Style6 14" xfId="10101"/>
    <cellStyle name="Comma  - Style6 2" xfId="10102"/>
    <cellStyle name="Comma  - Style6 2 10" xfId="10103"/>
    <cellStyle name="Comma  - Style6 2 2" xfId="10104"/>
    <cellStyle name="Comma  - Style6 2 3" xfId="10105"/>
    <cellStyle name="Comma  - Style6 2 4" xfId="10106"/>
    <cellStyle name="Comma  - Style6 2 5" xfId="10107"/>
    <cellStyle name="Comma  - Style6 2 6" xfId="10108"/>
    <cellStyle name="Comma  - Style6 2 7" xfId="10109"/>
    <cellStyle name="Comma  - Style6 2 8" xfId="10110"/>
    <cellStyle name="Comma  - Style6 2 9" xfId="10111"/>
    <cellStyle name="Comma  - Style6 3" xfId="10112"/>
    <cellStyle name="Comma  - Style6 3 2" xfId="10113"/>
    <cellStyle name="Comma  - Style6 4" xfId="10114"/>
    <cellStyle name="Comma  - Style6 5" xfId="10115"/>
    <cellStyle name="Comma  - Style6 6" xfId="10116"/>
    <cellStyle name="Comma  - Style6 7" xfId="10117"/>
    <cellStyle name="Comma  - Style6 8" xfId="10118"/>
    <cellStyle name="Comma  - Style6 9" xfId="10119"/>
    <cellStyle name="Comma  - Style6_COMPOUND WALL TO IWHB - CHANDRAGIRI" xfId="10120"/>
    <cellStyle name="Comma  - Style7" xfId="10121"/>
    <cellStyle name="Comma  - Style7 10" xfId="10122"/>
    <cellStyle name="Comma  - Style7 11" xfId="10123"/>
    <cellStyle name="Comma  - Style7 12" xfId="10124"/>
    <cellStyle name="Comma  - Style7 13" xfId="10125"/>
    <cellStyle name="Comma  - Style7 14" xfId="10126"/>
    <cellStyle name="Comma  - Style7 2" xfId="10127"/>
    <cellStyle name="Comma  - Style7 2 10" xfId="10128"/>
    <cellStyle name="Comma  - Style7 2 2" xfId="10129"/>
    <cellStyle name="Comma  - Style7 2 3" xfId="10130"/>
    <cellStyle name="Comma  - Style7 2 4" xfId="10131"/>
    <cellStyle name="Comma  - Style7 2 5" xfId="10132"/>
    <cellStyle name="Comma  - Style7 2 6" xfId="10133"/>
    <cellStyle name="Comma  - Style7 2 7" xfId="10134"/>
    <cellStyle name="Comma  - Style7 2 8" xfId="10135"/>
    <cellStyle name="Comma  - Style7 2 9" xfId="10136"/>
    <cellStyle name="Comma  - Style7 3" xfId="10137"/>
    <cellStyle name="Comma  - Style7 3 2" xfId="10138"/>
    <cellStyle name="Comma  - Style7 4" xfId="10139"/>
    <cellStyle name="Comma  - Style7 5" xfId="10140"/>
    <cellStyle name="Comma  - Style7 6" xfId="10141"/>
    <cellStyle name="Comma  - Style7 7" xfId="10142"/>
    <cellStyle name="Comma  - Style7 8" xfId="10143"/>
    <cellStyle name="Comma  - Style7 9" xfId="10144"/>
    <cellStyle name="Comma  - Style7_COMPOUND WALL TO IWHB - CHANDRAGIRI" xfId="10145"/>
    <cellStyle name="Comma  - Style8" xfId="10146"/>
    <cellStyle name="Comma  - Style8 10" xfId="10147"/>
    <cellStyle name="Comma  - Style8 11" xfId="10148"/>
    <cellStyle name="Comma  - Style8 12" xfId="10149"/>
    <cellStyle name="Comma  - Style8 13" xfId="10150"/>
    <cellStyle name="Comma  - Style8 14" xfId="10151"/>
    <cellStyle name="Comma  - Style8 2" xfId="10152"/>
    <cellStyle name="Comma  - Style8 2 10" xfId="10153"/>
    <cellStyle name="Comma  - Style8 2 2" xfId="10154"/>
    <cellStyle name="Comma  - Style8 2 3" xfId="10155"/>
    <cellStyle name="Comma  - Style8 2 4" xfId="10156"/>
    <cellStyle name="Comma  - Style8 2 5" xfId="10157"/>
    <cellStyle name="Comma  - Style8 2 6" xfId="10158"/>
    <cellStyle name="Comma  - Style8 2 7" xfId="10159"/>
    <cellStyle name="Comma  - Style8 2 8" xfId="10160"/>
    <cellStyle name="Comma  - Style8 2 9" xfId="10161"/>
    <cellStyle name="Comma  - Style8 3" xfId="10162"/>
    <cellStyle name="Comma  - Style8 3 2" xfId="10163"/>
    <cellStyle name="Comma  - Style8 4" xfId="10164"/>
    <cellStyle name="Comma  - Style8 5" xfId="10165"/>
    <cellStyle name="Comma  - Style8 6" xfId="10166"/>
    <cellStyle name="Comma  - Style8 7" xfId="10167"/>
    <cellStyle name="Comma  - Style8 8" xfId="10168"/>
    <cellStyle name="Comma  - Style8 9" xfId="10169"/>
    <cellStyle name="Comma  - Style8_COMPOUND WALL TO IWHB - CHANDRAGIRI" xfId="10170"/>
    <cellStyle name="Comma (1)" xfId="10171"/>
    <cellStyle name="Comma [0] 2" xfId="10172"/>
    <cellStyle name="Comma [0] 2 2" xfId="10173"/>
    <cellStyle name="Comma [00]" xfId="10174"/>
    <cellStyle name="Comma [00] 10" xfId="10175"/>
    <cellStyle name="Comma [00] 11" xfId="10176"/>
    <cellStyle name="Comma [00] 2" xfId="10177"/>
    <cellStyle name="Comma [00] 2 2" xfId="10178"/>
    <cellStyle name="Comma [00] 3" xfId="10179"/>
    <cellStyle name="Comma [00] 3 2" xfId="10180"/>
    <cellStyle name="Comma [00] 4" xfId="10181"/>
    <cellStyle name="Comma [00] 5" xfId="10182"/>
    <cellStyle name="Comma [00] 6" xfId="10183"/>
    <cellStyle name="Comma [00] 7" xfId="10184"/>
    <cellStyle name="Comma [00] 8" xfId="10185"/>
    <cellStyle name="Comma [00] 9" xfId="10186"/>
    <cellStyle name="Comma [1]" xfId="10187"/>
    <cellStyle name="Comma [2]" xfId="10188"/>
    <cellStyle name="Comma [3]" xfId="10189"/>
    <cellStyle name="Comma 0" xfId="10190"/>
    <cellStyle name="Comma 0*" xfId="10191"/>
    <cellStyle name="Comma 0_Dealist" xfId="10192"/>
    <cellStyle name="Comma 10" xfId="10193"/>
    <cellStyle name="Comma 10 2" xfId="10194"/>
    <cellStyle name="Comma 10 2 2" xfId="10195"/>
    <cellStyle name="Comma 10 2 3" xfId="10196"/>
    <cellStyle name="Comma 10 3" xfId="10197"/>
    <cellStyle name="Comma 10 4" xfId="10198"/>
    <cellStyle name="Comma 10 5" xfId="10199"/>
    <cellStyle name="Comma 10 6" xfId="10200"/>
    <cellStyle name="Comma 10 6 2" xfId="10201"/>
    <cellStyle name="Comma 10 6 2 2" xfId="10202"/>
    <cellStyle name="Comma 10 6 2 3" xfId="10203"/>
    <cellStyle name="Comma 10 6 3" xfId="10204"/>
    <cellStyle name="Comma 10 6 4" xfId="10205"/>
    <cellStyle name="Comma 10 7" xfId="10206"/>
    <cellStyle name="Comma 10 8" xfId="10207"/>
    <cellStyle name="Comma 10_Intercontinenetal Blockwork-16.12.10" xfId="10208"/>
    <cellStyle name="Comma 11" xfId="10209"/>
    <cellStyle name="Comma 11 2" xfId="10210"/>
    <cellStyle name="Comma 11 2 2" xfId="10211"/>
    <cellStyle name="Comma 11 2 3" xfId="10212"/>
    <cellStyle name="Comma 11 3" xfId="10213"/>
    <cellStyle name="Comma 11 4" xfId="10214"/>
    <cellStyle name="Comma 11 5" xfId="10215"/>
    <cellStyle name="Comma 11 6" xfId="10216"/>
    <cellStyle name="Comma 11 7" xfId="10217"/>
    <cellStyle name="Comma 11_Sheet2" xfId="10218"/>
    <cellStyle name="Comma 12" xfId="10219"/>
    <cellStyle name="Comma 12 2" xfId="10220"/>
    <cellStyle name="Comma 12 3" xfId="10221"/>
    <cellStyle name="Comma 12 3 2" xfId="10222"/>
    <cellStyle name="Comma 12 3 2 2" xfId="10223"/>
    <cellStyle name="Comma 12 3 2 2 2" xfId="10224"/>
    <cellStyle name="Comma 12 3 2 2 3" xfId="10225"/>
    <cellStyle name="Comma 12 3 2 3" xfId="10226"/>
    <cellStyle name="Comma 12 3 2 4" xfId="10227"/>
    <cellStyle name="Comma 12 4" xfId="10228"/>
    <cellStyle name="Comma 12 5" xfId="10229"/>
    <cellStyle name="Comma 13" xfId="10230"/>
    <cellStyle name="Comma 13 2" xfId="10231"/>
    <cellStyle name="Comma 13 3" xfId="10232"/>
    <cellStyle name="Comma 13 4" xfId="10233"/>
    <cellStyle name="Comma 13 4 2" xfId="10234"/>
    <cellStyle name="Comma 13 5" xfId="10235"/>
    <cellStyle name="Comma 14" xfId="10236"/>
    <cellStyle name="Comma 14 2" xfId="10237"/>
    <cellStyle name="Comma 14 3" xfId="10238"/>
    <cellStyle name="Comma 14 4" xfId="10239"/>
    <cellStyle name="Comma 15" xfId="10240"/>
    <cellStyle name="Comma 15 2" xfId="10241"/>
    <cellStyle name="Comma 15 2 2" xfId="10242"/>
    <cellStyle name="Comma 15 2 3" xfId="10243"/>
    <cellStyle name="Comma 15 3" xfId="10244"/>
    <cellStyle name="Comma 15 4" xfId="10245"/>
    <cellStyle name="Comma 16" xfId="10246"/>
    <cellStyle name="Comma 16 2" xfId="10247"/>
    <cellStyle name="Comma 16 2 2" xfId="10248"/>
    <cellStyle name="Comma 16 2 3" xfId="10249"/>
    <cellStyle name="Comma 16 3" xfId="10250"/>
    <cellStyle name="Comma 16 4" xfId="10251"/>
    <cellStyle name="Comma 17" xfId="10252"/>
    <cellStyle name="Comma 17 2" xfId="10253"/>
    <cellStyle name="Comma 17 3" xfId="10254"/>
    <cellStyle name="Comma 18" xfId="10255"/>
    <cellStyle name="Comma 18 2" xfId="10256"/>
    <cellStyle name="Comma 18 2 2" xfId="10257"/>
    <cellStyle name="Comma 18 2 3" xfId="10258"/>
    <cellStyle name="Comma 18 2 4" xfId="10259"/>
    <cellStyle name="Comma 18 2 4 2" xfId="10260"/>
    <cellStyle name="Comma 18 2 4 3" xfId="10261"/>
    <cellStyle name="Comma 18 2 5" xfId="10262"/>
    <cellStyle name="Comma 18 2 6" xfId="10263"/>
    <cellStyle name="Comma 18 3" xfId="10264"/>
    <cellStyle name="Comma 18 4" xfId="10265"/>
    <cellStyle name="Comma 19" xfId="10266"/>
    <cellStyle name="Comma 19 2" xfId="10267"/>
    <cellStyle name="Comma 19 2 2" xfId="10268"/>
    <cellStyle name="Comma 19 2 2 2" xfId="10269"/>
    <cellStyle name="Comma 19 2 2 3" xfId="10270"/>
    <cellStyle name="Comma 19 2 3" xfId="10271"/>
    <cellStyle name="Comma 19 2 4" xfId="10272"/>
    <cellStyle name="Comma 19 3" xfId="10273"/>
    <cellStyle name="Comma 19 4" xfId="10274"/>
    <cellStyle name="Comma 2" xfId="12"/>
    <cellStyle name="Comma 2 10" xfId="10275"/>
    <cellStyle name="Comma 2 10 2" xfId="10276"/>
    <cellStyle name="Comma 2 10 2 2" xfId="10277"/>
    <cellStyle name="Comma 2 10 3" xfId="10278"/>
    <cellStyle name="Comma 2 10 4" xfId="10279"/>
    <cellStyle name="Comma 2 10 5" xfId="10280"/>
    <cellStyle name="Comma 2 10 6" xfId="10281"/>
    <cellStyle name="Comma 2 10 7" xfId="10282"/>
    <cellStyle name="Comma 2 10 8" xfId="10283"/>
    <cellStyle name="Comma 2 10 9" xfId="10284"/>
    <cellStyle name="Comma 2 11" xfId="10285"/>
    <cellStyle name="Comma 2 11 2" xfId="10286"/>
    <cellStyle name="Comma 2 12" xfId="10287"/>
    <cellStyle name="Comma 2 12 2" xfId="10288"/>
    <cellStyle name="Comma 2 13" xfId="10289"/>
    <cellStyle name="Comma 2 13 2" xfId="10290"/>
    <cellStyle name="Comma 2 14" xfId="10291"/>
    <cellStyle name="Comma 2 14 2" xfId="10292"/>
    <cellStyle name="Comma 2 15" xfId="10293"/>
    <cellStyle name="Comma 2 15 2" xfId="10294"/>
    <cellStyle name="Comma 2 16" xfId="10295"/>
    <cellStyle name="Comma 2 16 2" xfId="10296"/>
    <cellStyle name="Comma 2 16 3" xfId="10297"/>
    <cellStyle name="Comma 2 17" xfId="10298"/>
    <cellStyle name="Comma 2 17 2" xfId="10299"/>
    <cellStyle name="Comma 2 17 3" xfId="10300"/>
    <cellStyle name="Comma 2 18" xfId="10301"/>
    <cellStyle name="Comma 2 19" xfId="10302"/>
    <cellStyle name="Comma 2 2" xfId="10303"/>
    <cellStyle name="Comma 2 2 10" xfId="10304"/>
    <cellStyle name="Comma 2 2 11" xfId="10305"/>
    <cellStyle name="Comma 2 2 12" xfId="10306"/>
    <cellStyle name="Comma 2 2 2" xfId="10307"/>
    <cellStyle name="Comma 2 2 2 10" xfId="10308"/>
    <cellStyle name="Comma 2 2 2 11" xfId="10309"/>
    <cellStyle name="Comma 2 2 2 11 2" xfId="10310"/>
    <cellStyle name="Comma 2 2 2 11 2 2" xfId="10311"/>
    <cellStyle name="Comma 2 2 2 11 2 3" xfId="10312"/>
    <cellStyle name="Comma 2 2 2 11 3" xfId="10313"/>
    <cellStyle name="Comma 2 2 2 11 4" xfId="10314"/>
    <cellStyle name="Comma 2 2 2 12" xfId="10315"/>
    <cellStyle name="Comma 2 2 2 13" xfId="10316"/>
    <cellStyle name="Comma 2 2 2 14" xfId="10317"/>
    <cellStyle name="Comma 2 2 2 15" xfId="10318"/>
    <cellStyle name="Comma 2 2 2 16" xfId="10319"/>
    <cellStyle name="Comma 2 2 2 17" xfId="10320"/>
    <cellStyle name="Comma 2 2 2 18" xfId="10321"/>
    <cellStyle name="Comma 2 2 2 19" xfId="10322"/>
    <cellStyle name="Comma 2 2 2 2" xfId="10323"/>
    <cellStyle name="Comma 2 2 2 2 2" xfId="10324"/>
    <cellStyle name="Comma 2 2 2 2 2 2" xfId="10325"/>
    <cellStyle name="Comma 2 2 2 2 2 2 2" xfId="10326"/>
    <cellStyle name="Comma 2 2 2 2 2 2 3" xfId="10327"/>
    <cellStyle name="Comma 2 2 2 2 2 3" xfId="10328"/>
    <cellStyle name="Comma 2 2 2 2 2 4" xfId="10329"/>
    <cellStyle name="Comma 2 2 2 2 2 5" xfId="10330"/>
    <cellStyle name="Comma 2 2 2 2 3" xfId="10331"/>
    <cellStyle name="Comma 2 2 2 2 3 2" xfId="10332"/>
    <cellStyle name="Comma 2 2 2 2 3 3" xfId="10333"/>
    <cellStyle name="Comma 2 2 2 2 4" xfId="10334"/>
    <cellStyle name="Comma 2 2 2 2 5" xfId="10335"/>
    <cellStyle name="Comma 2 2 2 2 6" xfId="10336"/>
    <cellStyle name="Comma 2 2 2 20" xfId="10337"/>
    <cellStyle name="Comma 2 2 2 3" xfId="10338"/>
    <cellStyle name="Comma 2 2 2 3 2" xfId="10339"/>
    <cellStyle name="Comma 2 2 2 3 3" xfId="10340"/>
    <cellStyle name="Comma 2 2 2 4" xfId="10341"/>
    <cellStyle name="Comma 2 2 2 4 2" xfId="10342"/>
    <cellStyle name="Comma 2 2 2 4 3" xfId="10343"/>
    <cellStyle name="Comma 2 2 2 5" xfId="10344"/>
    <cellStyle name="Comma 2 2 2 5 2" xfId="10345"/>
    <cellStyle name="Comma 2 2 2 5 3" xfId="10346"/>
    <cellStyle name="Comma 2 2 2 6" xfId="10347"/>
    <cellStyle name="Comma 2 2 2 6 2" xfId="10348"/>
    <cellStyle name="Comma 2 2 2 6 3" xfId="10349"/>
    <cellStyle name="Comma 2 2 2 7" xfId="10350"/>
    <cellStyle name="Comma 2 2 2 7 2" xfId="10351"/>
    <cellStyle name="Comma 2 2 2 7 3" xfId="10352"/>
    <cellStyle name="Comma 2 2 2 8" xfId="10353"/>
    <cellStyle name="Comma 2 2 2 9" xfId="10354"/>
    <cellStyle name="Comma 2 2 3" xfId="10355"/>
    <cellStyle name="Comma 2 2 3 2" xfId="10356"/>
    <cellStyle name="Comma 2 2 3 2 2" xfId="10357"/>
    <cellStyle name="Comma 2 2 3 2 3" xfId="10358"/>
    <cellStyle name="Comma 2 2 3 3" xfId="10359"/>
    <cellStyle name="Comma 2 2 4" xfId="10360"/>
    <cellStyle name="Comma 2 2 4 2" xfId="10361"/>
    <cellStyle name="Comma 2 2 4 3" xfId="10362"/>
    <cellStyle name="Comma 2 2 5" xfId="10363"/>
    <cellStyle name="Comma 2 2 5 2" xfId="10364"/>
    <cellStyle name="Comma 2 2 5 3" xfId="10365"/>
    <cellStyle name="Comma 2 2 6" xfId="10366"/>
    <cellStyle name="Comma 2 2 6 2" xfId="10367"/>
    <cellStyle name="Comma 2 2 6 3" xfId="10368"/>
    <cellStyle name="Comma 2 2 7" xfId="10369"/>
    <cellStyle name="Comma 2 2 7 2" xfId="10370"/>
    <cellStyle name="Comma 2 2 7 3" xfId="10371"/>
    <cellStyle name="Comma 2 2 8" xfId="10372"/>
    <cellStyle name="Comma 2 2 9" xfId="10373"/>
    <cellStyle name="Comma 2 2_L  T Cost Plan R2- 061011" xfId="10374"/>
    <cellStyle name="Comma 2 20" xfId="10375"/>
    <cellStyle name="Comma 2 21" xfId="10376"/>
    <cellStyle name="Comma 2 22" xfId="10377"/>
    <cellStyle name="Comma 2 23" xfId="10378"/>
    <cellStyle name="Comma 2 24" xfId="10379"/>
    <cellStyle name="Comma 2 25" xfId="10380"/>
    <cellStyle name="Comma 2 26" xfId="10381"/>
    <cellStyle name="Comma 2 27" xfId="10382"/>
    <cellStyle name="Comma 2 28" xfId="10383"/>
    <cellStyle name="Comma 2 3" xfId="10384"/>
    <cellStyle name="Comma 2 3 10" xfId="10385"/>
    <cellStyle name="Comma 2 3 2" xfId="10386"/>
    <cellStyle name="Comma 2 3 2 10" xfId="10387"/>
    <cellStyle name="Comma 2 3 2 2" xfId="10388"/>
    <cellStyle name="Comma 2 3 2 3" xfId="10389"/>
    <cellStyle name="Comma 2 3 2 4" xfId="10390"/>
    <cellStyle name="Comma 2 3 2 5" xfId="10391"/>
    <cellStyle name="Comma 2 3 2 6" xfId="10392"/>
    <cellStyle name="Comma 2 3 2 7" xfId="10393"/>
    <cellStyle name="Comma 2 3 2 8" xfId="10394"/>
    <cellStyle name="Comma 2 3 2 9" xfId="10395"/>
    <cellStyle name="Comma 2 3 3" xfId="10396"/>
    <cellStyle name="Comma 2 3 3 2" xfId="10397"/>
    <cellStyle name="Comma 2 3 3 3" xfId="10398"/>
    <cellStyle name="Comma 2 3 3 4" xfId="10399"/>
    <cellStyle name="Comma 2 3 3 5" xfId="10400"/>
    <cellStyle name="Comma 2 3 3 6" xfId="10401"/>
    <cellStyle name="Comma 2 3 3 7" xfId="10402"/>
    <cellStyle name="Comma 2 3 3 8" xfId="10403"/>
    <cellStyle name="Comma 2 3 3 9" xfId="10404"/>
    <cellStyle name="Comma 2 3 4" xfId="10405"/>
    <cellStyle name="Comma 2 3 4 2" xfId="10406"/>
    <cellStyle name="Comma 2 3 4 3" xfId="10407"/>
    <cellStyle name="Comma 2 3 4 4" xfId="10408"/>
    <cellStyle name="Comma 2 3 4 5" xfId="10409"/>
    <cellStyle name="Comma 2 3 4 6" xfId="10410"/>
    <cellStyle name="Comma 2 3 4 7" xfId="10411"/>
    <cellStyle name="Comma 2 3 4 8" xfId="10412"/>
    <cellStyle name="Comma 2 3 4 9" xfId="10413"/>
    <cellStyle name="Comma 2 3 5" xfId="10414"/>
    <cellStyle name="Comma 2 3 6" xfId="10415"/>
    <cellStyle name="Comma 2 3 7" xfId="10416"/>
    <cellStyle name="Comma 2 3 8" xfId="10417"/>
    <cellStyle name="Comma 2 3 9" xfId="10418"/>
    <cellStyle name="Comma 2 3_Sheet2" xfId="10419"/>
    <cellStyle name="Comma 2 4" xfId="10420"/>
    <cellStyle name="Comma 2 4 10" xfId="10421"/>
    <cellStyle name="Comma 2 4 11" xfId="10422"/>
    <cellStyle name="Comma 2 4 12" xfId="10423"/>
    <cellStyle name="Comma 2 4 13" xfId="10424"/>
    <cellStyle name="Comma 2 4 14" xfId="10425"/>
    <cellStyle name="Comma 2 4 15" xfId="10426"/>
    <cellStyle name="Comma 2 4 16" xfId="10427"/>
    <cellStyle name="Comma 2 4 17" xfId="10428"/>
    <cellStyle name="Comma 2 4 2" xfId="10429"/>
    <cellStyle name="Comma 2 4 2 10" xfId="10430"/>
    <cellStyle name="Comma 2 4 2 2" xfId="10431"/>
    <cellStyle name="Comma 2 4 2 3" xfId="10432"/>
    <cellStyle name="Comma 2 4 2 4" xfId="10433"/>
    <cellStyle name="Comma 2 4 2 5" xfId="10434"/>
    <cellStyle name="Comma 2 4 2 6" xfId="10435"/>
    <cellStyle name="Comma 2 4 2 7" xfId="10436"/>
    <cellStyle name="Comma 2 4 2 8" xfId="10437"/>
    <cellStyle name="Comma 2 4 2 9" xfId="10438"/>
    <cellStyle name="Comma 2 4 3" xfId="10439"/>
    <cellStyle name="Comma 2 4 4" xfId="10440"/>
    <cellStyle name="Comma 2 4 5" xfId="10441"/>
    <cellStyle name="Comma 2 4 6" xfId="10442"/>
    <cellStyle name="Comma 2 4 7" xfId="10443"/>
    <cellStyle name="Comma 2 4 8" xfId="10444"/>
    <cellStyle name="Comma 2 4 9" xfId="10445"/>
    <cellStyle name="Comma 2 5" xfId="10446"/>
    <cellStyle name="Comma 2 5 10" xfId="10447"/>
    <cellStyle name="Comma 2 5 11" xfId="10448"/>
    <cellStyle name="Comma 2 5 12" xfId="10449"/>
    <cellStyle name="Comma 2 5 13" xfId="10450"/>
    <cellStyle name="Comma 2 5 14" xfId="10451"/>
    <cellStyle name="Comma 2 5 15" xfId="10452"/>
    <cellStyle name="Comma 2 5 16" xfId="10453"/>
    <cellStyle name="Comma 2 5 17" xfId="10454"/>
    <cellStyle name="Comma 2 5 18" xfId="10455"/>
    <cellStyle name="Comma 2 5 2" xfId="10456"/>
    <cellStyle name="Comma 2 5 2 2" xfId="10457"/>
    <cellStyle name="Comma 2 5 3" xfId="10458"/>
    <cellStyle name="Comma 2 5 4" xfId="10459"/>
    <cellStyle name="Comma 2 5 5" xfId="10460"/>
    <cellStyle name="Comma 2 5 6" xfId="10461"/>
    <cellStyle name="Comma 2 5 7" xfId="10462"/>
    <cellStyle name="Comma 2 5 8" xfId="10463"/>
    <cellStyle name="Comma 2 5 9" xfId="10464"/>
    <cellStyle name="Comma 2 5_3-NON-FACTORY BUILDINGS  -061" xfId="10465"/>
    <cellStyle name="Comma 2 6" xfId="10466"/>
    <cellStyle name="Comma 2 6 2" xfId="10467"/>
    <cellStyle name="Comma 2 6 2 2" xfId="10468"/>
    <cellStyle name="Comma 2 6 3" xfId="10469"/>
    <cellStyle name="Comma 2 6 4" xfId="10470"/>
    <cellStyle name="Comma 2 6 5" xfId="10471"/>
    <cellStyle name="Comma 2 6 6" xfId="10472"/>
    <cellStyle name="Comma 2 6 7" xfId="10473"/>
    <cellStyle name="Comma 2 6 8" xfId="10474"/>
    <cellStyle name="Comma 2 6 9" xfId="10475"/>
    <cellStyle name="Comma 2 7" xfId="10476"/>
    <cellStyle name="Comma 2 7 2" xfId="10477"/>
    <cellStyle name="Comma 2 7 2 2" xfId="10478"/>
    <cellStyle name="Comma 2 7 3" xfId="10479"/>
    <cellStyle name="Comma 2 7 4" xfId="10480"/>
    <cellStyle name="Comma 2 7 5" xfId="10481"/>
    <cellStyle name="Comma 2 7 6" xfId="10482"/>
    <cellStyle name="Comma 2 7 7" xfId="10483"/>
    <cellStyle name="Comma 2 7 8" xfId="10484"/>
    <cellStyle name="Comma 2 7 9" xfId="10485"/>
    <cellStyle name="Comma 2 8" xfId="10486"/>
    <cellStyle name="Comma 2 8 2" xfId="10487"/>
    <cellStyle name="Comma 2 8 2 2" xfId="10488"/>
    <cellStyle name="Comma 2 8 3" xfId="10489"/>
    <cellStyle name="Comma 2 8 4" xfId="10490"/>
    <cellStyle name="Comma 2 8 5" xfId="10491"/>
    <cellStyle name="Comma 2 8 6" xfId="10492"/>
    <cellStyle name="Comma 2 8 7" xfId="10493"/>
    <cellStyle name="Comma 2 8 8" xfId="10494"/>
    <cellStyle name="Comma 2 8 9" xfId="10495"/>
    <cellStyle name="Comma 2 9" xfId="10496"/>
    <cellStyle name="Comma 2 9 2" xfId="10497"/>
    <cellStyle name="Comma 2 9 2 2" xfId="10498"/>
    <cellStyle name="Comma 2 9 3" xfId="10499"/>
    <cellStyle name="Comma 2 9 4" xfId="10500"/>
    <cellStyle name="Comma 2 9 5" xfId="10501"/>
    <cellStyle name="Comma 2 9 6" xfId="10502"/>
    <cellStyle name="Comma 2 9 7" xfId="10503"/>
    <cellStyle name="Comma 2 9 8" xfId="10504"/>
    <cellStyle name="Comma 2 9 9" xfId="10505"/>
    <cellStyle name="Comma 2*" xfId="10506"/>
    <cellStyle name="Comma 2_2-MACHINERY FOUNDATIONS --051" xfId="10507"/>
    <cellStyle name="Comma 20" xfId="10508"/>
    <cellStyle name="Comma 20 2" xfId="10509"/>
    <cellStyle name="Comma 20 2 2" xfId="10510"/>
    <cellStyle name="Comma 20 2 2 2" xfId="10511"/>
    <cellStyle name="Comma 20 2 2 2 2" xfId="10512"/>
    <cellStyle name="Comma 20 2 2 2 3" xfId="10513"/>
    <cellStyle name="Comma 20 2 2 3" xfId="10514"/>
    <cellStyle name="Comma 20 2 2 4" xfId="10515"/>
    <cellStyle name="Comma 21" xfId="10516"/>
    <cellStyle name="Comma 21 2" xfId="10517"/>
    <cellStyle name="Comma 21 2 2" xfId="10518"/>
    <cellStyle name="Comma 21 2 2 2" xfId="10519"/>
    <cellStyle name="Comma 21 2 2 2 2" xfId="10520"/>
    <cellStyle name="Comma 21 2 2 2 3" xfId="10521"/>
    <cellStyle name="Comma 21 2 2 3" xfId="10522"/>
    <cellStyle name="Comma 21 2 2 4" xfId="10523"/>
    <cellStyle name="Comma 21 2 3" xfId="10524"/>
    <cellStyle name="Comma 21 2 3 2" xfId="10525"/>
    <cellStyle name="Comma 21 2 3 3" xfId="10526"/>
    <cellStyle name="Comma 21 2 4" xfId="10527"/>
    <cellStyle name="Comma 21 2 5" xfId="10528"/>
    <cellStyle name="Comma 22" xfId="10529"/>
    <cellStyle name="Comma 22 2" xfId="10530"/>
    <cellStyle name="Comma 23" xfId="10531"/>
    <cellStyle name="Comma 23 2" xfId="10532"/>
    <cellStyle name="Comma 23 3" xfId="10533"/>
    <cellStyle name="Comma 24" xfId="10534"/>
    <cellStyle name="Comma 25" xfId="10535"/>
    <cellStyle name="Comma 25 2" xfId="10536"/>
    <cellStyle name="Comma 26" xfId="10537"/>
    <cellStyle name="Comma 26 2" xfId="10538"/>
    <cellStyle name="Comma 27" xfId="10539"/>
    <cellStyle name="Comma 27 2" xfId="10540"/>
    <cellStyle name="Comma 27 2 2" xfId="10541"/>
    <cellStyle name="Comma 27 2 2 2" xfId="10542"/>
    <cellStyle name="Comma 27 2 2 3" xfId="10543"/>
    <cellStyle name="Comma 27 2 3" xfId="10544"/>
    <cellStyle name="Comma 27 2 4" xfId="10545"/>
    <cellStyle name="Comma 28" xfId="10546"/>
    <cellStyle name="Comma 28 2" xfId="10547"/>
    <cellStyle name="Comma 29" xfId="10548"/>
    <cellStyle name="Comma 29 2" xfId="10549"/>
    <cellStyle name="Comma 3" xfId="11"/>
    <cellStyle name="Comma 3 10" xfId="10550"/>
    <cellStyle name="Comma 3 10 2" xfId="10551"/>
    <cellStyle name="Comma 3 10 3" xfId="10552"/>
    <cellStyle name="Comma 3 10 4" xfId="10553"/>
    <cellStyle name="Comma 3 10 5" xfId="10554"/>
    <cellStyle name="Comma 3 10 6" xfId="10555"/>
    <cellStyle name="Comma 3 10 7" xfId="10556"/>
    <cellStyle name="Comma 3 10 8" xfId="10557"/>
    <cellStyle name="Comma 3 10 9" xfId="10558"/>
    <cellStyle name="Comma 3 11" xfId="10559"/>
    <cellStyle name="Comma 3 12" xfId="10560"/>
    <cellStyle name="Comma 3 13" xfId="10561"/>
    <cellStyle name="Comma 3 14" xfId="10562"/>
    <cellStyle name="Comma 3 15" xfId="10563"/>
    <cellStyle name="Comma 3 16" xfId="10564"/>
    <cellStyle name="Comma 3 17" xfId="10565"/>
    <cellStyle name="Comma 3 2" xfId="10566"/>
    <cellStyle name="Comma 3 2 10" xfId="10567"/>
    <cellStyle name="Comma 3 2 2" xfId="10568"/>
    <cellStyle name="Comma 3 2 2 10" xfId="10569"/>
    <cellStyle name="Comma 3 2 2 11" xfId="10570"/>
    <cellStyle name="Comma 3 2 2 2" xfId="10571"/>
    <cellStyle name="Comma 3 2 2 2 10" xfId="10572"/>
    <cellStyle name="Comma 3 2 2 2 11" xfId="10573"/>
    <cellStyle name="Comma 3 2 2 2 12" xfId="10574"/>
    <cellStyle name="Comma 3 2 2 2 2" xfId="10575"/>
    <cellStyle name="Comma 3 2 2 2 3" xfId="10576"/>
    <cellStyle name="Comma 3 2 2 2 4" xfId="10577"/>
    <cellStyle name="Comma 3 2 2 2 5" xfId="10578"/>
    <cellStyle name="Comma 3 2 2 2 6" xfId="10579"/>
    <cellStyle name="Comma 3 2 2 2 7" xfId="10580"/>
    <cellStyle name="Comma 3 2 2 2 8" xfId="10581"/>
    <cellStyle name="Comma 3 2 2 2 9" xfId="10582"/>
    <cellStyle name="Comma 3 2 2 2_RA-2 CC" xfId="10583"/>
    <cellStyle name="Comma 3 2 2 3" xfId="10584"/>
    <cellStyle name="Comma 3 2 2 4" xfId="10585"/>
    <cellStyle name="Comma 3 2 2 5" xfId="10586"/>
    <cellStyle name="Comma 3 2 2 6" xfId="10587"/>
    <cellStyle name="Comma 3 2 2 7" xfId="10588"/>
    <cellStyle name="Comma 3 2 2 8" xfId="10589"/>
    <cellStyle name="Comma 3 2 2 9" xfId="10590"/>
    <cellStyle name="Comma 3 2 3" xfId="10591"/>
    <cellStyle name="Comma 3 2 4" xfId="10592"/>
    <cellStyle name="Comma 3 2 5" xfId="10593"/>
    <cellStyle name="Comma 3 2 6" xfId="10594"/>
    <cellStyle name="Comma 3 2 7" xfId="10595"/>
    <cellStyle name="Comma 3 2 8" xfId="10596"/>
    <cellStyle name="Comma 3 2 9" xfId="10597"/>
    <cellStyle name="Comma 3 2_2-MACHINERY FOUNDATIONS --061" xfId="10598"/>
    <cellStyle name="Comma 3 3" xfId="10599"/>
    <cellStyle name="Comma 3 3 10" xfId="10600"/>
    <cellStyle name="Comma 3 3 11" xfId="10601"/>
    <cellStyle name="Comma 3 3 12" xfId="10602"/>
    <cellStyle name="Comma 3 3 13" xfId="10603"/>
    <cellStyle name="Comma 3 3 14" xfId="10604"/>
    <cellStyle name="Comma 3 3 15" xfId="10605"/>
    <cellStyle name="Comma 3 3 16" xfId="10606"/>
    <cellStyle name="Comma 3 3 17" xfId="10607"/>
    <cellStyle name="Comma 3 3 18" xfId="10608"/>
    <cellStyle name="Comma 3 3 2" xfId="10609"/>
    <cellStyle name="Comma 3 3 2 10" xfId="10610"/>
    <cellStyle name="Comma 3 3 2 11" xfId="10611"/>
    <cellStyle name="Comma 3 3 2 12" xfId="10612"/>
    <cellStyle name="Comma 3 3 2 13" xfId="10613"/>
    <cellStyle name="Comma 3 3 2 14" xfId="10614"/>
    <cellStyle name="Comma 3 3 2 15" xfId="10615"/>
    <cellStyle name="Comma 3 3 2 2" xfId="10616"/>
    <cellStyle name="Comma 3 3 2 3" xfId="10617"/>
    <cellStyle name="Comma 3 3 2 4" xfId="10618"/>
    <cellStyle name="Comma 3 3 2 5" xfId="10619"/>
    <cellStyle name="Comma 3 3 2 6" xfId="10620"/>
    <cellStyle name="Comma 3 3 2 7" xfId="10621"/>
    <cellStyle name="Comma 3 3 2 8" xfId="10622"/>
    <cellStyle name="Comma 3 3 2 9" xfId="10623"/>
    <cellStyle name="Comma 3 3 3" xfId="10624"/>
    <cellStyle name="Comma 3 3 3 2" xfId="10625"/>
    <cellStyle name="Comma 3 3 3 3" xfId="10626"/>
    <cellStyle name="Comma 3 3 3 4" xfId="10627"/>
    <cellStyle name="Comma 3 3 3 5" xfId="10628"/>
    <cellStyle name="Comma 3 3 3 6" xfId="10629"/>
    <cellStyle name="Comma 3 3 3 7" xfId="10630"/>
    <cellStyle name="Comma 3 3 3 8" xfId="10631"/>
    <cellStyle name="Comma 3 3 3 9" xfId="10632"/>
    <cellStyle name="Comma 3 3 4" xfId="10633"/>
    <cellStyle name="Comma 3 3 4 2" xfId="10634"/>
    <cellStyle name="Comma 3 3 4 3" xfId="10635"/>
    <cellStyle name="Comma 3 3 4 4" xfId="10636"/>
    <cellStyle name="Comma 3 3 4 5" xfId="10637"/>
    <cellStyle name="Comma 3 3 4 6" xfId="10638"/>
    <cellStyle name="Comma 3 3 4 7" xfId="10639"/>
    <cellStyle name="Comma 3 3 4 8" xfId="10640"/>
    <cellStyle name="Comma 3 3 4 9" xfId="10641"/>
    <cellStyle name="Comma 3 3 5" xfId="10642"/>
    <cellStyle name="Comma 3 3 6" xfId="10643"/>
    <cellStyle name="Comma 3 3 7" xfId="10644"/>
    <cellStyle name="Comma 3 3 8" xfId="10645"/>
    <cellStyle name="Comma 3 3 9" xfId="10646"/>
    <cellStyle name="Comma 3 4" xfId="10647"/>
    <cellStyle name="Comma 3 4 10" xfId="10648"/>
    <cellStyle name="Comma 3 4 11" xfId="10649"/>
    <cellStyle name="Comma 3 4 12" xfId="10650"/>
    <cellStyle name="Comma 3 4 2" xfId="10651"/>
    <cellStyle name="Comma 3 4 3" xfId="10652"/>
    <cellStyle name="Comma 3 4 4" xfId="10653"/>
    <cellStyle name="Comma 3 4 5" xfId="10654"/>
    <cellStyle name="Comma 3 4 6" xfId="10655"/>
    <cellStyle name="Comma 3 4 7" xfId="10656"/>
    <cellStyle name="Comma 3 4 8" xfId="10657"/>
    <cellStyle name="Comma 3 4 9" xfId="10658"/>
    <cellStyle name="Comma 3 5" xfId="10659"/>
    <cellStyle name="Comma 3 5 2" xfId="10660"/>
    <cellStyle name="Comma 3 5 3" xfId="10661"/>
    <cellStyle name="Comma 3 5 4" xfId="10662"/>
    <cellStyle name="Comma 3 5 5" xfId="10663"/>
    <cellStyle name="Comma 3 5 6" xfId="10664"/>
    <cellStyle name="Comma 3 5 7" xfId="10665"/>
    <cellStyle name="Comma 3 5 8" xfId="10666"/>
    <cellStyle name="Comma 3 5 9" xfId="10667"/>
    <cellStyle name="Comma 3 6" xfId="10668"/>
    <cellStyle name="Comma 3 6 2" xfId="10669"/>
    <cellStyle name="Comma 3 6 3" xfId="10670"/>
    <cellStyle name="Comma 3 6 4" xfId="10671"/>
    <cellStyle name="Comma 3 6 5" xfId="10672"/>
    <cellStyle name="Comma 3 6 6" xfId="10673"/>
    <cellStyle name="Comma 3 6 7" xfId="10674"/>
    <cellStyle name="Comma 3 6 8" xfId="10675"/>
    <cellStyle name="Comma 3 6 9" xfId="10676"/>
    <cellStyle name="Comma 3 7" xfId="10677"/>
    <cellStyle name="Comma 3 7 10" xfId="10678"/>
    <cellStyle name="Comma 3 7 2" xfId="10679"/>
    <cellStyle name="Comma 3 7 3" xfId="10680"/>
    <cellStyle name="Comma 3 7 4" xfId="10681"/>
    <cellStyle name="Comma 3 7 5" xfId="10682"/>
    <cellStyle name="Comma 3 7 6" xfId="10683"/>
    <cellStyle name="Comma 3 7 7" xfId="10684"/>
    <cellStyle name="Comma 3 7 8" xfId="10685"/>
    <cellStyle name="Comma 3 7 9" xfId="10686"/>
    <cellStyle name="Comma 3 8" xfId="10687"/>
    <cellStyle name="Comma 3 8 2" xfId="10688"/>
    <cellStyle name="Comma 3 8 3" xfId="10689"/>
    <cellStyle name="Comma 3 8 4" xfId="10690"/>
    <cellStyle name="Comma 3 8 5" xfId="10691"/>
    <cellStyle name="Comma 3 8 6" xfId="10692"/>
    <cellStyle name="Comma 3 8 7" xfId="10693"/>
    <cellStyle name="Comma 3 8 8" xfId="10694"/>
    <cellStyle name="Comma 3 8 9" xfId="10695"/>
    <cellStyle name="Comma 3 9" xfId="10696"/>
    <cellStyle name="Comma 3 9 2" xfId="10697"/>
    <cellStyle name="Comma 3 9 3" xfId="10698"/>
    <cellStyle name="Comma 3 9 4" xfId="10699"/>
    <cellStyle name="Comma 3 9 5" xfId="10700"/>
    <cellStyle name="Comma 3 9 6" xfId="10701"/>
    <cellStyle name="Comma 3 9 7" xfId="10702"/>
    <cellStyle name="Comma 3 9 8" xfId="10703"/>
    <cellStyle name="Comma 3 9 9" xfId="10704"/>
    <cellStyle name="Comma 3*" xfId="10705"/>
    <cellStyle name="Comma 3_5-CO-GEN PROJECT --051" xfId="10706"/>
    <cellStyle name="Comma 30" xfId="10707"/>
    <cellStyle name="Comma 31" xfId="10708"/>
    <cellStyle name="Comma 32" xfId="10709"/>
    <cellStyle name="Comma 33" xfId="10710"/>
    <cellStyle name="Comma 33 2" xfId="10711"/>
    <cellStyle name="Comma 34" xfId="10712"/>
    <cellStyle name="Comma 34 2" xfId="10713"/>
    <cellStyle name="Comma 35" xfId="10714"/>
    <cellStyle name="Comma 35 2" xfId="10715"/>
    <cellStyle name="Comma 35 2 2" xfId="10716"/>
    <cellStyle name="Comma 36" xfId="10717"/>
    <cellStyle name="Comma 36 2" xfId="10718"/>
    <cellStyle name="Comma 37" xfId="10719"/>
    <cellStyle name="Comma 37 2" xfId="10720"/>
    <cellStyle name="Comma 38" xfId="10721"/>
    <cellStyle name="Comma 38 2" xfId="10722"/>
    <cellStyle name="Comma 38 3" xfId="10723"/>
    <cellStyle name="Comma 38 3 2" xfId="10724"/>
    <cellStyle name="Comma 38 3 2 2" xfId="10725"/>
    <cellStyle name="Comma 38 3 2 3" xfId="10726"/>
    <cellStyle name="Comma 38 3 3" xfId="10727"/>
    <cellStyle name="Comma 38 3 4" xfId="10728"/>
    <cellStyle name="Comma 38 4" xfId="10729"/>
    <cellStyle name="Comma 38 4 2" xfId="10730"/>
    <cellStyle name="Comma 38 4 3" xfId="10731"/>
    <cellStyle name="Comma 38 5" xfId="10732"/>
    <cellStyle name="Comma 38 6" xfId="10733"/>
    <cellStyle name="Comma 39" xfId="10734"/>
    <cellStyle name="Comma 39 2" xfId="10735"/>
    <cellStyle name="Comma 4" xfId="16"/>
    <cellStyle name="Comma 4 10" xfId="10736"/>
    <cellStyle name="Comma 4 11" xfId="10737"/>
    <cellStyle name="Comma 4 12" xfId="10738"/>
    <cellStyle name="Comma 4 13" xfId="10739"/>
    <cellStyle name="Comma 4 14" xfId="10740"/>
    <cellStyle name="Comma 4 15" xfId="10741"/>
    <cellStyle name="Comma 4 16" xfId="10742"/>
    <cellStyle name="Comma 4 17" xfId="10743"/>
    <cellStyle name="Comma 4 2" xfId="8"/>
    <cellStyle name="Comma 4 2 10" xfId="10744"/>
    <cellStyle name="Comma 4 2 11" xfId="10745"/>
    <cellStyle name="Comma 4 2 2" xfId="63"/>
    <cellStyle name="Comma 4 2 2 10" xfId="10746"/>
    <cellStyle name="Comma 4 2 2 2" xfId="10747"/>
    <cellStyle name="Comma 4 2 2 3" xfId="10748"/>
    <cellStyle name="Comma 4 2 2 4" xfId="10749"/>
    <cellStyle name="Comma 4 2 2 5" xfId="10750"/>
    <cellStyle name="Comma 4 2 2 6" xfId="10751"/>
    <cellStyle name="Comma 4 2 2 7" xfId="10752"/>
    <cellStyle name="Comma 4 2 2 8" xfId="10753"/>
    <cellStyle name="Comma 4 2 2 9" xfId="10754"/>
    <cellStyle name="Comma 4 2 3" xfId="10755"/>
    <cellStyle name="Comma 4 2 4" xfId="10756"/>
    <cellStyle name="Comma 4 2 5" xfId="10757"/>
    <cellStyle name="Comma 4 2 6" xfId="10758"/>
    <cellStyle name="Comma 4 2 7" xfId="10759"/>
    <cellStyle name="Comma 4 2 8" xfId="10760"/>
    <cellStyle name="Comma 4 2 9" xfId="10761"/>
    <cellStyle name="Comma 4 3" xfId="10762"/>
    <cellStyle name="Comma 4 3 10" xfId="10763"/>
    <cellStyle name="Comma 4 3 2" xfId="10764"/>
    <cellStyle name="Comma 4 3 3" xfId="10765"/>
    <cellStyle name="Comma 4 3 4" xfId="10766"/>
    <cellStyle name="Comma 4 3 5" xfId="10767"/>
    <cellStyle name="Comma 4 3 6" xfId="10768"/>
    <cellStyle name="Comma 4 3 7" xfId="10769"/>
    <cellStyle name="Comma 4 3 8" xfId="10770"/>
    <cellStyle name="Comma 4 3 9" xfId="10771"/>
    <cellStyle name="Comma 4 4" xfId="10772"/>
    <cellStyle name="Comma 4 4 10" xfId="10773"/>
    <cellStyle name="Comma 4 4 2" xfId="10774"/>
    <cellStyle name="Comma 4 4 3" xfId="10775"/>
    <cellStyle name="Comma 4 4 4" xfId="10776"/>
    <cellStyle name="Comma 4 4 5" xfId="10777"/>
    <cellStyle name="Comma 4 4 6" xfId="10778"/>
    <cellStyle name="Comma 4 4 7" xfId="10779"/>
    <cellStyle name="Comma 4 4 8" xfId="10780"/>
    <cellStyle name="Comma 4 4 9" xfId="10781"/>
    <cellStyle name="Comma 4 5" xfId="10782"/>
    <cellStyle name="Comma 4 5 2" xfId="10783"/>
    <cellStyle name="Comma 4 5 3" xfId="10784"/>
    <cellStyle name="Comma 4 5 4" xfId="10785"/>
    <cellStyle name="Comma 4 5 5" xfId="10786"/>
    <cellStyle name="Comma 4 5 6" xfId="10787"/>
    <cellStyle name="Comma 4 5 7" xfId="10788"/>
    <cellStyle name="Comma 4 6" xfId="10789"/>
    <cellStyle name="Comma 4 6 2" xfId="10790"/>
    <cellStyle name="Comma 4 6 3" xfId="10791"/>
    <cellStyle name="Comma 4 6 4" xfId="10792"/>
    <cellStyle name="Comma 4 6 5" xfId="10793"/>
    <cellStyle name="Comma 4 6 6" xfId="10794"/>
    <cellStyle name="Comma 4 6 7" xfId="10795"/>
    <cellStyle name="Comma 4 7" xfId="10796"/>
    <cellStyle name="Comma 4 7 2" xfId="10797"/>
    <cellStyle name="Comma 4 8" xfId="10798"/>
    <cellStyle name="Comma 4 8 2" xfId="10799"/>
    <cellStyle name="Comma 4 9" xfId="10800"/>
    <cellStyle name="Comma 4 9 2" xfId="10801"/>
    <cellStyle name="Comma 4_2-MACHINERY FOUNDATIONS --061" xfId="10802"/>
    <cellStyle name="Comma 40" xfId="10803"/>
    <cellStyle name="Comma 41" xfId="10804"/>
    <cellStyle name="Comma 41 2" xfId="10805"/>
    <cellStyle name="Comma 41 3" xfId="10806"/>
    <cellStyle name="Comma 41 3 2" xfId="10807"/>
    <cellStyle name="Comma 41 3 3" xfId="10808"/>
    <cellStyle name="Comma 41 4" xfId="10809"/>
    <cellStyle name="Comma 41 5" xfId="10810"/>
    <cellStyle name="Comma 42" xfId="10811"/>
    <cellStyle name="Comma 42 2" xfId="10812"/>
    <cellStyle name="Comma 42 3" xfId="10813"/>
    <cellStyle name="Comma 42 3 2" xfId="10814"/>
    <cellStyle name="Comma 42 3 3" xfId="10815"/>
    <cellStyle name="Comma 42 4" xfId="10816"/>
    <cellStyle name="Comma 42 5" xfId="10817"/>
    <cellStyle name="Comma 43" xfId="10818"/>
    <cellStyle name="Comma 43 2" xfId="10819"/>
    <cellStyle name="Comma 43 2 2" xfId="10820"/>
    <cellStyle name="Comma 43 2 3" xfId="10821"/>
    <cellStyle name="Comma 43 3" xfId="10822"/>
    <cellStyle name="Comma 43 4" xfId="10823"/>
    <cellStyle name="Comma 44" xfId="10824"/>
    <cellStyle name="Comma 44 2" xfId="10825"/>
    <cellStyle name="Comma 44 2 2" xfId="10826"/>
    <cellStyle name="Comma 44 2 2 2" xfId="10827"/>
    <cellStyle name="Comma 44 2 2 3" xfId="10828"/>
    <cellStyle name="Comma 44 2 3" xfId="10829"/>
    <cellStyle name="Comma 44 2 4" xfId="10830"/>
    <cellStyle name="Comma 45" xfId="10831"/>
    <cellStyle name="Comma 46" xfId="10832"/>
    <cellStyle name="Comma 46 2" xfId="10833"/>
    <cellStyle name="Comma 46 2 2" xfId="10834"/>
    <cellStyle name="Comma 46 2 3" xfId="10835"/>
    <cellStyle name="Comma 46 3" xfId="10836"/>
    <cellStyle name="Comma 46 4" xfId="10837"/>
    <cellStyle name="Comma 47" xfId="10838"/>
    <cellStyle name="Comma 47 2" xfId="10839"/>
    <cellStyle name="Comma 47 2 2" xfId="10840"/>
    <cellStyle name="Comma 47 2 3" xfId="10841"/>
    <cellStyle name="Comma 47 3" xfId="10842"/>
    <cellStyle name="Comma 47 4" xfId="10843"/>
    <cellStyle name="Comma 48" xfId="10844"/>
    <cellStyle name="Comma 48 2" xfId="10845"/>
    <cellStyle name="Comma 48 2 2" xfId="10846"/>
    <cellStyle name="Comma 48 2 3" xfId="10847"/>
    <cellStyle name="Comma 48 3" xfId="10848"/>
    <cellStyle name="Comma 48 4" xfId="10849"/>
    <cellStyle name="Comma 49" xfId="10850"/>
    <cellStyle name="Comma 49 2" xfId="10851"/>
    <cellStyle name="Comma 49 2 2" xfId="10852"/>
    <cellStyle name="Comma 49 2 3" xfId="10853"/>
    <cellStyle name="Comma 49 3" xfId="10854"/>
    <cellStyle name="Comma 49 4" xfId="10855"/>
    <cellStyle name="Comma 5" xfId="65"/>
    <cellStyle name="Comma 5 10" xfId="10856"/>
    <cellStyle name="Comma 5 2" xfId="10857"/>
    <cellStyle name="Comma 5 2 10" xfId="10858"/>
    <cellStyle name="Comma 5 2 11" xfId="10859"/>
    <cellStyle name="Comma 5 2 12" xfId="10860"/>
    <cellStyle name="Comma 5 2 13" xfId="10861"/>
    <cellStyle name="Comma 5 2 2" xfId="10862"/>
    <cellStyle name="Comma 5 2 2 2" xfId="10863"/>
    <cellStyle name="Comma 5 2 3" xfId="10864"/>
    <cellStyle name="Comma 5 2 3 2" xfId="10865"/>
    <cellStyle name="Comma 5 2 4" xfId="10866"/>
    <cellStyle name="Comma 5 2 5" xfId="10867"/>
    <cellStyle name="Comma 5 2 6" xfId="10868"/>
    <cellStyle name="Comma 5 2 7" xfId="10869"/>
    <cellStyle name="Comma 5 2 8" xfId="10870"/>
    <cellStyle name="Comma 5 2 9" xfId="10871"/>
    <cellStyle name="Comma 5 3" xfId="10872"/>
    <cellStyle name="Comma 5 3 2" xfId="10873"/>
    <cellStyle name="Comma 5 3 3" xfId="10874"/>
    <cellStyle name="Comma 5 3 4" xfId="10875"/>
    <cellStyle name="Comma 5 3 5" xfId="10876"/>
    <cellStyle name="Comma 5 3 6" xfId="10877"/>
    <cellStyle name="Comma 5 3 7" xfId="10878"/>
    <cellStyle name="Comma 5 3 8" xfId="10879"/>
    <cellStyle name="Comma 5 3 9" xfId="10880"/>
    <cellStyle name="Comma 5 4" xfId="10881"/>
    <cellStyle name="Comma 5 5" xfId="10882"/>
    <cellStyle name="Comma 5 6" xfId="10883"/>
    <cellStyle name="Comma 5 7" xfId="10884"/>
    <cellStyle name="Comma 5 8" xfId="10885"/>
    <cellStyle name="Comma 5 9" xfId="10886"/>
    <cellStyle name="Comma 5_Analysis - Hodariyat - 20.06.09" xfId="10887"/>
    <cellStyle name="Comma 50" xfId="10888"/>
    <cellStyle name="Comma 50 2" xfId="10889"/>
    <cellStyle name="Comma 50 2 2" xfId="10890"/>
    <cellStyle name="Comma 50 2 3" xfId="10891"/>
    <cellStyle name="Comma 50 3" xfId="10892"/>
    <cellStyle name="Comma 50 4" xfId="10893"/>
    <cellStyle name="Comma 51" xfId="10894"/>
    <cellStyle name="Comma 51 2" xfId="10895"/>
    <cellStyle name="Comma 51 2 2" xfId="10896"/>
    <cellStyle name="Comma 51 2 3" xfId="10897"/>
    <cellStyle name="Comma 51 3" xfId="10898"/>
    <cellStyle name="Comma 51 4" xfId="10899"/>
    <cellStyle name="Comma 52" xfId="10900"/>
    <cellStyle name="Comma 52 2" xfId="10901"/>
    <cellStyle name="Comma 52 2 2" xfId="10902"/>
    <cellStyle name="Comma 52 2 3" xfId="10903"/>
    <cellStyle name="Comma 52 3" xfId="10904"/>
    <cellStyle name="Comma 52 4" xfId="10905"/>
    <cellStyle name="Comma 53" xfId="10906"/>
    <cellStyle name="Comma 53 2" xfId="10907"/>
    <cellStyle name="Comma 53 2 2" xfId="10908"/>
    <cellStyle name="Comma 53 2 3" xfId="10909"/>
    <cellStyle name="Comma 53 3" xfId="10910"/>
    <cellStyle name="Comma 53 4" xfId="10911"/>
    <cellStyle name="Comma 54" xfId="10912"/>
    <cellStyle name="Comma 54 2" xfId="10913"/>
    <cellStyle name="Comma 54 2 2" xfId="10914"/>
    <cellStyle name="Comma 54 2 3" xfId="10915"/>
    <cellStyle name="Comma 54 3" xfId="10916"/>
    <cellStyle name="Comma 54 4" xfId="10917"/>
    <cellStyle name="Comma 55" xfId="10918"/>
    <cellStyle name="Comma 56" xfId="10919"/>
    <cellStyle name="Comma 57" xfId="10920"/>
    <cellStyle name="Comma 59" xfId="10921"/>
    <cellStyle name="Comma 6" xfId="68"/>
    <cellStyle name="Comma 6 10" xfId="10922"/>
    <cellStyle name="Comma 6 11" xfId="10923"/>
    <cellStyle name="Comma 6 12" xfId="10924"/>
    <cellStyle name="Comma 6 13" xfId="10925"/>
    <cellStyle name="Comma 6 14" xfId="10926"/>
    <cellStyle name="Comma 6 15" xfId="10927"/>
    <cellStyle name="Comma 6 16" xfId="10928"/>
    <cellStyle name="Comma 6 17" xfId="10929"/>
    <cellStyle name="Comma 6 2" xfId="10930"/>
    <cellStyle name="Comma 6 2 10" xfId="10931"/>
    <cellStyle name="Comma 6 2 11" xfId="10932"/>
    <cellStyle name="Comma 6 2 12" xfId="10933"/>
    <cellStyle name="Comma 6 2 2" xfId="10934"/>
    <cellStyle name="Comma 6 2 2 2" xfId="10935"/>
    <cellStyle name="Comma 6 2 2 2 2" xfId="10936"/>
    <cellStyle name="Comma 6 2 2 2 2 2" xfId="10937"/>
    <cellStyle name="Comma 6 2 2 3" xfId="10938"/>
    <cellStyle name="Comma 6 2 3" xfId="10939"/>
    <cellStyle name="Comma 6 2 4" xfId="10940"/>
    <cellStyle name="Comma 6 2 5" xfId="10941"/>
    <cellStyle name="Comma 6 2 6" xfId="10942"/>
    <cellStyle name="Comma 6 2 7" xfId="10943"/>
    <cellStyle name="Comma 6 2 8" xfId="10944"/>
    <cellStyle name="Comma 6 2 9" xfId="10945"/>
    <cellStyle name="Comma 6 3" xfId="10946"/>
    <cellStyle name="Comma 6 3 10" xfId="10947"/>
    <cellStyle name="Comma 6 3 11" xfId="10948"/>
    <cellStyle name="Comma 6 3 12" xfId="10949"/>
    <cellStyle name="Comma 6 3 13" xfId="10950"/>
    <cellStyle name="Comma 6 3 14" xfId="10951"/>
    <cellStyle name="Comma 6 3 2" xfId="10952"/>
    <cellStyle name="Comma 6 3 2 2" xfId="10953"/>
    <cellStyle name="Comma 6 3 2 3" xfId="10954"/>
    <cellStyle name="Comma 6 3 3" xfId="10955"/>
    <cellStyle name="Comma 6 3 4" xfId="10956"/>
    <cellStyle name="Comma 6 3 5" xfId="10957"/>
    <cellStyle name="Comma 6 3 6" xfId="10958"/>
    <cellStyle name="Comma 6 3 6 2" xfId="10959"/>
    <cellStyle name="Comma 6 3 6 2 2" xfId="10960"/>
    <cellStyle name="Comma 6 3 6 2 3" xfId="10961"/>
    <cellStyle name="Comma 6 3 6 3" xfId="10962"/>
    <cellStyle name="Comma 6 3 6 4" xfId="10963"/>
    <cellStyle name="Comma 6 3 7" xfId="10964"/>
    <cellStyle name="Comma 6 3 8" xfId="10965"/>
    <cellStyle name="Comma 6 3 9" xfId="10966"/>
    <cellStyle name="Comma 6 4" xfId="10967"/>
    <cellStyle name="Comma 6 4 2" xfId="10968"/>
    <cellStyle name="Comma 6 4 3" xfId="10969"/>
    <cellStyle name="Comma 6 5" xfId="10970"/>
    <cellStyle name="Comma 6 5 2" xfId="10971"/>
    <cellStyle name="Comma 6 6" xfId="10972"/>
    <cellStyle name="Comma 6 6 2" xfId="10973"/>
    <cellStyle name="Comma 6 7" xfId="10974"/>
    <cellStyle name="Comma 6 8" xfId="10975"/>
    <cellStyle name="Comma 6 9" xfId="10976"/>
    <cellStyle name="Comma 6_Analysis - Hodariyat - 20.06.09" xfId="10977"/>
    <cellStyle name="Comma 7" xfId="9"/>
    <cellStyle name="Comma 7 10" xfId="10978"/>
    <cellStyle name="Comma 7 11" xfId="10979"/>
    <cellStyle name="Comma 7 12" xfId="10980"/>
    <cellStyle name="Comma 7 13" xfId="10981"/>
    <cellStyle name="Comma 7 14" xfId="10982"/>
    <cellStyle name="Comma 7 15" xfId="10983"/>
    <cellStyle name="Comma 7 2" xfId="10984"/>
    <cellStyle name="Comma 7 2 10" xfId="10985"/>
    <cellStyle name="Comma 7 2 11" xfId="10986"/>
    <cellStyle name="Comma 7 2 12" xfId="10987"/>
    <cellStyle name="Comma 7 2 2" xfId="10988"/>
    <cellStyle name="Comma 7 2 3" xfId="10989"/>
    <cellStyle name="Comma 7 2 4" xfId="10990"/>
    <cellStyle name="Comma 7 2 5" xfId="10991"/>
    <cellStyle name="Comma 7 2 6" xfId="10992"/>
    <cellStyle name="Comma 7 2 7" xfId="10993"/>
    <cellStyle name="Comma 7 2 8" xfId="10994"/>
    <cellStyle name="Comma 7 2 9" xfId="10995"/>
    <cellStyle name="Comma 7 3" xfId="10996"/>
    <cellStyle name="Comma 7 3 10" xfId="10997"/>
    <cellStyle name="Comma 7 3 2" xfId="10998"/>
    <cellStyle name="Comma 7 3 2 2" xfId="10999"/>
    <cellStyle name="Comma 7 3 3" xfId="11000"/>
    <cellStyle name="Comma 7 3 4" xfId="11001"/>
    <cellStyle name="Comma 7 3 5" xfId="11002"/>
    <cellStyle name="Comma 7 3 6" xfId="11003"/>
    <cellStyle name="Comma 7 3 7" xfId="11004"/>
    <cellStyle name="Comma 7 3 8" xfId="11005"/>
    <cellStyle name="Comma 7 3 9" xfId="11006"/>
    <cellStyle name="Comma 7 4" xfId="11007"/>
    <cellStyle name="Comma 7 4 2" xfId="11008"/>
    <cellStyle name="Comma 7 5" xfId="11009"/>
    <cellStyle name="Comma 7 6" xfId="11010"/>
    <cellStyle name="Comma 7 7" xfId="11011"/>
    <cellStyle name="Comma 7 8" xfId="11012"/>
    <cellStyle name="Comma 7 9" xfId="11013"/>
    <cellStyle name="Comma 7_BoQ-RA-Al Sowa Island-Road Works (Road P6) To Client" xfId="11014"/>
    <cellStyle name="Comma 71" xfId="11015"/>
    <cellStyle name="Comma 72" xfId="11016"/>
    <cellStyle name="Comma 73" xfId="11017"/>
    <cellStyle name="Comma 74" xfId="11018"/>
    <cellStyle name="Comma 75" xfId="11019"/>
    <cellStyle name="Comma 76" xfId="11020"/>
    <cellStyle name="Comma 77" xfId="11021"/>
    <cellStyle name="Comma 78" xfId="11022"/>
    <cellStyle name="Comma 79" xfId="11023"/>
    <cellStyle name="Comma 8" xfId="73"/>
    <cellStyle name="Comma 8 10" xfId="11024"/>
    <cellStyle name="Comma 8 11" xfId="11025"/>
    <cellStyle name="Comma 8 12" xfId="11026"/>
    <cellStyle name="Comma 8 13" xfId="11027"/>
    <cellStyle name="Comma 8 14" xfId="11028"/>
    <cellStyle name="Comma 8 15" xfId="11029"/>
    <cellStyle name="Comma 8 16" xfId="11030"/>
    <cellStyle name="Comma 8 17" xfId="11031"/>
    <cellStyle name="Comma 8 18" xfId="11032"/>
    <cellStyle name="Comma 8 19" xfId="11033"/>
    <cellStyle name="Comma 8 2" xfId="11034"/>
    <cellStyle name="Comma 8 2 10" xfId="11035"/>
    <cellStyle name="Comma 8 2 11" xfId="11036"/>
    <cellStyle name="Comma 8 2 12" xfId="11037"/>
    <cellStyle name="Comma 8 2 2" xfId="11038"/>
    <cellStyle name="Comma 8 2 2 2" xfId="11039"/>
    <cellStyle name="Comma 8 2 3" xfId="11040"/>
    <cellStyle name="Comma 8 2 4" xfId="11041"/>
    <cellStyle name="Comma 8 2 5" xfId="11042"/>
    <cellStyle name="Comma 8 2 6" xfId="11043"/>
    <cellStyle name="Comma 8 2 7" xfId="11044"/>
    <cellStyle name="Comma 8 2 8" xfId="11045"/>
    <cellStyle name="Comma 8 2 9" xfId="11046"/>
    <cellStyle name="Comma 8 20" xfId="11047"/>
    <cellStyle name="Comma 8 3" xfId="11048"/>
    <cellStyle name="Comma 8 4" xfId="11049"/>
    <cellStyle name="Comma 8 5" xfId="11050"/>
    <cellStyle name="Comma 8 6" xfId="11051"/>
    <cellStyle name="Comma 8 7" xfId="11052"/>
    <cellStyle name="Comma 8 8" xfId="11053"/>
    <cellStyle name="Comma 8 9" xfId="11054"/>
    <cellStyle name="Comma 8_BoQ-RA-Al Sowa Island-Road Works (Road P6) To Client" xfId="11055"/>
    <cellStyle name="Comma 80" xfId="11056"/>
    <cellStyle name="Comma 81" xfId="11057"/>
    <cellStyle name="Comma 82" xfId="11058"/>
    <cellStyle name="Comma 83" xfId="11059"/>
    <cellStyle name="Comma 84" xfId="11060"/>
    <cellStyle name="Comma 9" xfId="11061"/>
    <cellStyle name="Comma 9 10" xfId="11062"/>
    <cellStyle name="Comma 9 11" xfId="11063"/>
    <cellStyle name="Comma 9 12" xfId="11064"/>
    <cellStyle name="Comma 9 13" xfId="11065"/>
    <cellStyle name="Comma 9 14" xfId="11066"/>
    <cellStyle name="Comma 9 15" xfId="11067"/>
    <cellStyle name="Comma 9 16" xfId="11068"/>
    <cellStyle name="Comma 9 17" xfId="11069"/>
    <cellStyle name="Comma 9 18" xfId="11070"/>
    <cellStyle name="Comma 9 19" xfId="11071"/>
    <cellStyle name="Comma 9 2" xfId="11072"/>
    <cellStyle name="Comma 9 2 2" xfId="11073"/>
    <cellStyle name="Comma 9 2 2 2" xfId="11074"/>
    <cellStyle name="Comma 9 2 2 3" xfId="11075"/>
    <cellStyle name="Comma 9 2 3" xfId="11076"/>
    <cellStyle name="Comma 9 2 3 2" xfId="11077"/>
    <cellStyle name="Comma 9 2 3 3" xfId="11078"/>
    <cellStyle name="Comma 9 2 4" xfId="11079"/>
    <cellStyle name="Comma 9 2 5" xfId="11080"/>
    <cellStyle name="Comma 9 2 6" xfId="11081"/>
    <cellStyle name="Comma 9 2 6 2" xfId="11082"/>
    <cellStyle name="Comma 9 2 6 3" xfId="11083"/>
    <cellStyle name="Comma 9 3" xfId="11084"/>
    <cellStyle name="Comma 9 3 2" xfId="11085"/>
    <cellStyle name="Comma 9 3 3" xfId="11086"/>
    <cellStyle name="Comma 9 3 4" xfId="11087"/>
    <cellStyle name="Comma 9 3 4 2" xfId="11088"/>
    <cellStyle name="Comma 9 3 4 3" xfId="11089"/>
    <cellStyle name="Comma 9 4" xfId="11090"/>
    <cellStyle name="Comma 9 5" xfId="11091"/>
    <cellStyle name="Comma 9 6" xfId="11092"/>
    <cellStyle name="Comma 9 7" xfId="11093"/>
    <cellStyle name="Comma 9 8" xfId="11094"/>
    <cellStyle name="Comma 9 9" xfId="11095"/>
    <cellStyle name="comma zerodec" xfId="11096"/>
    <cellStyle name="comma zerodec 2" xfId="11097"/>
    <cellStyle name="Comma*" xfId="11098"/>
    <cellStyle name="Comma,0" xfId="11099"/>
    <cellStyle name="Comma,1" xfId="11100"/>
    <cellStyle name="Comma,2" xfId="11101"/>
    <cellStyle name="comma[0]" xfId="11102"/>
    <cellStyle name="Comma0" xfId="11103"/>
    <cellStyle name="Comma0 - Style4" xfId="11104"/>
    <cellStyle name="Comma0 - Style5" xfId="11105"/>
    <cellStyle name="Comma0 10" xfId="11106"/>
    <cellStyle name="Comma0 11" xfId="11107"/>
    <cellStyle name="Comma0 2" xfId="11108"/>
    <cellStyle name="Comma0 2 2" xfId="11109"/>
    <cellStyle name="Comma0 2 3" xfId="11110"/>
    <cellStyle name="Comma0 2 4" xfId="11111"/>
    <cellStyle name="Comma0 3" xfId="11112"/>
    <cellStyle name="Comma0 4" xfId="11113"/>
    <cellStyle name="Comma0 5" xfId="11114"/>
    <cellStyle name="Comma0 6" xfId="11115"/>
    <cellStyle name="Comma0 7" xfId="11116"/>
    <cellStyle name="Comma0 8" xfId="11117"/>
    <cellStyle name="Comma0 9" xfId="11118"/>
    <cellStyle name="Comma0_Budget Oberoi Commerz 2  3 R3_08052008 (3)" xfId="11119"/>
    <cellStyle name="Comma1" xfId="11120"/>
    <cellStyle name="Comma1 - Style1" xfId="11121"/>
    <cellStyle name="Comma2" xfId="11122"/>
    <cellStyle name="Comma3" xfId="11123"/>
    <cellStyle name="comman" xfId="11124"/>
    <cellStyle name="Comma-Rounded" xfId="11125"/>
    <cellStyle name="commas" xfId="11126"/>
    <cellStyle name="Copied" xfId="11127"/>
    <cellStyle name="Copied 10" xfId="11128"/>
    <cellStyle name="Copied 2" xfId="11129"/>
    <cellStyle name="Copied 2 2" xfId="11130"/>
    <cellStyle name="Copied 2_KC720 - JCR - Mar '11" xfId="11131"/>
    <cellStyle name="Copied 3" xfId="11132"/>
    <cellStyle name="Copied 4" xfId="11133"/>
    <cellStyle name="Copied 5" xfId="11134"/>
    <cellStyle name="Copied 6" xfId="11135"/>
    <cellStyle name="Copied 7" xfId="11136"/>
    <cellStyle name="Copied 8" xfId="11137"/>
    <cellStyle name="Copied 9" xfId="11138"/>
    <cellStyle name="Copied_Boq dpl PH3 REv2" xfId="11139"/>
    <cellStyle name="COST1" xfId="11140"/>
    <cellStyle name="COURIER" xfId="11141"/>
    <cellStyle name="Cover" xfId="11142"/>
    <cellStyle name="Cover Date" xfId="11143"/>
    <cellStyle name="Cover Subtitle" xfId="11144"/>
    <cellStyle name="Cover Title" xfId="11145"/>
    <cellStyle name="COVERAGE" xfId="11146"/>
    <cellStyle name="CSI" xfId="11147"/>
    <cellStyle name="CSI 2" xfId="11148"/>
    <cellStyle name="Cur" xfId="11149"/>
    <cellStyle name="Curren - Style1" xfId="11150"/>
    <cellStyle name="Curren - Style5" xfId="11151"/>
    <cellStyle name="Curren - Style6" xfId="11152"/>
    <cellStyle name="Currencq [0]_Invoices_C" xfId="11153"/>
    <cellStyle name="Currency--" xfId="11154"/>
    <cellStyle name="Currency $" xfId="11155"/>
    <cellStyle name="Currency $ 2" xfId="11156"/>
    <cellStyle name="Currency ($)" xfId="11157"/>
    <cellStyle name="Currency (£)" xfId="11158"/>
    <cellStyle name="Currency [00]" xfId="11159"/>
    <cellStyle name="Currency [1]" xfId="11160"/>
    <cellStyle name="Currency [2]" xfId="11161"/>
    <cellStyle name="Currency [3]" xfId="11162"/>
    <cellStyle name="Currency 0" xfId="11163"/>
    <cellStyle name="Currency 2" xfId="11164"/>
    <cellStyle name="Currency 2 2" xfId="11165"/>
    <cellStyle name="Currency 2 3" xfId="11166"/>
    <cellStyle name="Currency 2 4" xfId="11167"/>
    <cellStyle name="Currency 2 5" xfId="11168"/>
    <cellStyle name="Currency 2 6" xfId="11169"/>
    <cellStyle name="Currency 2 7" xfId="11170"/>
    <cellStyle name="Currency 2*" xfId="11171"/>
    <cellStyle name="Currency 2_Assump" xfId="11172"/>
    <cellStyle name="Currency 3" xfId="11173"/>
    <cellStyle name="Currency 3 2" xfId="11174"/>
    <cellStyle name="Currency 3 2 2" xfId="11175"/>
    <cellStyle name="Currency 3 2 2 2" xfId="11176"/>
    <cellStyle name="Currency 3 3" xfId="11177"/>
    <cellStyle name="Currency 3 4" xfId="11178"/>
    <cellStyle name="Currency 3 5" xfId="11179"/>
    <cellStyle name="Currency 3 6" xfId="11180"/>
    <cellStyle name="Currency 3 7" xfId="11181"/>
    <cellStyle name="Currency 3 8" xfId="11182"/>
    <cellStyle name="Currency 3 9" xfId="11183"/>
    <cellStyle name="Currency 3*" xfId="11184"/>
    <cellStyle name="Currency 4" xfId="11185"/>
    <cellStyle name="Currency 4 2" xfId="11186"/>
    <cellStyle name="Currency 4 3" xfId="11187"/>
    <cellStyle name="Currency 5" xfId="11188"/>
    <cellStyle name="Currency 5 2" xfId="11189"/>
    <cellStyle name="Currency 6" xfId="11190"/>
    <cellStyle name="Currency Per Share" xfId="11191"/>
    <cellStyle name="Currency w/o $" xfId="11192"/>
    <cellStyle name="Currency*" xfId="11193"/>
    <cellStyle name="Currency,0" xfId="11194"/>
    <cellStyle name="Currency,2" xfId="11195"/>
    <cellStyle name="Currency--_Midland v40 (with HPI's projection)" xfId="11196"/>
    <cellStyle name="Currency0" xfId="11197"/>
    <cellStyle name="Currency0 10" xfId="11198"/>
    <cellStyle name="Currency0 11" xfId="11199"/>
    <cellStyle name="Currency0 12" xfId="11200"/>
    <cellStyle name="Currency0 13" xfId="11201"/>
    <cellStyle name="Currency0 2" xfId="11202"/>
    <cellStyle name="Currency0 2 2" xfId="11203"/>
    <cellStyle name="Currency0 2 3" xfId="11204"/>
    <cellStyle name="Currency0 2 4" xfId="11205"/>
    <cellStyle name="Currency0 3" xfId="11206"/>
    <cellStyle name="Currency0 4" xfId="11207"/>
    <cellStyle name="Currency0 5" xfId="11208"/>
    <cellStyle name="Currency0 6" xfId="11209"/>
    <cellStyle name="Currency0 7" xfId="11210"/>
    <cellStyle name="Currency0 8" xfId="11211"/>
    <cellStyle name="Currency0 9" xfId="11212"/>
    <cellStyle name="Currency0_Extra items Diff" xfId="11213"/>
    <cellStyle name="Currency1" xfId="11214"/>
    <cellStyle name="Currency1 2" xfId="11215"/>
    <cellStyle name="Currency-Rounded" xfId="11216"/>
    <cellStyle name="CUSTOM" xfId="11217"/>
    <cellStyle name="Custom - Style8" xfId="11218"/>
    <cellStyle name="CUSTOM 2" xfId="11219"/>
    <cellStyle name="CUSTOM_Amend 2 DPL CONTRACT" xfId="11220"/>
    <cellStyle name="d" xfId="11221"/>
    <cellStyle name="d mmm yy" xfId="11222"/>
    <cellStyle name="d_Budget Oberoi Commerz 2  3 R3_08052008 (3)" xfId="11223"/>
    <cellStyle name="d_Budget Oberoi Commerz 2  May_09_08" xfId="11224"/>
    <cellStyle name="d_Budget Oberoi Commerz II_May_08_08 (5)" xfId="11225"/>
    <cellStyle name="d_IBP I  - Commerz ver 3" xfId="11226"/>
    <cellStyle name="d_IBP I Hotel ver 6" xfId="11227"/>
    <cellStyle name="d_Revised budget commez Hotel+Office Bldg-R9 (3)" xfId="11228"/>
    <cellStyle name="Dash" xfId="11229"/>
    <cellStyle name="Data   - Style2" xfId="11230"/>
    <cellStyle name="Data   - Style2 2" xfId="11231"/>
    <cellStyle name="Data   - Style2 2 2" xfId="11232"/>
    <cellStyle name="Data   - Style2 2 2 2" xfId="11233"/>
    <cellStyle name="Data   - Style2 2 2 3" xfId="11234"/>
    <cellStyle name="Data   - Style2 2 2 4" xfId="11235"/>
    <cellStyle name="Data   - Style2 2 3" xfId="11236"/>
    <cellStyle name="Data   - Style2 2 4" xfId="11237"/>
    <cellStyle name="Data   - Style2 2 5" xfId="11238"/>
    <cellStyle name="Data   - Style2 3" xfId="11239"/>
    <cellStyle name="Data   - Style2 3 2" xfId="11240"/>
    <cellStyle name="Data   - Style2 3 2 2" xfId="11241"/>
    <cellStyle name="Data   - Style2 3 2 3" xfId="11242"/>
    <cellStyle name="Data   - Style2 3 2 4" xfId="11243"/>
    <cellStyle name="Data   - Style2 3 3" xfId="11244"/>
    <cellStyle name="Data   - Style2 3 4" xfId="11245"/>
    <cellStyle name="Data   - Style2 3 5" xfId="11246"/>
    <cellStyle name="Data   - Style2 4" xfId="11247"/>
    <cellStyle name="Data   - Style2 4 2" xfId="11248"/>
    <cellStyle name="Data   - Style2 4 3" xfId="11249"/>
    <cellStyle name="Data   - Style2 4 4" xfId="11250"/>
    <cellStyle name="Data   - Style2 5" xfId="11251"/>
    <cellStyle name="Data   - Style2 6" xfId="11252"/>
    <cellStyle name="Data   - Style2 7" xfId="11253"/>
    <cellStyle name="DATA_ENT" xfId="11254"/>
    <cellStyle name="Date" xfId="11255"/>
    <cellStyle name="Date - Style3" xfId="11256"/>
    <cellStyle name="Date - Style4" xfId="11257"/>
    <cellStyle name="Date [d-mmm-yy]" xfId="11258"/>
    <cellStyle name="Date [D-M-Y]" xfId="11259"/>
    <cellStyle name="Date [M/D/Y]" xfId="11260"/>
    <cellStyle name="Date [M/Y]" xfId="11261"/>
    <cellStyle name="Date [mm-d-yy]" xfId="11262"/>
    <cellStyle name="Date [mm-d-yyyy]" xfId="11263"/>
    <cellStyle name="Date [mm-d-yyyy] 2" xfId="11264"/>
    <cellStyle name="Date [mm-d-yyyy] 3" xfId="11265"/>
    <cellStyle name="Date [mm-d-yyyy] 4" xfId="11266"/>
    <cellStyle name="Date [mm-d-yyyy] 5" xfId="11267"/>
    <cellStyle name="Date [mmm-d-yyyy]" xfId="11268"/>
    <cellStyle name="Date [mmm-yy]" xfId="11269"/>
    <cellStyle name="Date [mmm-yyyy]" xfId="11270"/>
    <cellStyle name="Date [mmm-yyyy] 2" xfId="11271"/>
    <cellStyle name="Date [mmm-yyyy] 3" xfId="11272"/>
    <cellStyle name="Date [mmm-yyyy] 4" xfId="11273"/>
    <cellStyle name="Date [mmm-yyyy] 5" xfId="11274"/>
    <cellStyle name="Date [mmm-yyyy] 6" xfId="11275"/>
    <cellStyle name="Date [mmm-yyyy] 7" xfId="11276"/>
    <cellStyle name="Date [M-Y]" xfId="11277"/>
    <cellStyle name="Date 10" xfId="11278"/>
    <cellStyle name="Date 2" xfId="11279"/>
    <cellStyle name="Date 2 2" xfId="11280"/>
    <cellStyle name="Date 2 3" xfId="11281"/>
    <cellStyle name="Date 2 4" xfId="11282"/>
    <cellStyle name="Date 2_KC720 - JCR - Mar '11" xfId="11283"/>
    <cellStyle name="Date 3" xfId="11284"/>
    <cellStyle name="Date 4" xfId="11285"/>
    <cellStyle name="Date 5" xfId="11286"/>
    <cellStyle name="Date 6" xfId="11287"/>
    <cellStyle name="Date 7" xfId="11288"/>
    <cellStyle name="Date 8" xfId="11289"/>
    <cellStyle name="Date 9" xfId="11290"/>
    <cellStyle name="Date Aligned" xfId="11291"/>
    <cellStyle name="Date Aligned*" xfId="11292"/>
    <cellStyle name="Date Aligned_Assump" xfId="11293"/>
    <cellStyle name="Date Short" xfId="11294"/>
    <cellStyle name="Date_~0205992" xfId="11295"/>
    <cellStyle name="date2" xfId="11296"/>
    <cellStyle name="date2 2" xfId="11297"/>
    <cellStyle name="date2 2 2" xfId="11298"/>
    <cellStyle name="date2 2 3" xfId="11299"/>
    <cellStyle name="date2 2 4" xfId="11300"/>
    <cellStyle name="date2 3" xfId="11301"/>
    <cellStyle name="date2 4" xfId="11302"/>
    <cellStyle name="date2 5" xfId="11303"/>
    <cellStyle name="date2 6" xfId="11304"/>
    <cellStyle name="date2 7" xfId="11305"/>
    <cellStyle name="Date2h" xfId="11306"/>
    <cellStyle name="Datum(text)" xfId="11307"/>
    <cellStyle name="DB Model Standard" xfId="11308"/>
    <cellStyle name="dd" xfId="11309"/>
    <cellStyle name="ddd" xfId="11310"/>
    <cellStyle name="Default 1" xfId="11311"/>
    <cellStyle name="Default 11" xfId="11312"/>
    <cellStyle name="DELTA" xfId="11313"/>
    <cellStyle name="DELTA 10" xfId="11314"/>
    <cellStyle name="DELTA 11" xfId="11315"/>
    <cellStyle name="DELTA 2" xfId="11316"/>
    <cellStyle name="DELTA 2 2" xfId="11317"/>
    <cellStyle name="DELTA 3" xfId="11318"/>
    <cellStyle name="DELTA 3 2" xfId="11319"/>
    <cellStyle name="DELTA 4" xfId="11320"/>
    <cellStyle name="DELTA 5" xfId="11321"/>
    <cellStyle name="DELTA 6" xfId="11322"/>
    <cellStyle name="DELTA 7" xfId="11323"/>
    <cellStyle name="DELTA 8" xfId="11324"/>
    <cellStyle name="DELTA 9" xfId="11325"/>
    <cellStyle name="Description" xfId="11326"/>
    <cellStyle name="Description 2" xfId="11327"/>
    <cellStyle name="Description_DLF Capital Greens -Consolidated Finishes BOQ Phase II " xfId="11328"/>
    <cellStyle name="Dezimal [0]_A+B2400" xfId="11329"/>
    <cellStyle name="Dezimal_ Magirus " xfId="11330"/>
    <cellStyle name="dollar" xfId="11331"/>
    <cellStyle name="Dollar (zero dec)" xfId="11332"/>
    <cellStyle name="Dollar (zero dec) 2" xfId="11333"/>
    <cellStyle name="Dollar.00" xfId="11334"/>
    <cellStyle name="dollar[0]" xfId="11335"/>
    <cellStyle name="dollars" xfId="11336"/>
    <cellStyle name="Dotted Line" xfId="11337"/>
    <cellStyle name="DOWNFOOT" xfId="11338"/>
    <cellStyle name="DOWNFOOT 2" xfId="11339"/>
    <cellStyle name="DOWNFOOT 2 2" xfId="11340"/>
    <cellStyle name="DOWNFOOT 2 3" xfId="11341"/>
    <cellStyle name="DOWNFOOT 2 4" xfId="11342"/>
    <cellStyle name="DOWNFOOT 3" xfId="11343"/>
    <cellStyle name="DOWNFOOT 4" xfId="11344"/>
    <cellStyle name="DOWNFOOT 5" xfId="11345"/>
    <cellStyle name="DOWNFOOT 6" xfId="11346"/>
    <cellStyle name="DOWNFOOT 7" xfId="11347"/>
    <cellStyle name="dr" xfId="11348"/>
    <cellStyle name="ds" xfId="11349"/>
    <cellStyle name="ds 2" xfId="11350"/>
    <cellStyle name="ds 2 2" xfId="11351"/>
    <cellStyle name="ds 2 3" xfId="11352"/>
    <cellStyle name="ds 2 4" xfId="11353"/>
    <cellStyle name="ds 3" xfId="11354"/>
    <cellStyle name="ds 4" xfId="11355"/>
    <cellStyle name="ds 5" xfId="11356"/>
    <cellStyle name="ds 6" xfId="11357"/>
    <cellStyle name="ds 7" xfId="11358"/>
    <cellStyle name="Editable" xfId="11359"/>
    <cellStyle name="EI Code" xfId="11360"/>
    <cellStyle name="EI Code 2" xfId="11361"/>
    <cellStyle name="EI Code 3" xfId="11362"/>
    <cellStyle name="EI Code 4" xfId="11363"/>
    <cellStyle name="EI Code 5" xfId="11364"/>
    <cellStyle name="Eingabe" xfId="11365"/>
    <cellStyle name="Eingabe 2" xfId="11366"/>
    <cellStyle name="Eingabe 2 2" xfId="11367"/>
    <cellStyle name="Eingabe 2 3" xfId="11368"/>
    <cellStyle name="Eingabe 2 4" xfId="11369"/>
    <cellStyle name="Eingabe 3" xfId="11370"/>
    <cellStyle name="Eingabe 4" xfId="11371"/>
    <cellStyle name="Eingabe 5" xfId="11372"/>
    <cellStyle name="Emphasis 1" xfId="11373"/>
    <cellStyle name="Emphasis 1 2" xfId="11374"/>
    <cellStyle name="Emphasis 1 3" xfId="11375"/>
    <cellStyle name="Emphasis 1 4" xfId="11376"/>
    <cellStyle name="Emphasis 1 5" xfId="11377"/>
    <cellStyle name="Emphasis 1 6" xfId="11378"/>
    <cellStyle name="Emphasis 1 7" xfId="11379"/>
    <cellStyle name="Emphasis 1 8" xfId="11380"/>
    <cellStyle name="Emphasis 1 9" xfId="11381"/>
    <cellStyle name="Emphasis 2" xfId="11382"/>
    <cellStyle name="Emphasis 2 2" xfId="11383"/>
    <cellStyle name="Emphasis 2 3" xfId="11384"/>
    <cellStyle name="Emphasis 2 4" xfId="11385"/>
    <cellStyle name="Emphasis 2 5" xfId="11386"/>
    <cellStyle name="Emphasis 2 6" xfId="11387"/>
    <cellStyle name="Emphasis 2 7" xfId="11388"/>
    <cellStyle name="Emphasis 2 8" xfId="11389"/>
    <cellStyle name="Emphasis 2 9" xfId="11390"/>
    <cellStyle name="Emphasis 3" xfId="11391"/>
    <cellStyle name="Emphasis 3 2" xfId="11392"/>
    <cellStyle name="Emphasis 3 3" xfId="11393"/>
    <cellStyle name="Emphasis 3 4" xfId="11394"/>
    <cellStyle name="Emphasis 3 5" xfId="11395"/>
    <cellStyle name="Emphasis 3 6" xfId="11396"/>
    <cellStyle name="Emphasis 3 7" xfId="11397"/>
    <cellStyle name="Emphasis 3 8" xfId="11398"/>
    <cellStyle name="Emphasis 3 9" xfId="11399"/>
    <cellStyle name="Enter Currency (0)" xfId="11400"/>
    <cellStyle name="Enter Currency (0) 10" xfId="11401"/>
    <cellStyle name="Enter Currency (0) 11" xfId="11402"/>
    <cellStyle name="Enter Currency (0) 2" xfId="11403"/>
    <cellStyle name="Enter Currency (0) 2 2" xfId="11404"/>
    <cellStyle name="Enter Currency (0) 3" xfId="11405"/>
    <cellStyle name="Enter Currency (0) 3 2" xfId="11406"/>
    <cellStyle name="Enter Currency (0) 4" xfId="11407"/>
    <cellStyle name="Enter Currency (0) 5" xfId="11408"/>
    <cellStyle name="Enter Currency (0) 6" xfId="11409"/>
    <cellStyle name="Enter Currency (0) 7" xfId="11410"/>
    <cellStyle name="Enter Currency (0) 8" xfId="11411"/>
    <cellStyle name="Enter Currency (0) 9" xfId="11412"/>
    <cellStyle name="Enter Currency (2)" xfId="11413"/>
    <cellStyle name="Enter Units (0)" xfId="11414"/>
    <cellStyle name="Enter Units (0) 10" xfId="11415"/>
    <cellStyle name="Enter Units (0) 11" xfId="11416"/>
    <cellStyle name="Enter Units (0) 2" xfId="11417"/>
    <cellStyle name="Enter Units (0) 2 2" xfId="11418"/>
    <cellStyle name="Enter Units (0) 3" xfId="11419"/>
    <cellStyle name="Enter Units (0) 3 2" xfId="11420"/>
    <cellStyle name="Enter Units (0) 4" xfId="11421"/>
    <cellStyle name="Enter Units (0) 5" xfId="11422"/>
    <cellStyle name="Enter Units (0) 6" xfId="11423"/>
    <cellStyle name="Enter Units (0) 7" xfId="11424"/>
    <cellStyle name="Enter Units (0) 8" xfId="11425"/>
    <cellStyle name="Enter Units (0) 9" xfId="11426"/>
    <cellStyle name="Enter Units (1)" xfId="11427"/>
    <cellStyle name="Enter Units (1) 10" xfId="11428"/>
    <cellStyle name="Enter Units (1) 11" xfId="11429"/>
    <cellStyle name="Enter Units (1) 2" xfId="11430"/>
    <cellStyle name="Enter Units (1) 2 2" xfId="11431"/>
    <cellStyle name="Enter Units (1) 3" xfId="11432"/>
    <cellStyle name="Enter Units (1) 3 2" xfId="11433"/>
    <cellStyle name="Enter Units (1) 4" xfId="11434"/>
    <cellStyle name="Enter Units (1) 5" xfId="11435"/>
    <cellStyle name="Enter Units (1) 6" xfId="11436"/>
    <cellStyle name="Enter Units (1) 7" xfId="11437"/>
    <cellStyle name="Enter Units (1) 8" xfId="11438"/>
    <cellStyle name="Enter Units (1) 9" xfId="11439"/>
    <cellStyle name="Enter Units (2)" xfId="11440"/>
    <cellStyle name="Entered" xfId="11441"/>
    <cellStyle name="Entered 10" xfId="11442"/>
    <cellStyle name="Entered 2" xfId="11443"/>
    <cellStyle name="Entered 2 2" xfId="11444"/>
    <cellStyle name="Entered 2_KC720 - JCR - Mar '11" xfId="11445"/>
    <cellStyle name="Entered 3" xfId="11446"/>
    <cellStyle name="Entered 4" xfId="11447"/>
    <cellStyle name="Entered 5" xfId="11448"/>
    <cellStyle name="Entered 6" xfId="11449"/>
    <cellStyle name="Entered 7" xfId="11450"/>
    <cellStyle name="Entered 8" xfId="11451"/>
    <cellStyle name="Entered 9" xfId="11452"/>
    <cellStyle name="Entered_Boq dpl PH3 REv2" xfId="11453"/>
    <cellStyle name="En-tête 1" xfId="11454"/>
    <cellStyle name="En-tête 2" xfId="11455"/>
    <cellStyle name="EPS" xfId="11456"/>
    <cellStyle name="Ergebnis" xfId="11457"/>
    <cellStyle name="Ergebnis 2" xfId="11458"/>
    <cellStyle name="Ergebnis 2 2" xfId="11459"/>
    <cellStyle name="Ergebnis 2 3" xfId="11460"/>
    <cellStyle name="Ergebnis 2 4" xfId="11461"/>
    <cellStyle name="Ergebnis 3" xfId="11462"/>
    <cellStyle name="Ergebnis 4" xfId="11463"/>
    <cellStyle name="Ergebnis 5" xfId="11464"/>
    <cellStyle name="Erklärender Text" xfId="11465"/>
    <cellStyle name="Error 1" xfId="11466"/>
    <cellStyle name="Error 10" xfId="11467"/>
    <cellStyle name="Error 12" xfId="11468"/>
    <cellStyle name="Error 2" xfId="11469"/>
    <cellStyle name="Error 3" xfId="11470"/>
    <cellStyle name="Euro" xfId="11471"/>
    <cellStyle name="Euro 10" xfId="11472"/>
    <cellStyle name="Euro 11" xfId="11473"/>
    <cellStyle name="Euro 2" xfId="11474"/>
    <cellStyle name="Euro 3" xfId="11475"/>
    <cellStyle name="Euro 4" xfId="11476"/>
    <cellStyle name="Euro 5" xfId="11477"/>
    <cellStyle name="Euro 6" xfId="11478"/>
    <cellStyle name="Euro 7" xfId="11479"/>
    <cellStyle name="Euro 8" xfId="11480"/>
    <cellStyle name="Euro 9" xfId="11481"/>
    <cellStyle name="Excel Built-in Normal" xfId="19"/>
    <cellStyle name="Excel Built-in Normal 1" xfId="4"/>
    <cellStyle name="Excel Built-in Normal 2" xfId="20"/>
    <cellStyle name="Excel_5f_BuiltIn_5f_Comma" xfId="11482"/>
    <cellStyle name="Explanatory Text 1" xfId="11483"/>
    <cellStyle name="Explanatory Text 1 1" xfId="11484"/>
    <cellStyle name="Explanatory Text 10" xfId="11485"/>
    <cellStyle name="Explanatory Text 11" xfId="11486"/>
    <cellStyle name="Explanatory Text 12" xfId="11487"/>
    <cellStyle name="Explanatory Text 13" xfId="11488"/>
    <cellStyle name="Explanatory Text 14" xfId="11489"/>
    <cellStyle name="Explanatory Text 15" xfId="11490"/>
    <cellStyle name="Explanatory Text 16" xfId="11491"/>
    <cellStyle name="Explanatory Text 17" xfId="11492"/>
    <cellStyle name="Explanatory Text 18" xfId="11493"/>
    <cellStyle name="Explanatory Text 19" xfId="11494"/>
    <cellStyle name="Explanatory Text 2" xfId="11495"/>
    <cellStyle name="Explanatory Text 2 2" xfId="11496"/>
    <cellStyle name="Explanatory Text 2 3" xfId="11497"/>
    <cellStyle name="Explanatory Text 2 4" xfId="11498"/>
    <cellStyle name="Explanatory Text 2 5" xfId="11499"/>
    <cellStyle name="Explanatory Text 2 6" xfId="11500"/>
    <cellStyle name="Explanatory Text 2_Block-F LGF POur-II BBS" xfId="11501"/>
    <cellStyle name="Explanatory Text 20" xfId="11502"/>
    <cellStyle name="Explanatory Text 21" xfId="11503"/>
    <cellStyle name="Explanatory Text 22" xfId="11504"/>
    <cellStyle name="Explanatory Text 23" xfId="11505"/>
    <cellStyle name="Explanatory Text 24" xfId="11506"/>
    <cellStyle name="Explanatory Text 25" xfId="11507"/>
    <cellStyle name="Explanatory Text 26" xfId="11508"/>
    <cellStyle name="Explanatory Text 27" xfId="11509"/>
    <cellStyle name="Explanatory Text 28" xfId="11510"/>
    <cellStyle name="Explanatory Text 29" xfId="11511"/>
    <cellStyle name="Explanatory Text 3" xfId="11512"/>
    <cellStyle name="Explanatory Text 3 2" xfId="11513"/>
    <cellStyle name="Explanatory Text 3 3" xfId="11514"/>
    <cellStyle name="Explanatory Text 3 4" xfId="11515"/>
    <cellStyle name="Explanatory Text 3_Sheet2" xfId="11516"/>
    <cellStyle name="Explanatory Text 30" xfId="11517"/>
    <cellStyle name="Explanatory Text 31" xfId="11518"/>
    <cellStyle name="Explanatory Text 32" xfId="11519"/>
    <cellStyle name="Explanatory Text 33" xfId="11520"/>
    <cellStyle name="Explanatory Text 34" xfId="11521"/>
    <cellStyle name="Explanatory Text 35" xfId="11522"/>
    <cellStyle name="Explanatory Text 36" xfId="11523"/>
    <cellStyle name="Explanatory Text 37" xfId="11524"/>
    <cellStyle name="Explanatory Text 38" xfId="11525"/>
    <cellStyle name="Explanatory Text 39" xfId="11526"/>
    <cellStyle name="Explanatory Text 4" xfId="11527"/>
    <cellStyle name="Explanatory Text 4 2" xfId="11528"/>
    <cellStyle name="Explanatory Text 4 3" xfId="11529"/>
    <cellStyle name="Explanatory Text 4 4" xfId="11530"/>
    <cellStyle name="Explanatory Text 4_Sheet2" xfId="11531"/>
    <cellStyle name="Explanatory Text 5" xfId="11532"/>
    <cellStyle name="Explanatory Text 5 2" xfId="11533"/>
    <cellStyle name="Explanatory Text 5 3" xfId="11534"/>
    <cellStyle name="Explanatory Text 5 4" xfId="11535"/>
    <cellStyle name="Explanatory Text 5_Sheet2" xfId="11536"/>
    <cellStyle name="Explanatory Text 6" xfId="11537"/>
    <cellStyle name="Explanatory Text 6 2" xfId="11538"/>
    <cellStyle name="Explanatory Text 6 3" xfId="11539"/>
    <cellStyle name="Explanatory Text 6 4" xfId="11540"/>
    <cellStyle name="Explanatory Text 6_Sheet2" xfId="11541"/>
    <cellStyle name="Explanatory Text 7" xfId="11542"/>
    <cellStyle name="Explanatory Text 7 2" xfId="11543"/>
    <cellStyle name="Explanatory Text 7 3" xfId="11544"/>
    <cellStyle name="Explanatory Text 7 4" xfId="11545"/>
    <cellStyle name="Explanatory Text 7_Sheet2" xfId="11546"/>
    <cellStyle name="Explanatory Text 8" xfId="11547"/>
    <cellStyle name="Explanatory Text 8 2" xfId="11548"/>
    <cellStyle name="Explanatory Text 8 3" xfId="11549"/>
    <cellStyle name="Explanatory Text 8_Sheet2" xfId="11550"/>
    <cellStyle name="Explanatory Text 9" xfId="11551"/>
    <cellStyle name="EY House" xfId="11552"/>
    <cellStyle name="EY0dp" xfId="11553"/>
    <cellStyle name="EYtext" xfId="11554"/>
    <cellStyle name="f" xfId="11555"/>
    <cellStyle name="f_Cinderella Model v1" xfId="11556"/>
    <cellStyle name="f_Cinderella Model v1May 29" xfId="11557"/>
    <cellStyle name="f_Cinderella Model v8" xfId="11558"/>
    <cellStyle name="f_Cinderella Model v9_ML number" xfId="11559"/>
    <cellStyle name="f_Gazelle DDM May-15-2003" xfId="11560"/>
    <cellStyle name="F2" xfId="11561"/>
    <cellStyle name="F3" xfId="11562"/>
    <cellStyle name="F4" xfId="11563"/>
    <cellStyle name="F5" xfId="11564"/>
    <cellStyle name="F6" xfId="11565"/>
    <cellStyle name="F7" xfId="11566"/>
    <cellStyle name="F8" xfId="11567"/>
    <cellStyle name="fact" xfId="11568"/>
    <cellStyle name="fact 2" xfId="11569"/>
    <cellStyle name="fact 3" xfId="11570"/>
    <cellStyle name="fact 4" xfId="11571"/>
    <cellStyle name="fact 5" xfId="11572"/>
    <cellStyle name="FDC-Pos" xfId="11573"/>
    <cellStyle name="ff" xfId="11574"/>
    <cellStyle name="fff" xfId="11575"/>
    <cellStyle name="Financier0" xfId="11576"/>
    <cellStyle name="Fixed" xfId="11577"/>
    <cellStyle name="Fixed [0]" xfId="11578"/>
    <cellStyle name="Fixed 10" xfId="11579"/>
    <cellStyle name="Fixed 2" xfId="11580"/>
    <cellStyle name="Fixed 2 10" xfId="11581"/>
    <cellStyle name="Fixed 2 11" xfId="11582"/>
    <cellStyle name="Fixed 2 12" xfId="11583"/>
    <cellStyle name="Fixed 2 2" xfId="11584"/>
    <cellStyle name="Fixed 2 3" xfId="11585"/>
    <cellStyle name="Fixed 2 4" xfId="11586"/>
    <cellStyle name="Fixed 2 5" xfId="11587"/>
    <cellStyle name="Fixed 2 6" xfId="11588"/>
    <cellStyle name="Fixed 2 7" xfId="11589"/>
    <cellStyle name="Fixed 2 8" xfId="11590"/>
    <cellStyle name="Fixed 2 9" xfId="11591"/>
    <cellStyle name="Fixed 2_KC720 - JCR - Mar '11" xfId="11592"/>
    <cellStyle name="Fixed 3" xfId="11593"/>
    <cellStyle name="Fixed 3 2" xfId="11594"/>
    <cellStyle name="Fixed 4" xfId="11595"/>
    <cellStyle name="Fixed 5" xfId="11596"/>
    <cellStyle name="Fixed 6" xfId="11597"/>
    <cellStyle name="Fixed 7" xfId="11598"/>
    <cellStyle name="Fixed 8" xfId="11599"/>
    <cellStyle name="Fixed 9" xfId="11600"/>
    <cellStyle name="Fixed_Boq dpl PH3 REv2" xfId="11601"/>
    <cellStyle name="Fixed3 - Style3" xfId="11602"/>
    <cellStyle name="fn" xfId="11603"/>
    <cellStyle name="ƒnƒCƒp[ƒŠƒ“ƒN" xfId="11604"/>
    <cellStyle name="Followed Hyperlink 2" xfId="11605"/>
    <cellStyle name="Footer SBILogo1" xfId="11606"/>
    <cellStyle name="Footer SBILogo2" xfId="11607"/>
    <cellStyle name="footnoe" xfId="11608"/>
    <cellStyle name="Footnote 1" xfId="11609"/>
    <cellStyle name="Footnote 11" xfId="11610"/>
    <cellStyle name="Footnote 13" xfId="11611"/>
    <cellStyle name="Footnote 2" xfId="11612"/>
    <cellStyle name="Footnote 3" xfId="11613"/>
    <cellStyle name="Footnote Reference" xfId="11614"/>
    <cellStyle name="Footnote_Budget Oberoi Commerz 2  3 R3_08052008 (3)" xfId="11615"/>
    <cellStyle name="Foottitle" xfId="11616"/>
    <cellStyle name="Foottitle 2" xfId="11617"/>
    <cellStyle name="FORM" xfId="11618"/>
    <cellStyle name="FORM 2" xfId="11619"/>
    <cellStyle name="FORM_Extra items Diff" xfId="11620"/>
    <cellStyle name="Form-name" xfId="11621"/>
    <cellStyle name="Form-nr" xfId="11622"/>
    <cellStyle name="Form-nr 10" xfId="11623"/>
    <cellStyle name="Form-nr 11" xfId="11624"/>
    <cellStyle name="Form-nr 12" xfId="11625"/>
    <cellStyle name="Form-nr 13" xfId="11626"/>
    <cellStyle name="Form-nr 2" xfId="11627"/>
    <cellStyle name="Form-nr 2 10" xfId="11628"/>
    <cellStyle name="Form-nr 2 11" xfId="11629"/>
    <cellStyle name="Form-nr 2 12" xfId="11630"/>
    <cellStyle name="Form-nr 2 2" xfId="11631"/>
    <cellStyle name="Form-nr 2 2 10" xfId="11632"/>
    <cellStyle name="Form-nr 2 2 11" xfId="11633"/>
    <cellStyle name="Form-nr 2 2 2" xfId="11634"/>
    <cellStyle name="Form-nr 2 2 2 10" xfId="11635"/>
    <cellStyle name="Form-nr 2 2 2 2" xfId="11636"/>
    <cellStyle name="Form-nr 2 2 2 2 2" xfId="11637"/>
    <cellStyle name="Form-nr 2 2 2 2 2 2" xfId="11638"/>
    <cellStyle name="Form-nr 2 2 2 2 2 2 2" xfId="11639"/>
    <cellStyle name="Form-nr 2 2 2 2 2 2 3" xfId="11640"/>
    <cellStyle name="Form-nr 2 2 2 2 2 2 4" xfId="11641"/>
    <cellStyle name="Form-nr 2 2 2 2 2 2 5" xfId="11642"/>
    <cellStyle name="Form-nr 2 2 2 2 2 2 6" xfId="11643"/>
    <cellStyle name="Form-nr 2 2 2 2 2 2 7" xfId="11644"/>
    <cellStyle name="Form-nr 2 2 2 2 2 3" xfId="11645"/>
    <cellStyle name="Form-nr 2 2 2 2 2 4" xfId="11646"/>
    <cellStyle name="Form-nr 2 2 2 2 2 5" xfId="11647"/>
    <cellStyle name="Form-nr 2 2 2 2 2 6" xfId="11648"/>
    <cellStyle name="Form-nr 2 2 2 2 2 7" xfId="11649"/>
    <cellStyle name="Form-nr 2 2 2 2 2 8" xfId="11650"/>
    <cellStyle name="Form-nr 2 2 2 2 3" xfId="11651"/>
    <cellStyle name="Form-nr 2 2 2 2 3 2" xfId="11652"/>
    <cellStyle name="Form-nr 2 2 2 2 3 3" xfId="11653"/>
    <cellStyle name="Form-nr 2 2 2 2 3 4" xfId="11654"/>
    <cellStyle name="Form-nr 2 2 2 2 3 5" xfId="11655"/>
    <cellStyle name="Form-nr 2 2 2 2 3 6" xfId="11656"/>
    <cellStyle name="Form-nr 2 2 2 2 3 7" xfId="11657"/>
    <cellStyle name="Form-nr 2 2 2 2 4" xfId="11658"/>
    <cellStyle name="Form-nr 2 2 2 2 5" xfId="11659"/>
    <cellStyle name="Form-nr 2 2 2 2 6" xfId="11660"/>
    <cellStyle name="Form-nr 2 2 2 2 7" xfId="11661"/>
    <cellStyle name="Form-nr 2 2 2 2 8" xfId="11662"/>
    <cellStyle name="Form-nr 2 2 2 2 9" xfId="11663"/>
    <cellStyle name="Form-nr 2 2 2 3" xfId="11664"/>
    <cellStyle name="Form-nr 2 2 2 3 2" xfId="11665"/>
    <cellStyle name="Form-nr 2 2 2 3 2 2" xfId="11666"/>
    <cellStyle name="Form-nr 2 2 2 3 2 3" xfId="11667"/>
    <cellStyle name="Form-nr 2 2 2 3 2 4" xfId="11668"/>
    <cellStyle name="Form-nr 2 2 2 3 2 5" xfId="11669"/>
    <cellStyle name="Form-nr 2 2 2 3 2 6" xfId="11670"/>
    <cellStyle name="Form-nr 2 2 2 3 2 7" xfId="11671"/>
    <cellStyle name="Form-nr 2 2 2 3 3" xfId="11672"/>
    <cellStyle name="Form-nr 2 2 2 3 4" xfId="11673"/>
    <cellStyle name="Form-nr 2 2 2 3 5" xfId="11674"/>
    <cellStyle name="Form-nr 2 2 2 3 6" xfId="11675"/>
    <cellStyle name="Form-nr 2 2 2 3 7" xfId="11676"/>
    <cellStyle name="Form-nr 2 2 2 3 8" xfId="11677"/>
    <cellStyle name="Form-nr 2 2 2 4" xfId="11678"/>
    <cellStyle name="Form-nr 2 2 2 4 2" xfId="11679"/>
    <cellStyle name="Form-nr 2 2 2 4 3" xfId="11680"/>
    <cellStyle name="Form-nr 2 2 2 4 4" xfId="11681"/>
    <cellStyle name="Form-nr 2 2 2 4 5" xfId="11682"/>
    <cellStyle name="Form-nr 2 2 2 4 6" xfId="11683"/>
    <cellStyle name="Form-nr 2 2 2 4 7" xfId="11684"/>
    <cellStyle name="Form-nr 2 2 2 5" xfId="11685"/>
    <cellStyle name="Form-nr 2 2 2 6" xfId="11686"/>
    <cellStyle name="Form-nr 2 2 2 7" xfId="11687"/>
    <cellStyle name="Form-nr 2 2 2 8" xfId="11688"/>
    <cellStyle name="Form-nr 2 2 2 9" xfId="11689"/>
    <cellStyle name="Form-nr 2 2 3" xfId="11690"/>
    <cellStyle name="Form-nr 2 2 3 2" xfId="11691"/>
    <cellStyle name="Form-nr 2 2 3 2 2" xfId="11692"/>
    <cellStyle name="Form-nr 2 2 3 2 2 2" xfId="11693"/>
    <cellStyle name="Form-nr 2 2 3 2 2 3" xfId="11694"/>
    <cellStyle name="Form-nr 2 2 3 2 2 4" xfId="11695"/>
    <cellStyle name="Form-nr 2 2 3 2 2 5" xfId="11696"/>
    <cellStyle name="Form-nr 2 2 3 2 2 6" xfId="11697"/>
    <cellStyle name="Form-nr 2 2 3 2 2 7" xfId="11698"/>
    <cellStyle name="Form-nr 2 2 3 2 3" xfId="11699"/>
    <cellStyle name="Form-nr 2 2 3 2 4" xfId="11700"/>
    <cellStyle name="Form-nr 2 2 3 2 5" xfId="11701"/>
    <cellStyle name="Form-nr 2 2 3 2 6" xfId="11702"/>
    <cellStyle name="Form-nr 2 2 3 2 7" xfId="11703"/>
    <cellStyle name="Form-nr 2 2 3 2 8" xfId="11704"/>
    <cellStyle name="Form-nr 2 2 3 3" xfId="11705"/>
    <cellStyle name="Form-nr 2 2 3 3 2" xfId="11706"/>
    <cellStyle name="Form-nr 2 2 3 3 3" xfId="11707"/>
    <cellStyle name="Form-nr 2 2 3 3 4" xfId="11708"/>
    <cellStyle name="Form-nr 2 2 3 3 5" xfId="11709"/>
    <cellStyle name="Form-nr 2 2 3 3 6" xfId="11710"/>
    <cellStyle name="Form-nr 2 2 3 3 7" xfId="11711"/>
    <cellStyle name="Form-nr 2 2 3 4" xfId="11712"/>
    <cellStyle name="Form-nr 2 2 3 5" xfId="11713"/>
    <cellStyle name="Form-nr 2 2 3 6" xfId="11714"/>
    <cellStyle name="Form-nr 2 2 3 7" xfId="11715"/>
    <cellStyle name="Form-nr 2 2 3 8" xfId="11716"/>
    <cellStyle name="Form-nr 2 2 3 9" xfId="11717"/>
    <cellStyle name="Form-nr 2 2 4" xfId="11718"/>
    <cellStyle name="Form-nr 2 2 4 2" xfId="11719"/>
    <cellStyle name="Form-nr 2 2 4 2 2" xfId="11720"/>
    <cellStyle name="Form-nr 2 2 4 2 3" xfId="11721"/>
    <cellStyle name="Form-nr 2 2 4 2 4" xfId="11722"/>
    <cellStyle name="Form-nr 2 2 4 2 5" xfId="11723"/>
    <cellStyle name="Form-nr 2 2 4 2 6" xfId="11724"/>
    <cellStyle name="Form-nr 2 2 4 2 7" xfId="11725"/>
    <cellStyle name="Form-nr 2 2 4 3" xfId="11726"/>
    <cellStyle name="Form-nr 2 2 4 4" xfId="11727"/>
    <cellStyle name="Form-nr 2 2 4 5" xfId="11728"/>
    <cellStyle name="Form-nr 2 2 4 6" xfId="11729"/>
    <cellStyle name="Form-nr 2 2 4 7" xfId="11730"/>
    <cellStyle name="Form-nr 2 2 4 8" xfId="11731"/>
    <cellStyle name="Form-nr 2 2 5" xfId="11732"/>
    <cellStyle name="Form-nr 2 2 5 2" xfId="11733"/>
    <cellStyle name="Form-nr 2 2 5 3" xfId="11734"/>
    <cellStyle name="Form-nr 2 2 5 4" xfId="11735"/>
    <cellStyle name="Form-nr 2 2 5 5" xfId="11736"/>
    <cellStyle name="Form-nr 2 2 5 6" xfId="11737"/>
    <cellStyle name="Form-nr 2 2 5 7" xfId="11738"/>
    <cellStyle name="Form-nr 2 2 6" xfId="11739"/>
    <cellStyle name="Form-nr 2 2 7" xfId="11740"/>
    <cellStyle name="Form-nr 2 2 8" xfId="11741"/>
    <cellStyle name="Form-nr 2 2 9" xfId="11742"/>
    <cellStyle name="Form-nr 2 3" xfId="11743"/>
    <cellStyle name="Form-nr 2 3 10" xfId="11744"/>
    <cellStyle name="Form-nr 2 3 2" xfId="11745"/>
    <cellStyle name="Form-nr 2 3 2 2" xfId="11746"/>
    <cellStyle name="Form-nr 2 3 2 2 2" xfId="11747"/>
    <cellStyle name="Form-nr 2 3 2 2 2 2" xfId="11748"/>
    <cellStyle name="Form-nr 2 3 2 2 2 3" xfId="11749"/>
    <cellStyle name="Form-nr 2 3 2 2 2 4" xfId="11750"/>
    <cellStyle name="Form-nr 2 3 2 2 2 5" xfId="11751"/>
    <cellStyle name="Form-nr 2 3 2 2 2 6" xfId="11752"/>
    <cellStyle name="Form-nr 2 3 2 2 2 7" xfId="11753"/>
    <cellStyle name="Form-nr 2 3 2 2 3" xfId="11754"/>
    <cellStyle name="Form-nr 2 3 2 2 4" xfId="11755"/>
    <cellStyle name="Form-nr 2 3 2 2 5" xfId="11756"/>
    <cellStyle name="Form-nr 2 3 2 2 6" xfId="11757"/>
    <cellStyle name="Form-nr 2 3 2 2 7" xfId="11758"/>
    <cellStyle name="Form-nr 2 3 2 2 8" xfId="11759"/>
    <cellStyle name="Form-nr 2 3 2 3" xfId="11760"/>
    <cellStyle name="Form-nr 2 3 2 3 2" xfId="11761"/>
    <cellStyle name="Form-nr 2 3 2 3 3" xfId="11762"/>
    <cellStyle name="Form-nr 2 3 2 3 4" xfId="11763"/>
    <cellStyle name="Form-nr 2 3 2 3 5" xfId="11764"/>
    <cellStyle name="Form-nr 2 3 2 3 6" xfId="11765"/>
    <cellStyle name="Form-nr 2 3 2 3 7" xfId="11766"/>
    <cellStyle name="Form-nr 2 3 2 4" xfId="11767"/>
    <cellStyle name="Form-nr 2 3 2 5" xfId="11768"/>
    <cellStyle name="Form-nr 2 3 2 6" xfId="11769"/>
    <cellStyle name="Form-nr 2 3 2 7" xfId="11770"/>
    <cellStyle name="Form-nr 2 3 2 8" xfId="11771"/>
    <cellStyle name="Form-nr 2 3 2 9" xfId="11772"/>
    <cellStyle name="Form-nr 2 3 3" xfId="11773"/>
    <cellStyle name="Form-nr 2 3 3 2" xfId="11774"/>
    <cellStyle name="Form-nr 2 3 3 2 2" xfId="11775"/>
    <cellStyle name="Form-nr 2 3 3 2 3" xfId="11776"/>
    <cellStyle name="Form-nr 2 3 3 2 4" xfId="11777"/>
    <cellStyle name="Form-nr 2 3 3 2 5" xfId="11778"/>
    <cellStyle name="Form-nr 2 3 3 2 6" xfId="11779"/>
    <cellStyle name="Form-nr 2 3 3 2 7" xfId="11780"/>
    <cellStyle name="Form-nr 2 3 3 3" xfId="11781"/>
    <cellStyle name="Form-nr 2 3 3 4" xfId="11782"/>
    <cellStyle name="Form-nr 2 3 3 5" xfId="11783"/>
    <cellStyle name="Form-nr 2 3 3 6" xfId="11784"/>
    <cellStyle name="Form-nr 2 3 3 7" xfId="11785"/>
    <cellStyle name="Form-nr 2 3 3 8" xfId="11786"/>
    <cellStyle name="Form-nr 2 3 4" xfId="11787"/>
    <cellStyle name="Form-nr 2 3 4 2" xfId="11788"/>
    <cellStyle name="Form-nr 2 3 4 3" xfId="11789"/>
    <cellStyle name="Form-nr 2 3 4 4" xfId="11790"/>
    <cellStyle name="Form-nr 2 3 4 5" xfId="11791"/>
    <cellStyle name="Form-nr 2 3 4 6" xfId="11792"/>
    <cellStyle name="Form-nr 2 3 4 7" xfId="11793"/>
    <cellStyle name="Form-nr 2 3 5" xfId="11794"/>
    <cellStyle name="Form-nr 2 3 6" xfId="11795"/>
    <cellStyle name="Form-nr 2 3 7" xfId="11796"/>
    <cellStyle name="Form-nr 2 3 8" xfId="11797"/>
    <cellStyle name="Form-nr 2 3 9" xfId="11798"/>
    <cellStyle name="Form-nr 2 4" xfId="11799"/>
    <cellStyle name="Form-nr 2 4 2" xfId="11800"/>
    <cellStyle name="Form-nr 2 4 2 2" xfId="11801"/>
    <cellStyle name="Form-nr 2 4 2 2 2" xfId="11802"/>
    <cellStyle name="Form-nr 2 4 2 2 3" xfId="11803"/>
    <cellStyle name="Form-nr 2 4 2 2 4" xfId="11804"/>
    <cellStyle name="Form-nr 2 4 2 2 5" xfId="11805"/>
    <cellStyle name="Form-nr 2 4 2 2 6" xfId="11806"/>
    <cellStyle name="Form-nr 2 4 2 2 7" xfId="11807"/>
    <cellStyle name="Form-nr 2 4 2 3" xfId="11808"/>
    <cellStyle name="Form-nr 2 4 2 4" xfId="11809"/>
    <cellStyle name="Form-nr 2 4 2 5" xfId="11810"/>
    <cellStyle name="Form-nr 2 4 2 6" xfId="11811"/>
    <cellStyle name="Form-nr 2 4 2 7" xfId="11812"/>
    <cellStyle name="Form-nr 2 4 2 8" xfId="11813"/>
    <cellStyle name="Form-nr 2 4 3" xfId="11814"/>
    <cellStyle name="Form-nr 2 4 3 2" xfId="11815"/>
    <cellStyle name="Form-nr 2 4 3 3" xfId="11816"/>
    <cellStyle name="Form-nr 2 4 3 4" xfId="11817"/>
    <cellStyle name="Form-nr 2 4 3 5" xfId="11818"/>
    <cellStyle name="Form-nr 2 4 3 6" xfId="11819"/>
    <cellStyle name="Form-nr 2 4 3 7" xfId="11820"/>
    <cellStyle name="Form-nr 2 4 4" xfId="11821"/>
    <cellStyle name="Form-nr 2 4 5" xfId="11822"/>
    <cellStyle name="Form-nr 2 4 6" xfId="11823"/>
    <cellStyle name="Form-nr 2 4 7" xfId="11824"/>
    <cellStyle name="Form-nr 2 4 8" xfId="11825"/>
    <cellStyle name="Form-nr 2 4 9" xfId="11826"/>
    <cellStyle name="Form-nr 2 5" xfId="11827"/>
    <cellStyle name="Form-nr 2 5 2" xfId="11828"/>
    <cellStyle name="Form-nr 2 5 2 2" xfId="11829"/>
    <cellStyle name="Form-nr 2 5 2 3" xfId="11830"/>
    <cellStyle name="Form-nr 2 5 2 4" xfId="11831"/>
    <cellStyle name="Form-nr 2 5 2 5" xfId="11832"/>
    <cellStyle name="Form-nr 2 5 2 6" xfId="11833"/>
    <cellStyle name="Form-nr 2 5 2 7" xfId="11834"/>
    <cellStyle name="Form-nr 2 5 3" xfId="11835"/>
    <cellStyle name="Form-nr 2 5 4" xfId="11836"/>
    <cellStyle name="Form-nr 2 5 5" xfId="11837"/>
    <cellStyle name="Form-nr 2 5 6" xfId="11838"/>
    <cellStyle name="Form-nr 2 5 7" xfId="11839"/>
    <cellStyle name="Form-nr 2 5 8" xfId="11840"/>
    <cellStyle name="Form-nr 2 6" xfId="11841"/>
    <cellStyle name="Form-nr 2 6 2" xfId="11842"/>
    <cellStyle name="Form-nr 2 6 3" xfId="11843"/>
    <cellStyle name="Form-nr 2 6 4" xfId="11844"/>
    <cellStyle name="Form-nr 2 6 5" xfId="11845"/>
    <cellStyle name="Form-nr 2 6 6" xfId="11846"/>
    <cellStyle name="Form-nr 2 6 7" xfId="11847"/>
    <cellStyle name="Form-nr 2 7" xfId="11848"/>
    <cellStyle name="Form-nr 2 8" xfId="11849"/>
    <cellStyle name="Form-nr 2 9" xfId="11850"/>
    <cellStyle name="Form-nr 3" xfId="11851"/>
    <cellStyle name="Form-nr 3 10" xfId="11852"/>
    <cellStyle name="Form-nr 3 11" xfId="11853"/>
    <cellStyle name="Form-nr 3 2" xfId="11854"/>
    <cellStyle name="Form-nr 3 2 10" xfId="11855"/>
    <cellStyle name="Form-nr 3 2 2" xfId="11856"/>
    <cellStyle name="Form-nr 3 2 2 2" xfId="11857"/>
    <cellStyle name="Form-nr 3 2 2 2 2" xfId="11858"/>
    <cellStyle name="Form-nr 3 2 2 2 2 2" xfId="11859"/>
    <cellStyle name="Form-nr 3 2 2 2 2 3" xfId="11860"/>
    <cellStyle name="Form-nr 3 2 2 2 2 4" xfId="11861"/>
    <cellStyle name="Form-nr 3 2 2 2 2 5" xfId="11862"/>
    <cellStyle name="Form-nr 3 2 2 2 2 6" xfId="11863"/>
    <cellStyle name="Form-nr 3 2 2 2 2 7" xfId="11864"/>
    <cellStyle name="Form-nr 3 2 2 2 3" xfId="11865"/>
    <cellStyle name="Form-nr 3 2 2 2 4" xfId="11866"/>
    <cellStyle name="Form-nr 3 2 2 2 5" xfId="11867"/>
    <cellStyle name="Form-nr 3 2 2 2 6" xfId="11868"/>
    <cellStyle name="Form-nr 3 2 2 2 7" xfId="11869"/>
    <cellStyle name="Form-nr 3 2 2 2 8" xfId="11870"/>
    <cellStyle name="Form-nr 3 2 2 3" xfId="11871"/>
    <cellStyle name="Form-nr 3 2 2 3 2" xfId="11872"/>
    <cellStyle name="Form-nr 3 2 2 3 3" xfId="11873"/>
    <cellStyle name="Form-nr 3 2 2 3 4" xfId="11874"/>
    <cellStyle name="Form-nr 3 2 2 3 5" xfId="11875"/>
    <cellStyle name="Form-nr 3 2 2 3 6" xfId="11876"/>
    <cellStyle name="Form-nr 3 2 2 3 7" xfId="11877"/>
    <cellStyle name="Form-nr 3 2 2 4" xfId="11878"/>
    <cellStyle name="Form-nr 3 2 2 5" xfId="11879"/>
    <cellStyle name="Form-nr 3 2 2 6" xfId="11880"/>
    <cellStyle name="Form-nr 3 2 2 7" xfId="11881"/>
    <cellStyle name="Form-nr 3 2 2 8" xfId="11882"/>
    <cellStyle name="Form-nr 3 2 2 9" xfId="11883"/>
    <cellStyle name="Form-nr 3 2 3" xfId="11884"/>
    <cellStyle name="Form-nr 3 2 3 2" xfId="11885"/>
    <cellStyle name="Form-nr 3 2 3 2 2" xfId="11886"/>
    <cellStyle name="Form-nr 3 2 3 2 3" xfId="11887"/>
    <cellStyle name="Form-nr 3 2 3 2 4" xfId="11888"/>
    <cellStyle name="Form-nr 3 2 3 2 5" xfId="11889"/>
    <cellStyle name="Form-nr 3 2 3 2 6" xfId="11890"/>
    <cellStyle name="Form-nr 3 2 3 2 7" xfId="11891"/>
    <cellStyle name="Form-nr 3 2 3 3" xfId="11892"/>
    <cellStyle name="Form-nr 3 2 3 4" xfId="11893"/>
    <cellStyle name="Form-nr 3 2 3 5" xfId="11894"/>
    <cellStyle name="Form-nr 3 2 3 6" xfId="11895"/>
    <cellStyle name="Form-nr 3 2 3 7" xfId="11896"/>
    <cellStyle name="Form-nr 3 2 3 8" xfId="11897"/>
    <cellStyle name="Form-nr 3 2 4" xfId="11898"/>
    <cellStyle name="Form-nr 3 2 4 2" xfId="11899"/>
    <cellStyle name="Form-nr 3 2 4 3" xfId="11900"/>
    <cellStyle name="Form-nr 3 2 4 4" xfId="11901"/>
    <cellStyle name="Form-nr 3 2 4 5" xfId="11902"/>
    <cellStyle name="Form-nr 3 2 4 6" xfId="11903"/>
    <cellStyle name="Form-nr 3 2 4 7" xfId="11904"/>
    <cellStyle name="Form-nr 3 2 5" xfId="11905"/>
    <cellStyle name="Form-nr 3 2 6" xfId="11906"/>
    <cellStyle name="Form-nr 3 2 7" xfId="11907"/>
    <cellStyle name="Form-nr 3 2 8" xfId="11908"/>
    <cellStyle name="Form-nr 3 2 9" xfId="11909"/>
    <cellStyle name="Form-nr 3 3" xfId="11910"/>
    <cellStyle name="Form-nr 3 3 2" xfId="11911"/>
    <cellStyle name="Form-nr 3 3 2 2" xfId="11912"/>
    <cellStyle name="Form-nr 3 3 2 2 2" xfId="11913"/>
    <cellStyle name="Form-nr 3 3 2 2 3" xfId="11914"/>
    <cellStyle name="Form-nr 3 3 2 2 4" xfId="11915"/>
    <cellStyle name="Form-nr 3 3 2 2 5" xfId="11916"/>
    <cellStyle name="Form-nr 3 3 2 2 6" xfId="11917"/>
    <cellStyle name="Form-nr 3 3 2 2 7" xfId="11918"/>
    <cellStyle name="Form-nr 3 3 2 3" xfId="11919"/>
    <cellStyle name="Form-nr 3 3 2 4" xfId="11920"/>
    <cellStyle name="Form-nr 3 3 2 5" xfId="11921"/>
    <cellStyle name="Form-nr 3 3 2 6" xfId="11922"/>
    <cellStyle name="Form-nr 3 3 2 7" xfId="11923"/>
    <cellStyle name="Form-nr 3 3 2 8" xfId="11924"/>
    <cellStyle name="Form-nr 3 3 3" xfId="11925"/>
    <cellStyle name="Form-nr 3 3 3 2" xfId="11926"/>
    <cellStyle name="Form-nr 3 3 3 3" xfId="11927"/>
    <cellStyle name="Form-nr 3 3 3 4" xfId="11928"/>
    <cellStyle name="Form-nr 3 3 3 5" xfId="11929"/>
    <cellStyle name="Form-nr 3 3 3 6" xfId="11930"/>
    <cellStyle name="Form-nr 3 3 3 7" xfId="11931"/>
    <cellStyle name="Form-nr 3 3 4" xfId="11932"/>
    <cellStyle name="Form-nr 3 3 5" xfId="11933"/>
    <cellStyle name="Form-nr 3 3 6" xfId="11934"/>
    <cellStyle name="Form-nr 3 3 7" xfId="11935"/>
    <cellStyle name="Form-nr 3 3 8" xfId="11936"/>
    <cellStyle name="Form-nr 3 3 9" xfId="11937"/>
    <cellStyle name="Form-nr 3 4" xfId="11938"/>
    <cellStyle name="Form-nr 3 4 2" xfId="11939"/>
    <cellStyle name="Form-nr 3 4 2 2" xfId="11940"/>
    <cellStyle name="Form-nr 3 4 2 3" xfId="11941"/>
    <cellStyle name="Form-nr 3 4 2 4" xfId="11942"/>
    <cellStyle name="Form-nr 3 4 2 5" xfId="11943"/>
    <cellStyle name="Form-nr 3 4 2 6" xfId="11944"/>
    <cellStyle name="Form-nr 3 4 2 7" xfId="11945"/>
    <cellStyle name="Form-nr 3 4 3" xfId="11946"/>
    <cellStyle name="Form-nr 3 4 4" xfId="11947"/>
    <cellStyle name="Form-nr 3 4 5" xfId="11948"/>
    <cellStyle name="Form-nr 3 4 6" xfId="11949"/>
    <cellStyle name="Form-nr 3 4 7" xfId="11950"/>
    <cellStyle name="Form-nr 3 4 8" xfId="11951"/>
    <cellStyle name="Form-nr 3 5" xfId="11952"/>
    <cellStyle name="Form-nr 3 5 2" xfId="11953"/>
    <cellStyle name="Form-nr 3 5 3" xfId="11954"/>
    <cellStyle name="Form-nr 3 5 4" xfId="11955"/>
    <cellStyle name="Form-nr 3 5 5" xfId="11956"/>
    <cellStyle name="Form-nr 3 5 6" xfId="11957"/>
    <cellStyle name="Form-nr 3 5 7" xfId="11958"/>
    <cellStyle name="Form-nr 3 6" xfId="11959"/>
    <cellStyle name="Form-nr 3 7" xfId="11960"/>
    <cellStyle name="Form-nr 3 8" xfId="11961"/>
    <cellStyle name="Form-nr 3 9" xfId="11962"/>
    <cellStyle name="Form-nr 4" xfId="11963"/>
    <cellStyle name="Form-nr 4 10" xfId="11964"/>
    <cellStyle name="Form-nr 4 2" xfId="11965"/>
    <cellStyle name="Form-nr 4 2 2" xfId="11966"/>
    <cellStyle name="Form-nr 4 2 2 2" xfId="11967"/>
    <cellStyle name="Form-nr 4 2 2 2 2" xfId="11968"/>
    <cellStyle name="Form-nr 4 2 2 2 3" xfId="11969"/>
    <cellStyle name="Form-nr 4 2 2 2 4" xfId="11970"/>
    <cellStyle name="Form-nr 4 2 2 2 5" xfId="11971"/>
    <cellStyle name="Form-nr 4 2 2 2 6" xfId="11972"/>
    <cellStyle name="Form-nr 4 2 2 2 7" xfId="11973"/>
    <cellStyle name="Form-nr 4 2 2 3" xfId="11974"/>
    <cellStyle name="Form-nr 4 2 2 4" xfId="11975"/>
    <cellStyle name="Form-nr 4 2 2 5" xfId="11976"/>
    <cellStyle name="Form-nr 4 2 2 6" xfId="11977"/>
    <cellStyle name="Form-nr 4 2 2 7" xfId="11978"/>
    <cellStyle name="Form-nr 4 2 2 8" xfId="11979"/>
    <cellStyle name="Form-nr 4 2 3" xfId="11980"/>
    <cellStyle name="Form-nr 4 2 3 2" xfId="11981"/>
    <cellStyle name="Form-nr 4 2 3 3" xfId="11982"/>
    <cellStyle name="Form-nr 4 2 3 4" xfId="11983"/>
    <cellStyle name="Form-nr 4 2 3 5" xfId="11984"/>
    <cellStyle name="Form-nr 4 2 3 6" xfId="11985"/>
    <cellStyle name="Form-nr 4 2 3 7" xfId="11986"/>
    <cellStyle name="Form-nr 4 2 4" xfId="11987"/>
    <cellStyle name="Form-nr 4 2 5" xfId="11988"/>
    <cellStyle name="Form-nr 4 2 6" xfId="11989"/>
    <cellStyle name="Form-nr 4 2 7" xfId="11990"/>
    <cellStyle name="Form-nr 4 2 8" xfId="11991"/>
    <cellStyle name="Form-nr 4 2 9" xfId="11992"/>
    <cellStyle name="Form-nr 4 3" xfId="11993"/>
    <cellStyle name="Form-nr 4 3 2" xfId="11994"/>
    <cellStyle name="Form-nr 4 3 2 2" xfId="11995"/>
    <cellStyle name="Form-nr 4 3 2 3" xfId="11996"/>
    <cellStyle name="Form-nr 4 3 2 4" xfId="11997"/>
    <cellStyle name="Form-nr 4 3 2 5" xfId="11998"/>
    <cellStyle name="Form-nr 4 3 2 6" xfId="11999"/>
    <cellStyle name="Form-nr 4 3 2 7" xfId="12000"/>
    <cellStyle name="Form-nr 4 3 3" xfId="12001"/>
    <cellStyle name="Form-nr 4 3 4" xfId="12002"/>
    <cellStyle name="Form-nr 4 3 5" xfId="12003"/>
    <cellStyle name="Form-nr 4 3 6" xfId="12004"/>
    <cellStyle name="Form-nr 4 3 7" xfId="12005"/>
    <cellStyle name="Form-nr 4 3 8" xfId="12006"/>
    <cellStyle name="Form-nr 4 4" xfId="12007"/>
    <cellStyle name="Form-nr 4 4 2" xfId="12008"/>
    <cellStyle name="Form-nr 4 4 3" xfId="12009"/>
    <cellStyle name="Form-nr 4 4 4" xfId="12010"/>
    <cellStyle name="Form-nr 4 4 5" xfId="12011"/>
    <cellStyle name="Form-nr 4 4 6" xfId="12012"/>
    <cellStyle name="Form-nr 4 4 7" xfId="12013"/>
    <cellStyle name="Form-nr 4 5" xfId="12014"/>
    <cellStyle name="Form-nr 4 6" xfId="12015"/>
    <cellStyle name="Form-nr 4 7" xfId="12016"/>
    <cellStyle name="Form-nr 4 8" xfId="12017"/>
    <cellStyle name="Form-nr 4 9" xfId="12018"/>
    <cellStyle name="Form-nr 5" xfId="12019"/>
    <cellStyle name="Form-nr 5 2" xfId="12020"/>
    <cellStyle name="Form-nr 5 2 2" xfId="12021"/>
    <cellStyle name="Form-nr 5 2 2 2" xfId="12022"/>
    <cellStyle name="Form-nr 5 2 2 3" xfId="12023"/>
    <cellStyle name="Form-nr 5 2 2 4" xfId="12024"/>
    <cellStyle name="Form-nr 5 2 2 5" xfId="12025"/>
    <cellStyle name="Form-nr 5 2 2 6" xfId="12026"/>
    <cellStyle name="Form-nr 5 2 2 7" xfId="12027"/>
    <cellStyle name="Form-nr 5 2 3" xfId="12028"/>
    <cellStyle name="Form-nr 5 2 4" xfId="12029"/>
    <cellStyle name="Form-nr 5 2 5" xfId="12030"/>
    <cellStyle name="Form-nr 5 2 6" xfId="12031"/>
    <cellStyle name="Form-nr 5 2 7" xfId="12032"/>
    <cellStyle name="Form-nr 5 2 8" xfId="12033"/>
    <cellStyle name="Form-nr 5 3" xfId="12034"/>
    <cellStyle name="Form-nr 5 3 2" xfId="12035"/>
    <cellStyle name="Form-nr 5 3 3" xfId="12036"/>
    <cellStyle name="Form-nr 5 3 4" xfId="12037"/>
    <cellStyle name="Form-nr 5 3 5" xfId="12038"/>
    <cellStyle name="Form-nr 5 3 6" xfId="12039"/>
    <cellStyle name="Form-nr 5 3 7" xfId="12040"/>
    <cellStyle name="Form-nr 5 4" xfId="12041"/>
    <cellStyle name="Form-nr 5 5" xfId="12042"/>
    <cellStyle name="Form-nr 5 6" xfId="12043"/>
    <cellStyle name="Form-nr 5 7" xfId="12044"/>
    <cellStyle name="Form-nr 5 8" xfId="12045"/>
    <cellStyle name="Form-nr 5 9" xfId="12046"/>
    <cellStyle name="Form-nr 6" xfId="12047"/>
    <cellStyle name="Form-nr 6 2" xfId="12048"/>
    <cellStyle name="Form-nr 6 2 2" xfId="12049"/>
    <cellStyle name="Form-nr 6 2 3" xfId="12050"/>
    <cellStyle name="Form-nr 6 2 4" xfId="12051"/>
    <cellStyle name="Form-nr 6 2 5" xfId="12052"/>
    <cellStyle name="Form-nr 6 2 6" xfId="12053"/>
    <cellStyle name="Form-nr 6 2 7" xfId="12054"/>
    <cellStyle name="Form-nr 6 3" xfId="12055"/>
    <cellStyle name="Form-nr 6 4" xfId="12056"/>
    <cellStyle name="Form-nr 6 5" xfId="12057"/>
    <cellStyle name="Form-nr 6 6" xfId="12058"/>
    <cellStyle name="Form-nr 6 7" xfId="12059"/>
    <cellStyle name="Form-nr 6 8" xfId="12060"/>
    <cellStyle name="Form-nr 7" xfId="12061"/>
    <cellStyle name="Form-nr 7 2" xfId="12062"/>
    <cellStyle name="Form-nr 7 3" xfId="12063"/>
    <cellStyle name="Form-nr 7 4" xfId="12064"/>
    <cellStyle name="Form-nr 7 5" xfId="12065"/>
    <cellStyle name="Form-nr 7 6" xfId="12066"/>
    <cellStyle name="Form-nr 7 7" xfId="12067"/>
    <cellStyle name="Form-nr 8" xfId="12068"/>
    <cellStyle name="Form-nr 9" xfId="12069"/>
    <cellStyle name="Formula" xfId="12070"/>
    <cellStyle name="Formula 2" xfId="12071"/>
    <cellStyle name="Formula 2 2" xfId="12072"/>
    <cellStyle name="Formula 2 3" xfId="12073"/>
    <cellStyle name="Formula 2 4" xfId="12074"/>
    <cellStyle name="Formula 2 5" xfId="12075"/>
    <cellStyle name="Formula 2 6" xfId="12076"/>
    <cellStyle name="Formula 2 7" xfId="12077"/>
    <cellStyle name="Formula 3" xfId="12078"/>
    <cellStyle name="Formula 4" xfId="12079"/>
    <cellStyle name="Formula 5" xfId="12080"/>
    <cellStyle name="Formula 6" xfId="12081"/>
    <cellStyle name="Formula 7" xfId="12082"/>
    <cellStyle name="Formula 8" xfId="12083"/>
    <cellStyle name="Formula_Extra items Diff" xfId="12084"/>
    <cellStyle name="Fraction" xfId="12085"/>
    <cellStyle name="Fraction [8]" xfId="12086"/>
    <cellStyle name="Fraction [Bl]" xfId="12087"/>
    <cellStyle name="fy" xfId="12088"/>
    <cellStyle name="general" xfId="12089"/>
    <cellStyle name="general 2" xfId="12090"/>
    <cellStyle name="Good 1" xfId="12091"/>
    <cellStyle name="Good 10" xfId="12092"/>
    <cellStyle name="Good 10 2" xfId="12093"/>
    <cellStyle name="Good 10 3" xfId="12094"/>
    <cellStyle name="Good 10 4" xfId="12095"/>
    <cellStyle name="Good 10 5" xfId="12096"/>
    <cellStyle name="Good 10 6" xfId="12097"/>
    <cellStyle name="Good 10 7" xfId="12098"/>
    <cellStyle name="Good 10 8" xfId="12099"/>
    <cellStyle name="Good 10 9" xfId="12100"/>
    <cellStyle name="Good 11" xfId="12101"/>
    <cellStyle name="Good 11 2" xfId="12102"/>
    <cellStyle name="Good 11 3" xfId="12103"/>
    <cellStyle name="Good 11 4" xfId="12104"/>
    <cellStyle name="Good 11 5" xfId="12105"/>
    <cellStyle name="Good 11 6" xfId="12106"/>
    <cellStyle name="Good 11 7" xfId="12107"/>
    <cellStyle name="Good 11 8" xfId="12108"/>
    <cellStyle name="Good 11 9" xfId="12109"/>
    <cellStyle name="Good 12" xfId="12110"/>
    <cellStyle name="Good 12 2" xfId="12111"/>
    <cellStyle name="Good 12 3" xfId="12112"/>
    <cellStyle name="Good 12 4" xfId="12113"/>
    <cellStyle name="Good 12 5" xfId="12114"/>
    <cellStyle name="Good 12 6" xfId="12115"/>
    <cellStyle name="Good 12 7" xfId="12116"/>
    <cellStyle name="Good 12 8" xfId="12117"/>
    <cellStyle name="Good 12 9" xfId="12118"/>
    <cellStyle name="Good 13" xfId="12119"/>
    <cellStyle name="Good 13 2" xfId="12120"/>
    <cellStyle name="Good 13 3" xfId="12121"/>
    <cellStyle name="Good 13 4" xfId="12122"/>
    <cellStyle name="Good 13 5" xfId="12123"/>
    <cellStyle name="Good 13 6" xfId="12124"/>
    <cellStyle name="Good 13 7" xfId="12125"/>
    <cellStyle name="Good 13 8" xfId="12126"/>
    <cellStyle name="Good 13 9" xfId="12127"/>
    <cellStyle name="Good 14" xfId="12128"/>
    <cellStyle name="Good 14 2" xfId="12129"/>
    <cellStyle name="Good 14 3" xfId="12130"/>
    <cellStyle name="Good 14 4" xfId="12131"/>
    <cellStyle name="Good 14 5" xfId="12132"/>
    <cellStyle name="Good 14 6" xfId="12133"/>
    <cellStyle name="Good 14 7" xfId="12134"/>
    <cellStyle name="Good 14 8" xfId="12135"/>
    <cellStyle name="Good 14 9" xfId="12136"/>
    <cellStyle name="Good 15" xfId="12137"/>
    <cellStyle name="Good 15 2" xfId="12138"/>
    <cellStyle name="Good 15 3" xfId="12139"/>
    <cellStyle name="Good 15 4" xfId="12140"/>
    <cellStyle name="Good 15 5" xfId="12141"/>
    <cellStyle name="Good 15 6" xfId="12142"/>
    <cellStyle name="Good 15 7" xfId="12143"/>
    <cellStyle name="Good 15 8" xfId="12144"/>
    <cellStyle name="Good 15 9" xfId="12145"/>
    <cellStyle name="Good 16" xfId="12146"/>
    <cellStyle name="Good 16 2" xfId="12147"/>
    <cellStyle name="Good 16 3" xfId="12148"/>
    <cellStyle name="Good 16 4" xfId="12149"/>
    <cellStyle name="Good 16 5" xfId="12150"/>
    <cellStyle name="Good 16 6" xfId="12151"/>
    <cellStyle name="Good 16 7" xfId="12152"/>
    <cellStyle name="Good 16 8" xfId="12153"/>
    <cellStyle name="Good 16 9" xfId="12154"/>
    <cellStyle name="Good 17" xfId="12155"/>
    <cellStyle name="Good 18" xfId="12156"/>
    <cellStyle name="Good 19" xfId="12157"/>
    <cellStyle name="Good 2" xfId="12158"/>
    <cellStyle name="Good 2 2" xfId="12159"/>
    <cellStyle name="Good 2 2 2" xfId="12160"/>
    <cellStyle name="Good 2 2 2 2" xfId="12161"/>
    <cellStyle name="Good 2 2 3" xfId="12162"/>
    <cellStyle name="Good 2 2 4" xfId="12163"/>
    <cellStyle name="Good 2 2 5" xfId="12164"/>
    <cellStyle name="Good 2 2 6" xfId="12165"/>
    <cellStyle name="Good 2 2 7" xfId="12166"/>
    <cellStyle name="Good 2 2 8" xfId="12167"/>
    <cellStyle name="Good 2 2 9" xfId="12168"/>
    <cellStyle name="Good 2 3" xfId="12169"/>
    <cellStyle name="Good 2 4" xfId="12170"/>
    <cellStyle name="Good 2 5" xfId="12171"/>
    <cellStyle name="Good 2 6" xfId="12172"/>
    <cellStyle name="Good 2_Block-F LGF POur-II BBS" xfId="12173"/>
    <cellStyle name="Good 20" xfId="12174"/>
    <cellStyle name="Good 21" xfId="12175"/>
    <cellStyle name="Good 22" xfId="12176"/>
    <cellStyle name="Good 23" xfId="12177"/>
    <cellStyle name="Good 24" xfId="12178"/>
    <cellStyle name="Good 25" xfId="12179"/>
    <cellStyle name="Good 26" xfId="12180"/>
    <cellStyle name="Good 27" xfId="12181"/>
    <cellStyle name="Good 28" xfId="12182"/>
    <cellStyle name="Good 29" xfId="12183"/>
    <cellStyle name="Good 3" xfId="12184"/>
    <cellStyle name="Good 3 2" xfId="12185"/>
    <cellStyle name="Good 3 2 2" xfId="12186"/>
    <cellStyle name="Good 3 2 3" xfId="12187"/>
    <cellStyle name="Good 3 2 4" xfId="12188"/>
    <cellStyle name="Good 3 2 5" xfId="12189"/>
    <cellStyle name="Good 3 2 6" xfId="12190"/>
    <cellStyle name="Good 3 2 7" xfId="12191"/>
    <cellStyle name="Good 3 2 8" xfId="12192"/>
    <cellStyle name="Good 3 2 9" xfId="12193"/>
    <cellStyle name="Good 3 3" xfId="12194"/>
    <cellStyle name="Good 3 4" xfId="12195"/>
    <cellStyle name="Good 3_Ramadugu_ SWGH" xfId="12196"/>
    <cellStyle name="Good 30" xfId="12197"/>
    <cellStyle name="Good 31" xfId="12198"/>
    <cellStyle name="Good 32" xfId="12199"/>
    <cellStyle name="Good 33" xfId="12200"/>
    <cellStyle name="Good 34" xfId="12201"/>
    <cellStyle name="Good 35" xfId="12202"/>
    <cellStyle name="Good 36" xfId="12203"/>
    <cellStyle name="Good 37" xfId="12204"/>
    <cellStyle name="Good 38" xfId="12205"/>
    <cellStyle name="Good 39" xfId="12206"/>
    <cellStyle name="Good 4" xfId="12207"/>
    <cellStyle name="Good 4 10" xfId="12208"/>
    <cellStyle name="Good 4 11" xfId="12209"/>
    <cellStyle name="Good 4 12" xfId="12210"/>
    <cellStyle name="Good 4 2" xfId="12211"/>
    <cellStyle name="Good 4 2 2" xfId="12212"/>
    <cellStyle name="Good 4 3" xfId="12213"/>
    <cellStyle name="Good 4 4" xfId="12214"/>
    <cellStyle name="Good 4 5" xfId="12215"/>
    <cellStyle name="Good 4 6" xfId="12216"/>
    <cellStyle name="Good 4 7" xfId="12217"/>
    <cellStyle name="Good 4 8" xfId="12218"/>
    <cellStyle name="Good 4 9" xfId="12219"/>
    <cellStyle name="Good 4_Sheet2" xfId="12220"/>
    <cellStyle name="Good 5" xfId="12221"/>
    <cellStyle name="Good 5 10" xfId="12222"/>
    <cellStyle name="Good 5 11" xfId="12223"/>
    <cellStyle name="Good 5 12" xfId="12224"/>
    <cellStyle name="Good 5 2" xfId="12225"/>
    <cellStyle name="Good 5 2 2" xfId="12226"/>
    <cellStyle name="Good 5 3" xfId="12227"/>
    <cellStyle name="Good 5 4" xfId="12228"/>
    <cellStyle name="Good 5 5" xfId="12229"/>
    <cellStyle name="Good 5 6" xfId="12230"/>
    <cellStyle name="Good 5 7" xfId="12231"/>
    <cellStyle name="Good 5 8" xfId="12232"/>
    <cellStyle name="Good 5 9" xfId="12233"/>
    <cellStyle name="Good 5_Sheet2" xfId="12234"/>
    <cellStyle name="Good 6" xfId="12235"/>
    <cellStyle name="Good 6 10" xfId="12236"/>
    <cellStyle name="Good 6 11" xfId="12237"/>
    <cellStyle name="Good 6 12" xfId="12238"/>
    <cellStyle name="Good 6 2" xfId="12239"/>
    <cellStyle name="Good 6 3" xfId="12240"/>
    <cellStyle name="Good 6 4" xfId="12241"/>
    <cellStyle name="Good 6 5" xfId="12242"/>
    <cellStyle name="Good 6 6" xfId="12243"/>
    <cellStyle name="Good 6 7" xfId="12244"/>
    <cellStyle name="Good 6 8" xfId="12245"/>
    <cellStyle name="Good 6 9" xfId="12246"/>
    <cellStyle name="Good 6_Sheet2" xfId="12247"/>
    <cellStyle name="Good 7" xfId="12248"/>
    <cellStyle name="Good 7 10" xfId="12249"/>
    <cellStyle name="Good 7 11" xfId="12250"/>
    <cellStyle name="Good 7 12" xfId="12251"/>
    <cellStyle name="Good 7 2" xfId="12252"/>
    <cellStyle name="Good 7 3" xfId="12253"/>
    <cellStyle name="Good 7 4" xfId="12254"/>
    <cellStyle name="Good 7 5" xfId="12255"/>
    <cellStyle name="Good 7 6" xfId="12256"/>
    <cellStyle name="Good 7 7" xfId="12257"/>
    <cellStyle name="Good 7 8" xfId="12258"/>
    <cellStyle name="Good 7 9" xfId="12259"/>
    <cellStyle name="Good 7_Sheet2" xfId="12260"/>
    <cellStyle name="Good 8" xfId="12261"/>
    <cellStyle name="Good 8 10" xfId="12262"/>
    <cellStyle name="Good 8 11" xfId="12263"/>
    <cellStyle name="Good 8 2" xfId="12264"/>
    <cellStyle name="Good 8 3" xfId="12265"/>
    <cellStyle name="Good 8 4" xfId="12266"/>
    <cellStyle name="Good 8 5" xfId="12267"/>
    <cellStyle name="Good 8 6" xfId="12268"/>
    <cellStyle name="Good 8 7" xfId="12269"/>
    <cellStyle name="Good 8 8" xfId="12270"/>
    <cellStyle name="Good 8 9" xfId="12271"/>
    <cellStyle name="Good 8_Sheet2" xfId="12272"/>
    <cellStyle name="Good 9" xfId="12273"/>
    <cellStyle name="Good 9 2" xfId="12274"/>
    <cellStyle name="Good 9 3" xfId="12275"/>
    <cellStyle name="Good 9 4" xfId="12276"/>
    <cellStyle name="Good 9 5" xfId="12277"/>
    <cellStyle name="Good 9 6" xfId="12278"/>
    <cellStyle name="Good 9 7" xfId="12279"/>
    <cellStyle name="Good 9 8" xfId="12280"/>
    <cellStyle name="Good 9 9" xfId="12281"/>
    <cellStyle name="Grey" xfId="12282"/>
    <cellStyle name="Grey 10" xfId="12283"/>
    <cellStyle name="Grey 11" xfId="12284"/>
    <cellStyle name="Grey 12" xfId="12285"/>
    <cellStyle name="Grey 13" xfId="12286"/>
    <cellStyle name="Grey 2" xfId="12287"/>
    <cellStyle name="Grey 3" xfId="12288"/>
    <cellStyle name="Grey 4" xfId="12289"/>
    <cellStyle name="Grey 5" xfId="12290"/>
    <cellStyle name="Grey 6" xfId="12291"/>
    <cellStyle name="Grey 7" xfId="12292"/>
    <cellStyle name="Grey 8" xfId="12293"/>
    <cellStyle name="Grey 9" xfId="12294"/>
    <cellStyle name="Grey_DLF Capital Greens -Consolidated Finishes BOQ Phase II " xfId="12295"/>
    <cellStyle name="Gross Margin" xfId="12296"/>
    <cellStyle name="Gut" xfId="12297"/>
    <cellStyle name="GWh" xfId="12298"/>
    <cellStyle name="h" xfId="12299"/>
    <cellStyle name="H 2" xfId="12300"/>
    <cellStyle name="h1" xfId="12301"/>
    <cellStyle name="h2" xfId="12302"/>
    <cellStyle name="Hard Percent" xfId="12303"/>
    <cellStyle name="header" xfId="12304"/>
    <cellStyle name="Header Draft Stamp" xfId="12305"/>
    <cellStyle name="Header_Budget Oberoi Commerz 2  3 R3_08052008 (3)" xfId="12306"/>
    <cellStyle name="Header1" xfId="12307"/>
    <cellStyle name="Header1 2" xfId="12308"/>
    <cellStyle name="Header1_DLF Capital Greens -Consolidated Finishes BOQ Phase II " xfId="12309"/>
    <cellStyle name="Header2" xfId="12310"/>
    <cellStyle name="Header2 2" xfId="12311"/>
    <cellStyle name="Header2 2 2" xfId="12312"/>
    <cellStyle name="Header2 2 2 2" xfId="12313"/>
    <cellStyle name="Header2 2 2 3" xfId="12314"/>
    <cellStyle name="Header2 2 2 4" xfId="12315"/>
    <cellStyle name="Header2 2 3" xfId="12316"/>
    <cellStyle name="Header2 2 3 2" xfId="12317"/>
    <cellStyle name="Header2 2 3 3" xfId="12318"/>
    <cellStyle name="Header2 2 3 4" xfId="12319"/>
    <cellStyle name="Header2 2 4" xfId="12320"/>
    <cellStyle name="Header2 2 5" xfId="12321"/>
    <cellStyle name="Header2 2 6" xfId="12322"/>
    <cellStyle name="Header2 2 7" xfId="12323"/>
    <cellStyle name="Header2 3" xfId="12324"/>
    <cellStyle name="Header2 3 2" xfId="12325"/>
    <cellStyle name="Header2 3 2 2" xfId="12326"/>
    <cellStyle name="Header2 3 2 3" xfId="12327"/>
    <cellStyle name="Header2 3 2 4" xfId="12328"/>
    <cellStyle name="Header2 3 3" xfId="12329"/>
    <cellStyle name="Header2 3 4" xfId="12330"/>
    <cellStyle name="Header2 3 5" xfId="12331"/>
    <cellStyle name="Header2 3 6" xfId="12332"/>
    <cellStyle name="Header2 3 7" xfId="12333"/>
    <cellStyle name="Header2 4" xfId="12334"/>
    <cellStyle name="Header2 4 2" xfId="12335"/>
    <cellStyle name="Header2 4 3" xfId="12336"/>
    <cellStyle name="Header2 4 4" xfId="12337"/>
    <cellStyle name="Header2 5" xfId="12338"/>
    <cellStyle name="Header2 5 2" xfId="12339"/>
    <cellStyle name="Header2 5 3" xfId="12340"/>
    <cellStyle name="Header2 5 4" xfId="12341"/>
    <cellStyle name="Header2 6" xfId="12342"/>
    <cellStyle name="Header2 7" xfId="12343"/>
    <cellStyle name="Header2 8" xfId="12344"/>
    <cellStyle name="Header2 9" xfId="12345"/>
    <cellStyle name="Header2_DLF Capital Greens -Consolidated Finishes BOQ Phase II " xfId="12346"/>
    <cellStyle name="Heading 1 1" xfId="12347"/>
    <cellStyle name="Heading 1 10" xfId="12348"/>
    <cellStyle name="Heading 1 10 2" xfId="12349"/>
    <cellStyle name="Heading 1 10 3" xfId="12350"/>
    <cellStyle name="Heading 1 10 4" xfId="12351"/>
    <cellStyle name="Heading 1 10 5" xfId="12352"/>
    <cellStyle name="Heading 1 10 6" xfId="12353"/>
    <cellStyle name="Heading 1 10 7" xfId="12354"/>
    <cellStyle name="Heading 1 10 8" xfId="12355"/>
    <cellStyle name="Heading 1 10 9" xfId="12356"/>
    <cellStyle name="Heading 1 11" xfId="12357"/>
    <cellStyle name="Heading 1 11 2" xfId="12358"/>
    <cellStyle name="Heading 1 11 3" xfId="12359"/>
    <cellStyle name="Heading 1 11 4" xfId="12360"/>
    <cellStyle name="Heading 1 11 5" xfId="12361"/>
    <cellStyle name="Heading 1 11 6" xfId="12362"/>
    <cellStyle name="Heading 1 11 7" xfId="12363"/>
    <cellStyle name="Heading 1 11 8" xfId="12364"/>
    <cellStyle name="Heading 1 11 9" xfId="12365"/>
    <cellStyle name="Heading 1 12" xfId="12366"/>
    <cellStyle name="Heading 1 12 2" xfId="12367"/>
    <cellStyle name="Heading 1 12 3" xfId="12368"/>
    <cellStyle name="Heading 1 12 4" xfId="12369"/>
    <cellStyle name="Heading 1 12 5" xfId="12370"/>
    <cellStyle name="Heading 1 12 6" xfId="12371"/>
    <cellStyle name="Heading 1 12 7" xfId="12372"/>
    <cellStyle name="Heading 1 12 8" xfId="12373"/>
    <cellStyle name="Heading 1 12 9" xfId="12374"/>
    <cellStyle name="Heading 1 13" xfId="12375"/>
    <cellStyle name="Heading 1 13 2" xfId="12376"/>
    <cellStyle name="Heading 1 13 3" xfId="12377"/>
    <cellStyle name="Heading 1 13 4" xfId="12378"/>
    <cellStyle name="Heading 1 13 5" xfId="12379"/>
    <cellStyle name="Heading 1 13 6" xfId="12380"/>
    <cellStyle name="Heading 1 13 7" xfId="12381"/>
    <cellStyle name="Heading 1 13 8" xfId="12382"/>
    <cellStyle name="Heading 1 13 9" xfId="12383"/>
    <cellStyle name="Heading 1 14" xfId="12384"/>
    <cellStyle name="Heading 1 14 2" xfId="12385"/>
    <cellStyle name="Heading 1 14 3" xfId="12386"/>
    <cellStyle name="Heading 1 14 4" xfId="12387"/>
    <cellStyle name="Heading 1 14 5" xfId="12388"/>
    <cellStyle name="Heading 1 14 6" xfId="12389"/>
    <cellStyle name="Heading 1 14 7" xfId="12390"/>
    <cellStyle name="Heading 1 14 8" xfId="12391"/>
    <cellStyle name="Heading 1 14 9" xfId="12392"/>
    <cellStyle name="Heading 1 15" xfId="12393"/>
    <cellStyle name="Heading 1 15 2" xfId="12394"/>
    <cellStyle name="Heading 1 15 3" xfId="12395"/>
    <cellStyle name="Heading 1 15 4" xfId="12396"/>
    <cellStyle name="Heading 1 15 5" xfId="12397"/>
    <cellStyle name="Heading 1 15 6" xfId="12398"/>
    <cellStyle name="Heading 1 15 7" xfId="12399"/>
    <cellStyle name="Heading 1 15 8" xfId="12400"/>
    <cellStyle name="Heading 1 15 9" xfId="12401"/>
    <cellStyle name="Heading 1 16" xfId="12402"/>
    <cellStyle name="Heading 1 16 2" xfId="12403"/>
    <cellStyle name="Heading 1 16 3" xfId="12404"/>
    <cellStyle name="Heading 1 16 4" xfId="12405"/>
    <cellStyle name="Heading 1 16 5" xfId="12406"/>
    <cellStyle name="Heading 1 16 6" xfId="12407"/>
    <cellStyle name="Heading 1 16 7" xfId="12408"/>
    <cellStyle name="Heading 1 16 8" xfId="12409"/>
    <cellStyle name="Heading 1 16 9" xfId="12410"/>
    <cellStyle name="Heading 1 17" xfId="12411"/>
    <cellStyle name="Heading 1 18" xfId="12412"/>
    <cellStyle name="Heading 1 19" xfId="12413"/>
    <cellStyle name="Heading 1 2" xfId="12414"/>
    <cellStyle name="Heading 1 2 10" xfId="12415"/>
    <cellStyle name="Heading 1 2 11" xfId="12416"/>
    <cellStyle name="Heading 1 2 12" xfId="12417"/>
    <cellStyle name="Heading 1 2 13" xfId="12418"/>
    <cellStyle name="Heading 1 2 14" xfId="12419"/>
    <cellStyle name="Heading 1 2 2" xfId="12420"/>
    <cellStyle name="Heading 1 2 2 2" xfId="12421"/>
    <cellStyle name="Heading 1 2 2 2 2" xfId="12422"/>
    <cellStyle name="Heading 1 2 2 3" xfId="12423"/>
    <cellStyle name="Heading 1 2 2 4" xfId="12424"/>
    <cellStyle name="Heading 1 2 2 5" xfId="12425"/>
    <cellStyle name="Heading 1 2 2 6" xfId="12426"/>
    <cellStyle name="Heading 1 2 2 7" xfId="12427"/>
    <cellStyle name="Heading 1 2 2 8" xfId="12428"/>
    <cellStyle name="Heading 1 2 2 9" xfId="12429"/>
    <cellStyle name="Heading 1 2 3" xfId="12430"/>
    <cellStyle name="Heading 1 2 4" xfId="12431"/>
    <cellStyle name="Heading 1 2 5" xfId="12432"/>
    <cellStyle name="Heading 1 2 5 2" xfId="12433"/>
    <cellStyle name="Heading 1 2 6" xfId="12434"/>
    <cellStyle name="Heading 1 2 7" xfId="12435"/>
    <cellStyle name="Heading 1 2 8" xfId="12436"/>
    <cellStyle name="Heading 1 2 9" xfId="12437"/>
    <cellStyle name="Heading 1 2_Block-F LGF POur-II BBS" xfId="12438"/>
    <cellStyle name="Heading 1 20" xfId="12439"/>
    <cellStyle name="Heading 1 21" xfId="12440"/>
    <cellStyle name="Heading 1 22" xfId="12441"/>
    <cellStyle name="Heading 1 23" xfId="12442"/>
    <cellStyle name="Heading 1 24" xfId="12443"/>
    <cellStyle name="Heading 1 25" xfId="12444"/>
    <cellStyle name="Heading 1 26" xfId="12445"/>
    <cellStyle name="Heading 1 27" xfId="12446"/>
    <cellStyle name="Heading 1 28" xfId="12447"/>
    <cellStyle name="Heading 1 29" xfId="12448"/>
    <cellStyle name="Heading 1 3" xfId="12449"/>
    <cellStyle name="Heading 1 3 2" xfId="12450"/>
    <cellStyle name="Heading 1 3 2 2" xfId="12451"/>
    <cellStyle name="Heading 1 3 2 3" xfId="12452"/>
    <cellStyle name="Heading 1 3 2 4" xfId="12453"/>
    <cellStyle name="Heading 1 3 2 5" xfId="12454"/>
    <cellStyle name="Heading 1 3 2 6" xfId="12455"/>
    <cellStyle name="Heading 1 3 2 7" xfId="12456"/>
    <cellStyle name="Heading 1 3 2 8" xfId="12457"/>
    <cellStyle name="Heading 1 3 2 9" xfId="12458"/>
    <cellStyle name="Heading 1 3 3" xfId="12459"/>
    <cellStyle name="Heading 1 3 4" xfId="12460"/>
    <cellStyle name="Heading 1 3 5" xfId="12461"/>
    <cellStyle name="Heading 1 3_Ramadugu_ SWGH" xfId="12462"/>
    <cellStyle name="Heading 1 30" xfId="12463"/>
    <cellStyle name="Heading 1 31" xfId="12464"/>
    <cellStyle name="Heading 1 32" xfId="12465"/>
    <cellStyle name="Heading 1 33" xfId="12466"/>
    <cellStyle name="Heading 1 34" xfId="12467"/>
    <cellStyle name="Heading 1 35" xfId="12468"/>
    <cellStyle name="Heading 1 36" xfId="12469"/>
    <cellStyle name="Heading 1 37" xfId="12470"/>
    <cellStyle name="Heading 1 38" xfId="12471"/>
    <cellStyle name="Heading 1 39" xfId="12472"/>
    <cellStyle name="Heading 1 4" xfId="12473"/>
    <cellStyle name="Heading 1 4 10" xfId="12474"/>
    <cellStyle name="Heading 1 4 11" xfId="12475"/>
    <cellStyle name="Heading 1 4 12" xfId="12476"/>
    <cellStyle name="Heading 1 4 13" xfId="12477"/>
    <cellStyle name="Heading 1 4 2" xfId="12478"/>
    <cellStyle name="Heading 1 4 2 2" xfId="12479"/>
    <cellStyle name="Heading 1 4 3" xfId="12480"/>
    <cellStyle name="Heading 1 4 4" xfId="12481"/>
    <cellStyle name="Heading 1 4 5" xfId="12482"/>
    <cellStyle name="Heading 1 4 6" xfId="12483"/>
    <cellStyle name="Heading 1 4 7" xfId="12484"/>
    <cellStyle name="Heading 1 4 8" xfId="12485"/>
    <cellStyle name="Heading 1 4 9" xfId="12486"/>
    <cellStyle name="Heading 1 4_Sheet2" xfId="12487"/>
    <cellStyle name="Heading 1 5" xfId="12488"/>
    <cellStyle name="Heading 1 5 10" xfId="12489"/>
    <cellStyle name="Heading 1 5 11" xfId="12490"/>
    <cellStyle name="Heading 1 5 12" xfId="12491"/>
    <cellStyle name="Heading 1 5 2" xfId="12492"/>
    <cellStyle name="Heading 1 5 2 2" xfId="12493"/>
    <cellStyle name="Heading 1 5 3" xfId="12494"/>
    <cellStyle name="Heading 1 5 4" xfId="12495"/>
    <cellStyle name="Heading 1 5 5" xfId="12496"/>
    <cellStyle name="Heading 1 5 6" xfId="12497"/>
    <cellStyle name="Heading 1 5 7" xfId="12498"/>
    <cellStyle name="Heading 1 5 8" xfId="12499"/>
    <cellStyle name="Heading 1 5 9" xfId="12500"/>
    <cellStyle name="Heading 1 5_Sheet2" xfId="12501"/>
    <cellStyle name="Heading 1 6" xfId="12502"/>
    <cellStyle name="Heading 1 6 10" xfId="12503"/>
    <cellStyle name="Heading 1 6 11" xfId="12504"/>
    <cellStyle name="Heading 1 6 12" xfId="12505"/>
    <cellStyle name="Heading 1 6 2" xfId="12506"/>
    <cellStyle name="Heading 1 6 3" xfId="12507"/>
    <cellStyle name="Heading 1 6 4" xfId="12508"/>
    <cellStyle name="Heading 1 6 5" xfId="12509"/>
    <cellStyle name="Heading 1 6 6" xfId="12510"/>
    <cellStyle name="Heading 1 6 7" xfId="12511"/>
    <cellStyle name="Heading 1 6 8" xfId="12512"/>
    <cellStyle name="Heading 1 6 9" xfId="12513"/>
    <cellStyle name="Heading 1 6_Sheet2" xfId="12514"/>
    <cellStyle name="Heading 1 7" xfId="12515"/>
    <cellStyle name="Heading 1 7 10" xfId="12516"/>
    <cellStyle name="Heading 1 7 11" xfId="12517"/>
    <cellStyle name="Heading 1 7 12" xfId="12518"/>
    <cellStyle name="Heading 1 7 2" xfId="12519"/>
    <cellStyle name="Heading 1 7 3" xfId="12520"/>
    <cellStyle name="Heading 1 7 4" xfId="12521"/>
    <cellStyle name="Heading 1 7 5" xfId="12522"/>
    <cellStyle name="Heading 1 7 6" xfId="12523"/>
    <cellStyle name="Heading 1 7 7" xfId="12524"/>
    <cellStyle name="Heading 1 7 8" xfId="12525"/>
    <cellStyle name="Heading 1 7 9" xfId="12526"/>
    <cellStyle name="Heading 1 7_Sheet2" xfId="12527"/>
    <cellStyle name="Heading 1 8" xfId="12528"/>
    <cellStyle name="Heading 1 8 10" xfId="12529"/>
    <cellStyle name="Heading 1 8 11" xfId="12530"/>
    <cellStyle name="Heading 1 8 2" xfId="12531"/>
    <cellStyle name="Heading 1 8 3" xfId="12532"/>
    <cellStyle name="Heading 1 8 4" xfId="12533"/>
    <cellStyle name="Heading 1 8 5" xfId="12534"/>
    <cellStyle name="Heading 1 8 6" xfId="12535"/>
    <cellStyle name="Heading 1 8 7" xfId="12536"/>
    <cellStyle name="Heading 1 8 8" xfId="12537"/>
    <cellStyle name="Heading 1 8 9" xfId="12538"/>
    <cellStyle name="Heading 1 8_Sheet2" xfId="12539"/>
    <cellStyle name="Heading 1 9" xfId="12540"/>
    <cellStyle name="Heading 1 9 2" xfId="12541"/>
    <cellStyle name="Heading 1 9 3" xfId="12542"/>
    <cellStyle name="Heading 1 9 4" xfId="12543"/>
    <cellStyle name="Heading 1 9 5" xfId="12544"/>
    <cellStyle name="Heading 1 9 6" xfId="12545"/>
    <cellStyle name="Heading 1 9 7" xfId="12546"/>
    <cellStyle name="Heading 1 9 8" xfId="12547"/>
    <cellStyle name="Heading 1 9 9" xfId="12548"/>
    <cellStyle name="Heading 1 Above" xfId="12549"/>
    <cellStyle name="Heading 1+" xfId="12550"/>
    <cellStyle name="Heading 1+ 2" xfId="12551"/>
    <cellStyle name="Heading 1+ 3" xfId="12552"/>
    <cellStyle name="Heading 1+ 4" xfId="12553"/>
    <cellStyle name="Heading 1+ 5" xfId="12554"/>
    <cellStyle name="Heading 10" xfId="12555"/>
    <cellStyle name="Heading 12" xfId="12556"/>
    <cellStyle name="HEADING 14" xfId="12557"/>
    <cellStyle name="Heading 2 1" xfId="12558"/>
    <cellStyle name="Heading 2 10" xfId="12559"/>
    <cellStyle name="Heading 2 10 2" xfId="12560"/>
    <cellStyle name="Heading 2 10 3" xfId="12561"/>
    <cellStyle name="Heading 2 10 4" xfId="12562"/>
    <cellStyle name="Heading 2 10 5" xfId="12563"/>
    <cellStyle name="Heading 2 10 6" xfId="12564"/>
    <cellStyle name="Heading 2 10 7" xfId="12565"/>
    <cellStyle name="Heading 2 10 8" xfId="12566"/>
    <cellStyle name="Heading 2 10 9" xfId="12567"/>
    <cellStyle name="Heading 2 11" xfId="12568"/>
    <cellStyle name="Heading 2 11 2" xfId="12569"/>
    <cellStyle name="Heading 2 11 3" xfId="12570"/>
    <cellStyle name="Heading 2 11 4" xfId="12571"/>
    <cellStyle name="Heading 2 11 5" xfId="12572"/>
    <cellStyle name="Heading 2 11 6" xfId="12573"/>
    <cellStyle name="Heading 2 11 7" xfId="12574"/>
    <cellStyle name="Heading 2 11 8" xfId="12575"/>
    <cellStyle name="Heading 2 11 9" xfId="12576"/>
    <cellStyle name="Heading 2 12" xfId="12577"/>
    <cellStyle name="Heading 2 12 2" xfId="12578"/>
    <cellStyle name="Heading 2 12 3" xfId="12579"/>
    <cellStyle name="Heading 2 12 4" xfId="12580"/>
    <cellStyle name="Heading 2 12 5" xfId="12581"/>
    <cellStyle name="Heading 2 12 6" xfId="12582"/>
    <cellStyle name="Heading 2 12 7" xfId="12583"/>
    <cellStyle name="Heading 2 12 8" xfId="12584"/>
    <cellStyle name="Heading 2 12 9" xfId="12585"/>
    <cellStyle name="Heading 2 13" xfId="12586"/>
    <cellStyle name="Heading 2 13 2" xfId="12587"/>
    <cellStyle name="Heading 2 13 3" xfId="12588"/>
    <cellStyle name="Heading 2 13 4" xfId="12589"/>
    <cellStyle name="Heading 2 13 5" xfId="12590"/>
    <cellStyle name="Heading 2 13 6" xfId="12591"/>
    <cellStyle name="Heading 2 13 7" xfId="12592"/>
    <cellStyle name="Heading 2 13 8" xfId="12593"/>
    <cellStyle name="Heading 2 13 9" xfId="12594"/>
    <cellStyle name="Heading 2 14" xfId="12595"/>
    <cellStyle name="Heading 2 14 2" xfId="12596"/>
    <cellStyle name="Heading 2 14 3" xfId="12597"/>
    <cellStyle name="Heading 2 14 4" xfId="12598"/>
    <cellStyle name="Heading 2 14 5" xfId="12599"/>
    <cellStyle name="Heading 2 14 6" xfId="12600"/>
    <cellStyle name="Heading 2 14 7" xfId="12601"/>
    <cellStyle name="Heading 2 14 8" xfId="12602"/>
    <cellStyle name="Heading 2 14 9" xfId="12603"/>
    <cellStyle name="Heading 2 15" xfId="12604"/>
    <cellStyle name="Heading 2 15 2" xfId="12605"/>
    <cellStyle name="Heading 2 15 3" xfId="12606"/>
    <cellStyle name="Heading 2 15 4" xfId="12607"/>
    <cellStyle name="Heading 2 15 5" xfId="12608"/>
    <cellStyle name="Heading 2 15 6" xfId="12609"/>
    <cellStyle name="Heading 2 15 7" xfId="12610"/>
    <cellStyle name="Heading 2 15 8" xfId="12611"/>
    <cellStyle name="Heading 2 15 9" xfId="12612"/>
    <cellStyle name="Heading 2 16" xfId="12613"/>
    <cellStyle name="Heading 2 16 2" xfId="12614"/>
    <cellStyle name="Heading 2 16 3" xfId="12615"/>
    <cellStyle name="Heading 2 16 4" xfId="12616"/>
    <cellStyle name="Heading 2 16 5" xfId="12617"/>
    <cellStyle name="Heading 2 16 6" xfId="12618"/>
    <cellStyle name="Heading 2 16 7" xfId="12619"/>
    <cellStyle name="Heading 2 16 8" xfId="12620"/>
    <cellStyle name="Heading 2 16 9" xfId="12621"/>
    <cellStyle name="Heading 2 17" xfId="12622"/>
    <cellStyle name="Heading 2 18" xfId="12623"/>
    <cellStyle name="Heading 2 19" xfId="12624"/>
    <cellStyle name="Heading 2 2" xfId="12625"/>
    <cellStyle name="Heading 2 2 10" xfId="12626"/>
    <cellStyle name="Heading 2 2 11" xfId="12627"/>
    <cellStyle name="Heading 2 2 12" xfId="12628"/>
    <cellStyle name="Heading 2 2 13" xfId="12629"/>
    <cellStyle name="Heading 2 2 14" xfId="12630"/>
    <cellStyle name="Heading 2 2 2" xfId="12631"/>
    <cellStyle name="Heading 2 2 2 2" xfId="12632"/>
    <cellStyle name="Heading 2 2 2 2 2" xfId="12633"/>
    <cellStyle name="Heading 2 2 2 3" xfId="12634"/>
    <cellStyle name="Heading 2 2 2 4" xfId="12635"/>
    <cellStyle name="Heading 2 2 2 5" xfId="12636"/>
    <cellStyle name="Heading 2 2 2 6" xfId="12637"/>
    <cellStyle name="Heading 2 2 2 7" xfId="12638"/>
    <cellStyle name="Heading 2 2 2 8" xfId="12639"/>
    <cellStyle name="Heading 2 2 2 9" xfId="12640"/>
    <cellStyle name="Heading 2 2 3" xfId="12641"/>
    <cellStyle name="Heading 2 2 4" xfId="12642"/>
    <cellStyle name="Heading 2 2 5" xfId="12643"/>
    <cellStyle name="Heading 2 2 5 2" xfId="12644"/>
    <cellStyle name="Heading 2 2 6" xfId="12645"/>
    <cellStyle name="Heading 2 2 7" xfId="12646"/>
    <cellStyle name="Heading 2 2 8" xfId="12647"/>
    <cellStyle name="Heading 2 2 9" xfId="12648"/>
    <cellStyle name="Heading 2 2_Block-F LGF POur-II BBS" xfId="12649"/>
    <cellStyle name="Heading 2 20" xfId="12650"/>
    <cellStyle name="Heading 2 21" xfId="12651"/>
    <cellStyle name="Heading 2 22" xfId="12652"/>
    <cellStyle name="Heading 2 23" xfId="12653"/>
    <cellStyle name="Heading 2 24" xfId="12654"/>
    <cellStyle name="Heading 2 25" xfId="12655"/>
    <cellStyle name="Heading 2 26" xfId="12656"/>
    <cellStyle name="Heading 2 27" xfId="12657"/>
    <cellStyle name="Heading 2 28" xfId="12658"/>
    <cellStyle name="Heading 2 29" xfId="12659"/>
    <cellStyle name="Heading 2 3" xfId="12660"/>
    <cellStyle name="Heading 2 3 2" xfId="12661"/>
    <cellStyle name="Heading 2 3 2 2" xfId="12662"/>
    <cellStyle name="Heading 2 3 2 3" xfId="12663"/>
    <cellStyle name="Heading 2 3 2 4" xfId="12664"/>
    <cellStyle name="Heading 2 3 2 5" xfId="12665"/>
    <cellStyle name="Heading 2 3 2 6" xfId="12666"/>
    <cellStyle name="Heading 2 3 2 7" xfId="12667"/>
    <cellStyle name="Heading 2 3 2 8" xfId="12668"/>
    <cellStyle name="Heading 2 3 2 9" xfId="12669"/>
    <cellStyle name="Heading 2 3 3" xfId="12670"/>
    <cellStyle name="Heading 2 3 4" xfId="12671"/>
    <cellStyle name="Heading 2 3 5" xfId="12672"/>
    <cellStyle name="Heading 2 3_Ramadugu_ SWGH" xfId="12673"/>
    <cellStyle name="Heading 2 30" xfId="12674"/>
    <cellStyle name="Heading 2 31" xfId="12675"/>
    <cellStyle name="Heading 2 32" xfId="12676"/>
    <cellStyle name="Heading 2 33" xfId="12677"/>
    <cellStyle name="Heading 2 34" xfId="12678"/>
    <cellStyle name="Heading 2 35" xfId="12679"/>
    <cellStyle name="Heading 2 36" xfId="12680"/>
    <cellStyle name="Heading 2 37" xfId="12681"/>
    <cellStyle name="Heading 2 38" xfId="12682"/>
    <cellStyle name="Heading 2 39" xfId="12683"/>
    <cellStyle name="Heading 2 4" xfId="12684"/>
    <cellStyle name="Heading 2 4 10" xfId="12685"/>
    <cellStyle name="Heading 2 4 11" xfId="12686"/>
    <cellStyle name="Heading 2 4 12" xfId="12687"/>
    <cellStyle name="Heading 2 4 13" xfId="12688"/>
    <cellStyle name="Heading 2 4 2" xfId="12689"/>
    <cellStyle name="Heading 2 4 2 2" xfId="12690"/>
    <cellStyle name="Heading 2 4 3" xfId="12691"/>
    <cellStyle name="Heading 2 4 4" xfId="12692"/>
    <cellStyle name="Heading 2 4 5" xfId="12693"/>
    <cellStyle name="Heading 2 4 6" xfId="12694"/>
    <cellStyle name="Heading 2 4 7" xfId="12695"/>
    <cellStyle name="Heading 2 4 8" xfId="12696"/>
    <cellStyle name="Heading 2 4 9" xfId="12697"/>
    <cellStyle name="Heading 2 4_Sheet2" xfId="12698"/>
    <cellStyle name="Heading 2 5" xfId="12699"/>
    <cellStyle name="Heading 2 5 10" xfId="12700"/>
    <cellStyle name="Heading 2 5 11" xfId="12701"/>
    <cellStyle name="Heading 2 5 12" xfId="12702"/>
    <cellStyle name="Heading 2 5 2" xfId="12703"/>
    <cellStyle name="Heading 2 5 2 2" xfId="12704"/>
    <cellStyle name="Heading 2 5 3" xfId="12705"/>
    <cellStyle name="Heading 2 5 4" xfId="12706"/>
    <cellStyle name="Heading 2 5 5" xfId="12707"/>
    <cellStyle name="Heading 2 5 6" xfId="12708"/>
    <cellStyle name="Heading 2 5 7" xfId="12709"/>
    <cellStyle name="Heading 2 5 8" xfId="12710"/>
    <cellStyle name="Heading 2 5 9" xfId="12711"/>
    <cellStyle name="Heading 2 5_Sheet2" xfId="12712"/>
    <cellStyle name="Heading 2 6" xfId="12713"/>
    <cellStyle name="Heading 2 6 10" xfId="12714"/>
    <cellStyle name="Heading 2 6 11" xfId="12715"/>
    <cellStyle name="Heading 2 6 12" xfId="12716"/>
    <cellStyle name="Heading 2 6 2" xfId="12717"/>
    <cellStyle name="Heading 2 6 3" xfId="12718"/>
    <cellStyle name="Heading 2 6 4" xfId="12719"/>
    <cellStyle name="Heading 2 6 5" xfId="12720"/>
    <cellStyle name="Heading 2 6 6" xfId="12721"/>
    <cellStyle name="Heading 2 6 7" xfId="12722"/>
    <cellStyle name="Heading 2 6 8" xfId="12723"/>
    <cellStyle name="Heading 2 6 9" xfId="12724"/>
    <cellStyle name="Heading 2 6_Sheet2" xfId="12725"/>
    <cellStyle name="Heading 2 7" xfId="12726"/>
    <cellStyle name="Heading 2 7 10" xfId="12727"/>
    <cellStyle name="Heading 2 7 11" xfId="12728"/>
    <cellStyle name="Heading 2 7 12" xfId="12729"/>
    <cellStyle name="Heading 2 7 2" xfId="12730"/>
    <cellStyle name="Heading 2 7 3" xfId="12731"/>
    <cellStyle name="Heading 2 7 4" xfId="12732"/>
    <cellStyle name="Heading 2 7 5" xfId="12733"/>
    <cellStyle name="Heading 2 7 6" xfId="12734"/>
    <cellStyle name="Heading 2 7 7" xfId="12735"/>
    <cellStyle name="Heading 2 7 8" xfId="12736"/>
    <cellStyle name="Heading 2 7 9" xfId="12737"/>
    <cellStyle name="Heading 2 7_Sheet2" xfId="12738"/>
    <cellStyle name="Heading 2 8" xfId="12739"/>
    <cellStyle name="Heading 2 8 10" xfId="12740"/>
    <cellStyle name="Heading 2 8 11" xfId="12741"/>
    <cellStyle name="Heading 2 8 2" xfId="12742"/>
    <cellStyle name="Heading 2 8 3" xfId="12743"/>
    <cellStyle name="Heading 2 8 4" xfId="12744"/>
    <cellStyle name="Heading 2 8 5" xfId="12745"/>
    <cellStyle name="Heading 2 8 6" xfId="12746"/>
    <cellStyle name="Heading 2 8 7" xfId="12747"/>
    <cellStyle name="Heading 2 8 8" xfId="12748"/>
    <cellStyle name="Heading 2 8 9" xfId="12749"/>
    <cellStyle name="Heading 2 8_Sheet2" xfId="12750"/>
    <cellStyle name="Heading 2 9" xfId="12751"/>
    <cellStyle name="Heading 2 9 2" xfId="12752"/>
    <cellStyle name="Heading 2 9 3" xfId="12753"/>
    <cellStyle name="Heading 2 9 4" xfId="12754"/>
    <cellStyle name="Heading 2 9 5" xfId="12755"/>
    <cellStyle name="Heading 2 9 6" xfId="12756"/>
    <cellStyle name="Heading 2 9 7" xfId="12757"/>
    <cellStyle name="Heading 2 9 8" xfId="12758"/>
    <cellStyle name="Heading 2 9 9" xfId="12759"/>
    <cellStyle name="Heading 2 Below" xfId="12760"/>
    <cellStyle name="Heading 2+" xfId="12761"/>
    <cellStyle name="Heading 2+ 2" xfId="12762"/>
    <cellStyle name="Heading 2+ 3" xfId="12763"/>
    <cellStyle name="Heading 2+ 4" xfId="12764"/>
    <cellStyle name="Heading 2+ 5" xfId="12765"/>
    <cellStyle name="Heading 3 10" xfId="12766"/>
    <cellStyle name="Heading 3 10 2" xfId="12767"/>
    <cellStyle name="Heading 3 10 3" xfId="12768"/>
    <cellStyle name="Heading 3 10 4" xfId="12769"/>
    <cellStyle name="Heading 3 10 5" xfId="12770"/>
    <cellStyle name="Heading 3 10 6" xfId="12771"/>
    <cellStyle name="Heading 3 10 7" xfId="12772"/>
    <cellStyle name="Heading 3 10 8" xfId="12773"/>
    <cellStyle name="Heading 3 10 9" xfId="12774"/>
    <cellStyle name="Heading 3 11" xfId="12775"/>
    <cellStyle name="Heading 3 11 2" xfId="12776"/>
    <cellStyle name="Heading 3 11 3" xfId="12777"/>
    <cellStyle name="Heading 3 11 4" xfId="12778"/>
    <cellStyle name="Heading 3 11 5" xfId="12779"/>
    <cellStyle name="Heading 3 11 6" xfId="12780"/>
    <cellStyle name="Heading 3 11 7" xfId="12781"/>
    <cellStyle name="Heading 3 11 8" xfId="12782"/>
    <cellStyle name="Heading 3 11 9" xfId="12783"/>
    <cellStyle name="Heading 3 12" xfId="12784"/>
    <cellStyle name="Heading 3 12 2" xfId="12785"/>
    <cellStyle name="Heading 3 12 3" xfId="12786"/>
    <cellStyle name="Heading 3 12 4" xfId="12787"/>
    <cellStyle name="Heading 3 12 5" xfId="12788"/>
    <cellStyle name="Heading 3 12 6" xfId="12789"/>
    <cellStyle name="Heading 3 12 7" xfId="12790"/>
    <cellStyle name="Heading 3 12 8" xfId="12791"/>
    <cellStyle name="Heading 3 12 9" xfId="12792"/>
    <cellStyle name="Heading 3 13" xfId="12793"/>
    <cellStyle name="Heading 3 13 2" xfId="12794"/>
    <cellStyle name="Heading 3 13 3" xfId="12795"/>
    <cellStyle name="Heading 3 13 4" xfId="12796"/>
    <cellStyle name="Heading 3 13 5" xfId="12797"/>
    <cellStyle name="Heading 3 13 6" xfId="12798"/>
    <cellStyle name="Heading 3 13 7" xfId="12799"/>
    <cellStyle name="Heading 3 13 8" xfId="12800"/>
    <cellStyle name="Heading 3 13 9" xfId="12801"/>
    <cellStyle name="Heading 3 14" xfId="12802"/>
    <cellStyle name="Heading 3 14 2" xfId="12803"/>
    <cellStyle name="Heading 3 14 3" xfId="12804"/>
    <cellStyle name="Heading 3 14 4" xfId="12805"/>
    <cellStyle name="Heading 3 14 5" xfId="12806"/>
    <cellStyle name="Heading 3 14 6" xfId="12807"/>
    <cellStyle name="Heading 3 14 7" xfId="12808"/>
    <cellStyle name="Heading 3 14 8" xfId="12809"/>
    <cellStyle name="Heading 3 14 9" xfId="12810"/>
    <cellStyle name="Heading 3 15" xfId="12811"/>
    <cellStyle name="Heading 3 15 2" xfId="12812"/>
    <cellStyle name="Heading 3 15 3" xfId="12813"/>
    <cellStyle name="Heading 3 15 4" xfId="12814"/>
    <cellStyle name="Heading 3 15 5" xfId="12815"/>
    <cellStyle name="Heading 3 15 6" xfId="12816"/>
    <cellStyle name="Heading 3 15 7" xfId="12817"/>
    <cellStyle name="Heading 3 15 8" xfId="12818"/>
    <cellStyle name="Heading 3 15 9" xfId="12819"/>
    <cellStyle name="Heading 3 16" xfId="12820"/>
    <cellStyle name="Heading 3 16 2" xfId="12821"/>
    <cellStyle name="Heading 3 16 3" xfId="12822"/>
    <cellStyle name="Heading 3 16 4" xfId="12823"/>
    <cellStyle name="Heading 3 16 5" xfId="12824"/>
    <cellStyle name="Heading 3 16 6" xfId="12825"/>
    <cellStyle name="Heading 3 16 7" xfId="12826"/>
    <cellStyle name="Heading 3 16 8" xfId="12827"/>
    <cellStyle name="Heading 3 16 9" xfId="12828"/>
    <cellStyle name="Heading 3 17" xfId="12829"/>
    <cellStyle name="Heading 3 18" xfId="12830"/>
    <cellStyle name="Heading 3 19" xfId="12831"/>
    <cellStyle name="Heading 3 2" xfId="12832"/>
    <cellStyle name="Heading 3 2 10" xfId="12833"/>
    <cellStyle name="Heading 3 2 11" xfId="12834"/>
    <cellStyle name="Heading 3 2 12" xfId="12835"/>
    <cellStyle name="Heading 3 2 13" xfId="12836"/>
    <cellStyle name="Heading 3 2 14" xfId="12837"/>
    <cellStyle name="Heading 3 2 2" xfId="12838"/>
    <cellStyle name="Heading 3 2 2 10" xfId="12839"/>
    <cellStyle name="Heading 3 2 2 11" xfId="12840"/>
    <cellStyle name="Heading 3 2 2 2" xfId="12841"/>
    <cellStyle name="Heading 3 2 2 2 2" xfId="12842"/>
    <cellStyle name="Heading 3 2 2 3" xfId="12843"/>
    <cellStyle name="Heading 3 2 2 4" xfId="12844"/>
    <cellStyle name="Heading 3 2 2 5" xfId="12845"/>
    <cellStyle name="Heading 3 2 2 6" xfId="12846"/>
    <cellStyle name="Heading 3 2 2 7" xfId="12847"/>
    <cellStyle name="Heading 3 2 2 8" xfId="12848"/>
    <cellStyle name="Heading 3 2 2 9" xfId="12849"/>
    <cellStyle name="Heading 3 2 3" xfId="12850"/>
    <cellStyle name="Heading 3 2 3 2" xfId="12851"/>
    <cellStyle name="Heading 3 2 3 3" xfId="12852"/>
    <cellStyle name="Heading 3 2 4" xfId="12853"/>
    <cellStyle name="Heading 3 2 4 2" xfId="12854"/>
    <cellStyle name="Heading 3 2 4 3" xfId="12855"/>
    <cellStyle name="Heading 3 2 5" xfId="12856"/>
    <cellStyle name="Heading 3 2 6" xfId="12857"/>
    <cellStyle name="Heading 3 2 7" xfId="12858"/>
    <cellStyle name="Heading 3 2 8" xfId="12859"/>
    <cellStyle name="Heading 3 2 9" xfId="12860"/>
    <cellStyle name="Heading 3 2_Block-F LGF POur-II BBS" xfId="12861"/>
    <cellStyle name="Heading 3 20" xfId="12862"/>
    <cellStyle name="Heading 3 21" xfId="12863"/>
    <cellStyle name="Heading 3 22" xfId="12864"/>
    <cellStyle name="Heading 3 23" xfId="12865"/>
    <cellStyle name="Heading 3 24" xfId="12866"/>
    <cellStyle name="Heading 3 25" xfId="12867"/>
    <cellStyle name="Heading 3 26" xfId="12868"/>
    <cellStyle name="Heading 3 27" xfId="12869"/>
    <cellStyle name="Heading 3 28" xfId="12870"/>
    <cellStyle name="Heading 3 29" xfId="12871"/>
    <cellStyle name="Heading 3 3" xfId="12872"/>
    <cellStyle name="Heading 3 3 2" xfId="12873"/>
    <cellStyle name="Heading 3 3 2 10" xfId="12874"/>
    <cellStyle name="Heading 3 3 2 11" xfId="12875"/>
    <cellStyle name="Heading 3 3 2 2" xfId="12876"/>
    <cellStyle name="Heading 3 3 2 3" xfId="12877"/>
    <cellStyle name="Heading 3 3 2 4" xfId="12878"/>
    <cellStyle name="Heading 3 3 2 5" xfId="12879"/>
    <cellStyle name="Heading 3 3 2 6" xfId="12880"/>
    <cellStyle name="Heading 3 3 2 7" xfId="12881"/>
    <cellStyle name="Heading 3 3 2 8" xfId="12882"/>
    <cellStyle name="Heading 3 3 2 9" xfId="12883"/>
    <cellStyle name="Heading 3 3 3" xfId="12884"/>
    <cellStyle name="Heading 3 3 3 2" xfId="12885"/>
    <cellStyle name="Heading 3 3 3 3" xfId="12886"/>
    <cellStyle name="Heading 3 3 4" xfId="12887"/>
    <cellStyle name="Heading 3 3 4 2" xfId="12888"/>
    <cellStyle name="Heading 3 3 4 3" xfId="12889"/>
    <cellStyle name="Heading 3 3 5" xfId="12890"/>
    <cellStyle name="Heading 3 3 6" xfId="12891"/>
    <cellStyle name="Heading 3 3_Ramadugu_ SWGH" xfId="12892"/>
    <cellStyle name="Heading 3 30" xfId="12893"/>
    <cellStyle name="Heading 3 31" xfId="12894"/>
    <cellStyle name="Heading 3 32" xfId="12895"/>
    <cellStyle name="Heading 3 33" xfId="12896"/>
    <cellStyle name="Heading 3 34" xfId="12897"/>
    <cellStyle name="Heading 3 35" xfId="12898"/>
    <cellStyle name="Heading 3 36" xfId="12899"/>
    <cellStyle name="Heading 3 37" xfId="12900"/>
    <cellStyle name="Heading 3 38" xfId="12901"/>
    <cellStyle name="Heading 3 39" xfId="12902"/>
    <cellStyle name="Heading 3 4" xfId="12903"/>
    <cellStyle name="Heading 3 4 10" xfId="12904"/>
    <cellStyle name="Heading 3 4 11" xfId="12905"/>
    <cellStyle name="Heading 3 4 12" xfId="12906"/>
    <cellStyle name="Heading 3 4 13" xfId="12907"/>
    <cellStyle name="Heading 3 4 14" xfId="12908"/>
    <cellStyle name="Heading 3 4 2" xfId="12909"/>
    <cellStyle name="Heading 3 4 2 2" xfId="12910"/>
    <cellStyle name="Heading 3 4 2 3" xfId="12911"/>
    <cellStyle name="Heading 3 4 3" xfId="12912"/>
    <cellStyle name="Heading 3 4 3 2" xfId="12913"/>
    <cellStyle name="Heading 3 4 3 3" xfId="12914"/>
    <cellStyle name="Heading 3 4 4" xfId="12915"/>
    <cellStyle name="Heading 3 4 4 2" xfId="12916"/>
    <cellStyle name="Heading 3 4 4 3" xfId="12917"/>
    <cellStyle name="Heading 3 4 5" xfId="12918"/>
    <cellStyle name="Heading 3 4 6" xfId="12919"/>
    <cellStyle name="Heading 3 4 7" xfId="12920"/>
    <cellStyle name="Heading 3 4 8" xfId="12921"/>
    <cellStyle name="Heading 3 4 9" xfId="12922"/>
    <cellStyle name="Heading 3 4_Sheet2" xfId="12923"/>
    <cellStyle name="HEADING 3 40" xfId="12924"/>
    <cellStyle name="Heading 3 5" xfId="12925"/>
    <cellStyle name="Heading 3 5 10" xfId="12926"/>
    <cellStyle name="Heading 3 5 11" xfId="12927"/>
    <cellStyle name="Heading 3 5 12" xfId="12928"/>
    <cellStyle name="Heading 3 5 2" xfId="12929"/>
    <cellStyle name="Heading 3 5 2 2" xfId="12930"/>
    <cellStyle name="Heading 3 5 2 3" xfId="12931"/>
    <cellStyle name="Heading 3 5 3" xfId="12932"/>
    <cellStyle name="Heading 3 5 3 2" xfId="12933"/>
    <cellStyle name="Heading 3 5 3 3" xfId="12934"/>
    <cellStyle name="Heading 3 5 4" xfId="12935"/>
    <cellStyle name="Heading 3 5 4 2" xfId="12936"/>
    <cellStyle name="Heading 3 5 4 3" xfId="12937"/>
    <cellStyle name="Heading 3 5 5" xfId="12938"/>
    <cellStyle name="Heading 3 5 6" xfId="12939"/>
    <cellStyle name="Heading 3 5 7" xfId="12940"/>
    <cellStyle name="Heading 3 5 8" xfId="12941"/>
    <cellStyle name="Heading 3 5 9" xfId="12942"/>
    <cellStyle name="Heading 3 5_Sheet2" xfId="12943"/>
    <cellStyle name="Heading 3 6" xfId="12944"/>
    <cellStyle name="Heading 3 6 10" xfId="12945"/>
    <cellStyle name="Heading 3 6 11" xfId="12946"/>
    <cellStyle name="Heading 3 6 12" xfId="12947"/>
    <cellStyle name="Heading 3 6 2" xfId="12948"/>
    <cellStyle name="Heading 3 6 2 2" xfId="12949"/>
    <cellStyle name="Heading 3 6 2 3" xfId="12950"/>
    <cellStyle name="Heading 3 6 3" xfId="12951"/>
    <cellStyle name="Heading 3 6 3 2" xfId="12952"/>
    <cellStyle name="Heading 3 6 3 3" xfId="12953"/>
    <cellStyle name="Heading 3 6 4" xfId="12954"/>
    <cellStyle name="Heading 3 6 4 2" xfId="12955"/>
    <cellStyle name="Heading 3 6 4 3" xfId="12956"/>
    <cellStyle name="Heading 3 6 5" xfId="12957"/>
    <cellStyle name="Heading 3 6 6" xfId="12958"/>
    <cellStyle name="Heading 3 6 7" xfId="12959"/>
    <cellStyle name="Heading 3 6 8" xfId="12960"/>
    <cellStyle name="Heading 3 6 9" xfId="12961"/>
    <cellStyle name="Heading 3 6_Sheet2" xfId="12962"/>
    <cellStyle name="Heading 3 7" xfId="12963"/>
    <cellStyle name="Heading 3 7 10" xfId="12964"/>
    <cellStyle name="Heading 3 7 11" xfId="12965"/>
    <cellStyle name="Heading 3 7 12" xfId="12966"/>
    <cellStyle name="Heading 3 7 2" xfId="12967"/>
    <cellStyle name="Heading 3 7 2 2" xfId="12968"/>
    <cellStyle name="Heading 3 7 2 3" xfId="12969"/>
    <cellStyle name="Heading 3 7 3" xfId="12970"/>
    <cellStyle name="Heading 3 7 3 2" xfId="12971"/>
    <cellStyle name="Heading 3 7 3 3" xfId="12972"/>
    <cellStyle name="Heading 3 7 4" xfId="12973"/>
    <cellStyle name="Heading 3 7 4 2" xfId="12974"/>
    <cellStyle name="Heading 3 7 4 3" xfId="12975"/>
    <cellStyle name="Heading 3 7 5" xfId="12976"/>
    <cellStyle name="Heading 3 7 6" xfId="12977"/>
    <cellStyle name="Heading 3 7 7" xfId="12978"/>
    <cellStyle name="Heading 3 7 8" xfId="12979"/>
    <cellStyle name="Heading 3 7 9" xfId="12980"/>
    <cellStyle name="Heading 3 7_Sheet2" xfId="12981"/>
    <cellStyle name="Heading 3 8" xfId="12982"/>
    <cellStyle name="Heading 3 8 10" xfId="12983"/>
    <cellStyle name="Heading 3 8 11" xfId="12984"/>
    <cellStyle name="Heading 3 8 2" xfId="12985"/>
    <cellStyle name="Heading 3 8 3" xfId="12986"/>
    <cellStyle name="Heading 3 8 4" xfId="12987"/>
    <cellStyle name="Heading 3 8 5" xfId="12988"/>
    <cellStyle name="Heading 3 8 6" xfId="12989"/>
    <cellStyle name="Heading 3 8 7" xfId="12990"/>
    <cellStyle name="Heading 3 8 8" xfId="12991"/>
    <cellStyle name="Heading 3 8 9" xfId="12992"/>
    <cellStyle name="Heading 3 8_Sheet2" xfId="12993"/>
    <cellStyle name="Heading 3 9" xfId="12994"/>
    <cellStyle name="Heading 3 9 2" xfId="12995"/>
    <cellStyle name="Heading 3 9 3" xfId="12996"/>
    <cellStyle name="Heading 3 9 4" xfId="12997"/>
    <cellStyle name="Heading 3 9 5" xfId="12998"/>
    <cellStyle name="Heading 3 9 6" xfId="12999"/>
    <cellStyle name="Heading 3 9 7" xfId="13000"/>
    <cellStyle name="Heading 3 9 8" xfId="13001"/>
    <cellStyle name="Heading 3 9 9" xfId="13002"/>
    <cellStyle name="Heading 3+" xfId="13003"/>
    <cellStyle name="Heading 4 10" xfId="13004"/>
    <cellStyle name="Heading 4 10 2" xfId="13005"/>
    <cellStyle name="Heading 4 10 3" xfId="13006"/>
    <cellStyle name="Heading 4 10 4" xfId="13007"/>
    <cellStyle name="Heading 4 10 5" xfId="13008"/>
    <cellStyle name="Heading 4 10 6" xfId="13009"/>
    <cellStyle name="Heading 4 10 7" xfId="13010"/>
    <cellStyle name="Heading 4 10 8" xfId="13011"/>
    <cellStyle name="Heading 4 10 9" xfId="13012"/>
    <cellStyle name="Heading 4 11" xfId="13013"/>
    <cellStyle name="Heading 4 11 2" xfId="13014"/>
    <cellStyle name="Heading 4 11 3" xfId="13015"/>
    <cellStyle name="Heading 4 11 4" xfId="13016"/>
    <cellStyle name="Heading 4 11 5" xfId="13017"/>
    <cellStyle name="Heading 4 11 6" xfId="13018"/>
    <cellStyle name="Heading 4 11 7" xfId="13019"/>
    <cellStyle name="Heading 4 11 8" xfId="13020"/>
    <cellStyle name="Heading 4 11 9" xfId="13021"/>
    <cellStyle name="Heading 4 12" xfId="13022"/>
    <cellStyle name="Heading 4 12 2" xfId="13023"/>
    <cellStyle name="Heading 4 12 3" xfId="13024"/>
    <cellStyle name="Heading 4 12 4" xfId="13025"/>
    <cellStyle name="Heading 4 12 5" xfId="13026"/>
    <cellStyle name="Heading 4 12 6" xfId="13027"/>
    <cellStyle name="Heading 4 12 7" xfId="13028"/>
    <cellStyle name="Heading 4 12 8" xfId="13029"/>
    <cellStyle name="Heading 4 12 9" xfId="13030"/>
    <cellStyle name="Heading 4 13" xfId="13031"/>
    <cellStyle name="Heading 4 13 2" xfId="13032"/>
    <cellStyle name="Heading 4 13 3" xfId="13033"/>
    <cellStyle name="Heading 4 13 4" xfId="13034"/>
    <cellStyle name="Heading 4 13 5" xfId="13035"/>
    <cellStyle name="Heading 4 13 6" xfId="13036"/>
    <cellStyle name="Heading 4 13 7" xfId="13037"/>
    <cellStyle name="Heading 4 13 8" xfId="13038"/>
    <cellStyle name="Heading 4 13 9" xfId="13039"/>
    <cellStyle name="Heading 4 14" xfId="13040"/>
    <cellStyle name="Heading 4 14 2" xfId="13041"/>
    <cellStyle name="Heading 4 14 3" xfId="13042"/>
    <cellStyle name="Heading 4 14 4" xfId="13043"/>
    <cellStyle name="Heading 4 14 5" xfId="13044"/>
    <cellStyle name="Heading 4 14 6" xfId="13045"/>
    <cellStyle name="Heading 4 14 7" xfId="13046"/>
    <cellStyle name="Heading 4 14 8" xfId="13047"/>
    <cellStyle name="Heading 4 14 9" xfId="13048"/>
    <cellStyle name="Heading 4 15" xfId="13049"/>
    <cellStyle name="Heading 4 15 2" xfId="13050"/>
    <cellStyle name="Heading 4 15 3" xfId="13051"/>
    <cellStyle name="Heading 4 15 4" xfId="13052"/>
    <cellStyle name="Heading 4 15 5" xfId="13053"/>
    <cellStyle name="Heading 4 15 6" xfId="13054"/>
    <cellStyle name="Heading 4 15 7" xfId="13055"/>
    <cellStyle name="Heading 4 15 8" xfId="13056"/>
    <cellStyle name="Heading 4 15 9" xfId="13057"/>
    <cellStyle name="Heading 4 16" xfId="13058"/>
    <cellStyle name="Heading 4 16 2" xfId="13059"/>
    <cellStyle name="Heading 4 16 3" xfId="13060"/>
    <cellStyle name="Heading 4 16 4" xfId="13061"/>
    <cellStyle name="Heading 4 16 5" xfId="13062"/>
    <cellStyle name="Heading 4 16 6" xfId="13063"/>
    <cellStyle name="Heading 4 16 7" xfId="13064"/>
    <cellStyle name="Heading 4 16 8" xfId="13065"/>
    <cellStyle name="Heading 4 16 9" xfId="13066"/>
    <cellStyle name="Heading 4 17" xfId="13067"/>
    <cellStyle name="Heading 4 18" xfId="13068"/>
    <cellStyle name="Heading 4 19" xfId="13069"/>
    <cellStyle name="Heading 4 2" xfId="13070"/>
    <cellStyle name="Heading 4 2 2" xfId="13071"/>
    <cellStyle name="Heading 4 2 2 2" xfId="13072"/>
    <cellStyle name="Heading 4 2 2 2 2" xfId="13073"/>
    <cellStyle name="Heading 4 2 2 3" xfId="13074"/>
    <cellStyle name="Heading 4 2 2 4" xfId="13075"/>
    <cellStyle name="Heading 4 2 2 5" xfId="13076"/>
    <cellStyle name="Heading 4 2 2 6" xfId="13077"/>
    <cellStyle name="Heading 4 2 2 7" xfId="13078"/>
    <cellStyle name="Heading 4 2 2 8" xfId="13079"/>
    <cellStyle name="Heading 4 2 2 9" xfId="13080"/>
    <cellStyle name="Heading 4 2 3" xfId="13081"/>
    <cellStyle name="Heading 4 2 4" xfId="13082"/>
    <cellStyle name="Heading 4 2 5" xfId="13083"/>
    <cellStyle name="Heading 4 2 6" xfId="13084"/>
    <cellStyle name="Heading 4 2_Block-F LGF POur-II BBS" xfId="13085"/>
    <cellStyle name="Heading 4 20" xfId="13086"/>
    <cellStyle name="Heading 4 21" xfId="13087"/>
    <cellStyle name="Heading 4 22" xfId="13088"/>
    <cellStyle name="Heading 4 23" xfId="13089"/>
    <cellStyle name="Heading 4 24" xfId="13090"/>
    <cellStyle name="Heading 4 25" xfId="13091"/>
    <cellStyle name="Heading 4 26" xfId="13092"/>
    <cellStyle name="Heading 4 27" xfId="13093"/>
    <cellStyle name="Heading 4 28" xfId="13094"/>
    <cellStyle name="Heading 4 29" xfId="13095"/>
    <cellStyle name="Heading 4 3" xfId="13096"/>
    <cellStyle name="Heading 4 3 2" xfId="13097"/>
    <cellStyle name="Heading 4 3 2 2" xfId="13098"/>
    <cellStyle name="Heading 4 3 2 3" xfId="13099"/>
    <cellStyle name="Heading 4 3 2 4" xfId="13100"/>
    <cellStyle name="Heading 4 3 2 5" xfId="13101"/>
    <cellStyle name="Heading 4 3 2 6" xfId="13102"/>
    <cellStyle name="Heading 4 3 2 7" xfId="13103"/>
    <cellStyle name="Heading 4 3 2 8" xfId="13104"/>
    <cellStyle name="Heading 4 3 2 9" xfId="13105"/>
    <cellStyle name="Heading 4 3 3" xfId="13106"/>
    <cellStyle name="Heading 4 3 4" xfId="13107"/>
    <cellStyle name="Heading 4 3_Ramadugu_ SWGH" xfId="13108"/>
    <cellStyle name="Heading 4 30" xfId="13109"/>
    <cellStyle name="Heading 4 31" xfId="13110"/>
    <cellStyle name="Heading 4 32" xfId="13111"/>
    <cellStyle name="Heading 4 33" xfId="13112"/>
    <cellStyle name="Heading 4 34" xfId="13113"/>
    <cellStyle name="Heading 4 35" xfId="13114"/>
    <cellStyle name="Heading 4 36" xfId="13115"/>
    <cellStyle name="Heading 4 37" xfId="13116"/>
    <cellStyle name="Heading 4 38" xfId="13117"/>
    <cellStyle name="Heading 4 39" xfId="13118"/>
    <cellStyle name="Heading 4 4" xfId="13119"/>
    <cellStyle name="Heading 4 4 10" xfId="13120"/>
    <cellStyle name="Heading 4 4 11" xfId="13121"/>
    <cellStyle name="Heading 4 4 12" xfId="13122"/>
    <cellStyle name="Heading 4 4 2" xfId="13123"/>
    <cellStyle name="Heading 4 4 2 2" xfId="13124"/>
    <cellStyle name="Heading 4 4 3" xfId="13125"/>
    <cellStyle name="Heading 4 4 4" xfId="13126"/>
    <cellStyle name="Heading 4 4 5" xfId="13127"/>
    <cellStyle name="Heading 4 4 6" xfId="13128"/>
    <cellStyle name="Heading 4 4 7" xfId="13129"/>
    <cellStyle name="Heading 4 4 8" xfId="13130"/>
    <cellStyle name="Heading 4 4 9" xfId="13131"/>
    <cellStyle name="Heading 4 4_Sheet2" xfId="13132"/>
    <cellStyle name="Heading 4 5" xfId="13133"/>
    <cellStyle name="Heading 4 5 10" xfId="13134"/>
    <cellStyle name="Heading 4 5 11" xfId="13135"/>
    <cellStyle name="Heading 4 5 12" xfId="13136"/>
    <cellStyle name="Heading 4 5 2" xfId="13137"/>
    <cellStyle name="Heading 4 5 2 2" xfId="13138"/>
    <cellStyle name="Heading 4 5 3" xfId="13139"/>
    <cellStyle name="Heading 4 5 4" xfId="13140"/>
    <cellStyle name="Heading 4 5 5" xfId="13141"/>
    <cellStyle name="Heading 4 5 6" xfId="13142"/>
    <cellStyle name="Heading 4 5 7" xfId="13143"/>
    <cellStyle name="Heading 4 5 8" xfId="13144"/>
    <cellStyle name="Heading 4 5 9" xfId="13145"/>
    <cellStyle name="Heading 4 5_Sheet2" xfId="13146"/>
    <cellStyle name="Heading 4 6" xfId="13147"/>
    <cellStyle name="Heading 4 6 10" xfId="13148"/>
    <cellStyle name="Heading 4 6 11" xfId="13149"/>
    <cellStyle name="Heading 4 6 12" xfId="13150"/>
    <cellStyle name="Heading 4 6 2" xfId="13151"/>
    <cellStyle name="Heading 4 6 3" xfId="13152"/>
    <cellStyle name="Heading 4 6 4" xfId="13153"/>
    <cellStyle name="Heading 4 6 5" xfId="13154"/>
    <cellStyle name="Heading 4 6 6" xfId="13155"/>
    <cellStyle name="Heading 4 6 7" xfId="13156"/>
    <cellStyle name="Heading 4 6 8" xfId="13157"/>
    <cellStyle name="Heading 4 6 9" xfId="13158"/>
    <cellStyle name="Heading 4 6_Sheet2" xfId="13159"/>
    <cellStyle name="Heading 4 7" xfId="13160"/>
    <cellStyle name="Heading 4 7 10" xfId="13161"/>
    <cellStyle name="Heading 4 7 11" xfId="13162"/>
    <cellStyle name="Heading 4 7 12" xfId="13163"/>
    <cellStyle name="Heading 4 7 2" xfId="13164"/>
    <cellStyle name="Heading 4 7 3" xfId="13165"/>
    <cellStyle name="Heading 4 7 4" xfId="13166"/>
    <cellStyle name="Heading 4 7 5" xfId="13167"/>
    <cellStyle name="Heading 4 7 6" xfId="13168"/>
    <cellStyle name="Heading 4 7 7" xfId="13169"/>
    <cellStyle name="Heading 4 7 8" xfId="13170"/>
    <cellStyle name="Heading 4 7 9" xfId="13171"/>
    <cellStyle name="Heading 4 7_Sheet2" xfId="13172"/>
    <cellStyle name="Heading 4 8" xfId="13173"/>
    <cellStyle name="Heading 4 8 10" xfId="13174"/>
    <cellStyle name="Heading 4 8 11" xfId="13175"/>
    <cellStyle name="Heading 4 8 2" xfId="13176"/>
    <cellStyle name="Heading 4 8 3" xfId="13177"/>
    <cellStyle name="Heading 4 8 4" xfId="13178"/>
    <cellStyle name="Heading 4 8 5" xfId="13179"/>
    <cellStyle name="Heading 4 8 6" xfId="13180"/>
    <cellStyle name="Heading 4 8 7" xfId="13181"/>
    <cellStyle name="Heading 4 8 8" xfId="13182"/>
    <cellStyle name="Heading 4 8 9" xfId="13183"/>
    <cellStyle name="Heading 4 8_Sheet2" xfId="13184"/>
    <cellStyle name="Heading 4 9" xfId="13185"/>
    <cellStyle name="Heading 4 9 2" xfId="13186"/>
    <cellStyle name="Heading 4 9 3" xfId="13187"/>
    <cellStyle name="Heading 4 9 4" xfId="13188"/>
    <cellStyle name="Heading 4 9 5" xfId="13189"/>
    <cellStyle name="Heading 4 9 6" xfId="13190"/>
    <cellStyle name="Heading 4 9 7" xfId="13191"/>
    <cellStyle name="Heading 4 9 8" xfId="13192"/>
    <cellStyle name="Heading 4 9 9" xfId="13193"/>
    <cellStyle name="Heading 5" xfId="13194"/>
    <cellStyle name="Heading 6" xfId="13195"/>
    <cellStyle name="Heading 7" xfId="13196"/>
    <cellStyle name="Heading 8" xfId="13197"/>
    <cellStyle name="Heading 9" xfId="13198"/>
    <cellStyle name="Heading Bar" xfId="13199"/>
    <cellStyle name="Heading1" xfId="13200"/>
    <cellStyle name="Heading1 1" xfId="13201"/>
    <cellStyle name="Heading1 2" xfId="13202"/>
    <cellStyle name="Heading1 2 2" xfId="13203"/>
    <cellStyle name="Heading1 2_KC720 - JCR - Mar '11" xfId="13204"/>
    <cellStyle name="Heading1 3" xfId="13205"/>
    <cellStyle name="Heading1 4" xfId="13206"/>
    <cellStyle name="Heading1_2 Taj Dwarka_Costing_07.03.09" xfId="13207"/>
    <cellStyle name="Heading2" xfId="13208"/>
    <cellStyle name="Heading2 2" xfId="13209"/>
    <cellStyle name="Heading2 2 2" xfId="13210"/>
    <cellStyle name="Heading2 2_KC720 - JCR - Mar '11" xfId="13211"/>
    <cellStyle name="Heading2 3" xfId="13212"/>
    <cellStyle name="Heading2 4" xfId="13213"/>
    <cellStyle name="Heading2_Boq dpl PH3 REv2" xfId="13214"/>
    <cellStyle name="HeadRow" xfId="13215"/>
    <cellStyle name="HeadRowCol" xfId="13216"/>
    <cellStyle name="helv" xfId="13217"/>
    <cellStyle name="helv 2" xfId="13218"/>
    <cellStyle name="helv 2 2" xfId="13219"/>
    <cellStyle name="helv 2 3" xfId="13220"/>
    <cellStyle name="helv 2 4" xfId="13221"/>
    <cellStyle name="helv 3" xfId="13222"/>
    <cellStyle name="helv 4" xfId="13223"/>
    <cellStyle name="helv 5" xfId="13224"/>
    <cellStyle name="helv 6" xfId="13225"/>
    <cellStyle name="helv 7" xfId="13226"/>
    <cellStyle name="hh" xfId="13227"/>
    <cellStyle name="Hidden" xfId="13228"/>
    <cellStyle name="Hide" xfId="13229"/>
    <cellStyle name="Hide'" xfId="13230"/>
    <cellStyle name="Hide_Financings v5" xfId="13231"/>
    <cellStyle name="hj" xfId="13232"/>
    <cellStyle name="Hyperlink 10" xfId="13233"/>
    <cellStyle name="Hyperlink 11" xfId="13234"/>
    <cellStyle name="Hyperlink 2" xfId="13235"/>
    <cellStyle name="Hyperlink 2 2" xfId="13236"/>
    <cellStyle name="Hyperlink 2 3" xfId="13237"/>
    <cellStyle name="Hyperlink 2 3 2" xfId="13238"/>
    <cellStyle name="Hyperlink 2 4" xfId="13239"/>
    <cellStyle name="Hyperlink 2 5" xfId="13240"/>
    <cellStyle name="Hyperlink 2 6" xfId="13241"/>
    <cellStyle name="Hyperlink 2_500 KL OHSR 21.60m Staging" xfId="13242"/>
    <cellStyle name="Hyperlink 3" xfId="13243"/>
    <cellStyle name="Hyperlink 4" xfId="13244"/>
    <cellStyle name="Hyperlink 4 2" xfId="13245"/>
    <cellStyle name="Hyperlink 4 3" xfId="13246"/>
    <cellStyle name="Hyperlink 5" xfId="13247"/>
    <cellStyle name="Hyperlink 6" xfId="13248"/>
    <cellStyle name="Hyperlink 7" xfId="13249"/>
    <cellStyle name="Hyperlink 8" xfId="13250"/>
    <cellStyle name="Hyperlink 9" xfId="13251"/>
    <cellStyle name="Hypertextový odkaz" xfId="13252"/>
    <cellStyle name="Hypertextový odkaz 2" xfId="13253"/>
    <cellStyle name="Hypertextový odkaz_Extra items Diff" xfId="13254"/>
    <cellStyle name="i" xfId="13255"/>
    <cellStyle name="i_BEA Merger Analysis Nov 20" xfId="13256"/>
    <cellStyle name="i_BEA Merger Analysis Nov 20 2" xfId="13257"/>
    <cellStyle name="i_BEA Merger Analysis Nov 20 2 2" xfId="13258"/>
    <cellStyle name="i_BEA Merger Analysis Nov 20 2 3" xfId="13259"/>
    <cellStyle name="i_BEA Merger Analysis Nov 20 2 4" xfId="13260"/>
    <cellStyle name="i_BEA Merger Analysis Nov 20 3" xfId="13261"/>
    <cellStyle name="i_BEA Merger Analysis Nov 20 4" xfId="13262"/>
    <cellStyle name="i_BEA Merger Analysis Nov 20 5" xfId="13263"/>
    <cellStyle name="i_BEA Merger Analysis Nov 20 6" xfId="13264"/>
    <cellStyle name="i_BEA Merger Analysis Nov 20 7" xfId="13265"/>
    <cellStyle name="i_Cinderella Model v22a" xfId="13266"/>
    <cellStyle name="i_Mars Model v28" xfId="13267"/>
    <cellStyle name="Í¢" xfId="13268"/>
    <cellStyle name="ii" xfId="13269"/>
    <cellStyle name="iii" xfId="13270"/>
    <cellStyle name="INCHES" xfId="13271"/>
    <cellStyle name="INCHES 10" xfId="13272"/>
    <cellStyle name="INCHES 11" xfId="13273"/>
    <cellStyle name="INCHES 12" xfId="13274"/>
    <cellStyle name="INCHES 13" xfId="13275"/>
    <cellStyle name="INCHES 2" xfId="13276"/>
    <cellStyle name="INCHES 2 2" xfId="13277"/>
    <cellStyle name="INCHES 2 3" xfId="13278"/>
    <cellStyle name="INCHES 2 4" xfId="13279"/>
    <cellStyle name="INCHES 3" xfId="13280"/>
    <cellStyle name="INCHES 4" xfId="13281"/>
    <cellStyle name="INCHES 5" xfId="13282"/>
    <cellStyle name="INCHES 6" xfId="13283"/>
    <cellStyle name="INCHES 7" xfId="13284"/>
    <cellStyle name="INCHES 8" xfId="13285"/>
    <cellStyle name="INCHES 9" xfId="13286"/>
    <cellStyle name="INCHES_Extra items Diff" xfId="13287"/>
    <cellStyle name="Indent" xfId="13288"/>
    <cellStyle name="Input [yellow]" xfId="13289"/>
    <cellStyle name="Input [yellow] 10" xfId="13290"/>
    <cellStyle name="Input [yellow] 10 2" xfId="13291"/>
    <cellStyle name="Input [yellow] 10 2 2" xfId="13292"/>
    <cellStyle name="Input [yellow] 10 2 3" xfId="13293"/>
    <cellStyle name="Input [yellow] 10 2 4" xfId="13294"/>
    <cellStyle name="Input [yellow] 10 3" xfId="13295"/>
    <cellStyle name="Input [yellow] 10 4" xfId="13296"/>
    <cellStyle name="Input [yellow] 10 5" xfId="13297"/>
    <cellStyle name="Input [yellow] 10 6" xfId="13298"/>
    <cellStyle name="Input [yellow] 10 7" xfId="13299"/>
    <cellStyle name="Input [yellow] 11" xfId="13300"/>
    <cellStyle name="Input [yellow] 11 2" xfId="13301"/>
    <cellStyle name="Input [yellow] 11 2 2" xfId="13302"/>
    <cellStyle name="Input [yellow] 11 2 3" xfId="13303"/>
    <cellStyle name="Input [yellow] 11 2 4" xfId="13304"/>
    <cellStyle name="Input [yellow] 11 3" xfId="13305"/>
    <cellStyle name="Input [yellow] 11 4" xfId="13306"/>
    <cellStyle name="Input [yellow] 11 5" xfId="13307"/>
    <cellStyle name="Input [yellow] 11 6" xfId="13308"/>
    <cellStyle name="Input [yellow] 11 7" xfId="13309"/>
    <cellStyle name="Input [yellow] 12" xfId="13310"/>
    <cellStyle name="Input [yellow] 12 2" xfId="13311"/>
    <cellStyle name="Input [yellow] 12 2 2" xfId="13312"/>
    <cellStyle name="Input [yellow] 12 2 3" xfId="13313"/>
    <cellStyle name="Input [yellow] 12 2 4" xfId="13314"/>
    <cellStyle name="Input [yellow] 12 3" xfId="13315"/>
    <cellStyle name="Input [yellow] 12 4" xfId="13316"/>
    <cellStyle name="Input [yellow] 12 5" xfId="13317"/>
    <cellStyle name="Input [yellow] 12 6" xfId="13318"/>
    <cellStyle name="Input [yellow] 12 7" xfId="13319"/>
    <cellStyle name="Input [yellow] 13" xfId="13320"/>
    <cellStyle name="Input [yellow] 13 2" xfId="13321"/>
    <cellStyle name="Input [yellow] 13 2 2" xfId="13322"/>
    <cellStyle name="Input [yellow] 13 2 3" xfId="13323"/>
    <cellStyle name="Input [yellow] 13 2 4" xfId="13324"/>
    <cellStyle name="Input [yellow] 13 3" xfId="13325"/>
    <cellStyle name="Input [yellow] 13 4" xfId="13326"/>
    <cellStyle name="Input [yellow] 13 5" xfId="13327"/>
    <cellStyle name="Input [yellow] 13 6" xfId="13328"/>
    <cellStyle name="Input [yellow] 13 7" xfId="13329"/>
    <cellStyle name="Input [yellow] 14" xfId="13330"/>
    <cellStyle name="Input [yellow] 14 2" xfId="13331"/>
    <cellStyle name="Input [yellow] 14 3" xfId="13332"/>
    <cellStyle name="Input [yellow] 14 4" xfId="13333"/>
    <cellStyle name="Input [yellow] 15" xfId="13334"/>
    <cellStyle name="Input [yellow] 15 2" xfId="13335"/>
    <cellStyle name="Input [yellow] 15 3" xfId="13336"/>
    <cellStyle name="Input [yellow] 15 4" xfId="13337"/>
    <cellStyle name="Input [yellow] 16" xfId="13338"/>
    <cellStyle name="Input [yellow] 17" xfId="13339"/>
    <cellStyle name="Input [yellow] 18" xfId="13340"/>
    <cellStyle name="Input [yellow] 19" xfId="13341"/>
    <cellStyle name="Input [yellow] 2" xfId="13342"/>
    <cellStyle name="Input [yellow] 2 2" xfId="13343"/>
    <cellStyle name="Input [yellow] 2 2 2" xfId="13344"/>
    <cellStyle name="Input [yellow] 2 2 3" xfId="13345"/>
    <cellStyle name="Input [yellow] 2 2 4" xfId="13346"/>
    <cellStyle name="Input [yellow] 2 3" xfId="13347"/>
    <cellStyle name="Input [yellow] 2 4" xfId="13348"/>
    <cellStyle name="Input [yellow] 2 5" xfId="13349"/>
    <cellStyle name="Input [yellow] 2 6" xfId="13350"/>
    <cellStyle name="Input [yellow] 2 7" xfId="13351"/>
    <cellStyle name="Input [yellow] 3" xfId="13352"/>
    <cellStyle name="Input [yellow] 3 2" xfId="13353"/>
    <cellStyle name="Input [yellow] 3 2 2" xfId="13354"/>
    <cellStyle name="Input [yellow] 3 2 3" xfId="13355"/>
    <cellStyle name="Input [yellow] 3 2 4" xfId="13356"/>
    <cellStyle name="Input [yellow] 3 3" xfId="13357"/>
    <cellStyle name="Input [yellow] 3 4" xfId="13358"/>
    <cellStyle name="Input [yellow] 3 5" xfId="13359"/>
    <cellStyle name="Input [yellow] 3 6" xfId="13360"/>
    <cellStyle name="Input [yellow] 3 7" xfId="13361"/>
    <cellStyle name="Input [yellow] 4" xfId="13362"/>
    <cellStyle name="Input [yellow] 4 2" xfId="13363"/>
    <cellStyle name="Input [yellow] 4 2 2" xfId="13364"/>
    <cellStyle name="Input [yellow] 4 2 3" xfId="13365"/>
    <cellStyle name="Input [yellow] 4 2 4" xfId="13366"/>
    <cellStyle name="Input [yellow] 4 3" xfId="13367"/>
    <cellStyle name="Input [yellow] 4 4" xfId="13368"/>
    <cellStyle name="Input [yellow] 4 5" xfId="13369"/>
    <cellStyle name="Input [yellow] 4 6" xfId="13370"/>
    <cellStyle name="Input [yellow] 4 7" xfId="13371"/>
    <cellStyle name="Input [yellow] 5" xfId="13372"/>
    <cellStyle name="Input [yellow] 5 2" xfId="13373"/>
    <cellStyle name="Input [yellow] 5 2 2" xfId="13374"/>
    <cellStyle name="Input [yellow] 5 2 3" xfId="13375"/>
    <cellStyle name="Input [yellow] 5 2 4" xfId="13376"/>
    <cellStyle name="Input [yellow] 5 3" xfId="13377"/>
    <cellStyle name="Input [yellow] 5 4" xfId="13378"/>
    <cellStyle name="Input [yellow] 5 5" xfId="13379"/>
    <cellStyle name="Input [yellow] 5 6" xfId="13380"/>
    <cellStyle name="Input [yellow] 5 7" xfId="13381"/>
    <cellStyle name="Input [yellow] 6" xfId="13382"/>
    <cellStyle name="Input [yellow] 6 2" xfId="13383"/>
    <cellStyle name="Input [yellow] 6 2 2" xfId="13384"/>
    <cellStyle name="Input [yellow] 6 2 3" xfId="13385"/>
    <cellStyle name="Input [yellow] 6 2 4" xfId="13386"/>
    <cellStyle name="Input [yellow] 6 3" xfId="13387"/>
    <cellStyle name="Input [yellow] 6 4" xfId="13388"/>
    <cellStyle name="Input [yellow] 6 5" xfId="13389"/>
    <cellStyle name="Input [yellow] 6 6" xfId="13390"/>
    <cellStyle name="Input [yellow] 6 7" xfId="13391"/>
    <cellStyle name="Input [yellow] 7" xfId="13392"/>
    <cellStyle name="Input [yellow] 7 2" xfId="13393"/>
    <cellStyle name="Input [yellow] 7 2 2" xfId="13394"/>
    <cellStyle name="Input [yellow] 7 2 3" xfId="13395"/>
    <cellStyle name="Input [yellow] 7 2 4" xfId="13396"/>
    <cellStyle name="Input [yellow] 7 3" xfId="13397"/>
    <cellStyle name="Input [yellow] 7 4" xfId="13398"/>
    <cellStyle name="Input [yellow] 7 5" xfId="13399"/>
    <cellStyle name="Input [yellow] 7 6" xfId="13400"/>
    <cellStyle name="Input [yellow] 7 7" xfId="13401"/>
    <cellStyle name="Input [yellow] 8" xfId="13402"/>
    <cellStyle name="Input [yellow] 8 2" xfId="13403"/>
    <cellStyle name="Input [yellow] 8 2 2" xfId="13404"/>
    <cellStyle name="Input [yellow] 8 2 3" xfId="13405"/>
    <cellStyle name="Input [yellow] 8 2 4" xfId="13406"/>
    <cellStyle name="Input [yellow] 8 3" xfId="13407"/>
    <cellStyle name="Input [yellow] 8 4" xfId="13408"/>
    <cellStyle name="Input [yellow] 8 5" xfId="13409"/>
    <cellStyle name="Input [yellow] 8 6" xfId="13410"/>
    <cellStyle name="Input [yellow] 8 7" xfId="13411"/>
    <cellStyle name="Input [yellow] 9" xfId="13412"/>
    <cellStyle name="Input [yellow] 9 2" xfId="13413"/>
    <cellStyle name="Input [yellow] 9 2 2" xfId="13414"/>
    <cellStyle name="Input [yellow] 9 2 3" xfId="13415"/>
    <cellStyle name="Input [yellow] 9 2 4" xfId="13416"/>
    <cellStyle name="Input [yellow] 9 3" xfId="13417"/>
    <cellStyle name="Input [yellow] 9 4" xfId="13418"/>
    <cellStyle name="Input [yellow] 9 5" xfId="13419"/>
    <cellStyle name="Input [yellow] 9 6" xfId="13420"/>
    <cellStyle name="Input [yellow] 9 7" xfId="13421"/>
    <cellStyle name="Input [yellow]_DLF Capital Greens -Consolidated Finishes BOQ Phase II " xfId="13422"/>
    <cellStyle name="Input 10" xfId="13423"/>
    <cellStyle name="Input 10 10" xfId="13424"/>
    <cellStyle name="Input 10 10 2" xfId="13425"/>
    <cellStyle name="Input 10 10 3" xfId="13426"/>
    <cellStyle name="Input 10 10 4" xfId="13427"/>
    <cellStyle name="Input 10 11" xfId="13428"/>
    <cellStyle name="Input 10 11 2" xfId="13429"/>
    <cellStyle name="Input 10 11 3" xfId="13430"/>
    <cellStyle name="Input 10 11 4" xfId="13431"/>
    <cellStyle name="Input 10 12" xfId="13432"/>
    <cellStyle name="Input 10 13" xfId="13433"/>
    <cellStyle name="Input 10 14" xfId="13434"/>
    <cellStyle name="Input 10 2" xfId="13435"/>
    <cellStyle name="Input 10 2 2" xfId="13436"/>
    <cellStyle name="Input 10 2 2 2" xfId="13437"/>
    <cellStyle name="Input 10 2 2 3" xfId="13438"/>
    <cellStyle name="Input 10 2 2 4" xfId="13439"/>
    <cellStyle name="Input 10 2 3" xfId="13440"/>
    <cellStyle name="Input 10 2 4" xfId="13441"/>
    <cellStyle name="Input 10 2 5" xfId="13442"/>
    <cellStyle name="Input 10 3" xfId="13443"/>
    <cellStyle name="Input 10 3 2" xfId="13444"/>
    <cellStyle name="Input 10 3 2 2" xfId="13445"/>
    <cellStyle name="Input 10 3 2 3" xfId="13446"/>
    <cellStyle name="Input 10 3 2 4" xfId="13447"/>
    <cellStyle name="Input 10 3 3" xfId="13448"/>
    <cellStyle name="Input 10 3 4" xfId="13449"/>
    <cellStyle name="Input 10 3 5" xfId="13450"/>
    <cellStyle name="Input 10 4" xfId="13451"/>
    <cellStyle name="Input 10 4 2" xfId="13452"/>
    <cellStyle name="Input 10 4 2 2" xfId="13453"/>
    <cellStyle name="Input 10 4 2 3" xfId="13454"/>
    <cellStyle name="Input 10 4 2 4" xfId="13455"/>
    <cellStyle name="Input 10 4 3" xfId="13456"/>
    <cellStyle name="Input 10 4 4" xfId="13457"/>
    <cellStyle name="Input 10 4 5" xfId="13458"/>
    <cellStyle name="Input 10 5" xfId="13459"/>
    <cellStyle name="Input 10 5 2" xfId="13460"/>
    <cellStyle name="Input 10 5 2 2" xfId="13461"/>
    <cellStyle name="Input 10 5 2 3" xfId="13462"/>
    <cellStyle name="Input 10 5 2 4" xfId="13463"/>
    <cellStyle name="Input 10 5 3" xfId="13464"/>
    <cellStyle name="Input 10 5 4" xfId="13465"/>
    <cellStyle name="Input 10 5 5" xfId="13466"/>
    <cellStyle name="Input 10 6" xfId="13467"/>
    <cellStyle name="Input 10 6 2" xfId="13468"/>
    <cellStyle name="Input 10 6 2 2" xfId="13469"/>
    <cellStyle name="Input 10 6 2 3" xfId="13470"/>
    <cellStyle name="Input 10 6 2 4" xfId="13471"/>
    <cellStyle name="Input 10 6 3" xfId="13472"/>
    <cellStyle name="Input 10 6 4" xfId="13473"/>
    <cellStyle name="Input 10 6 5" xfId="13474"/>
    <cellStyle name="Input 10 7" xfId="13475"/>
    <cellStyle name="Input 10 7 2" xfId="13476"/>
    <cellStyle name="Input 10 7 2 2" xfId="13477"/>
    <cellStyle name="Input 10 7 2 3" xfId="13478"/>
    <cellStyle name="Input 10 7 2 4" xfId="13479"/>
    <cellStyle name="Input 10 7 3" xfId="13480"/>
    <cellStyle name="Input 10 7 4" xfId="13481"/>
    <cellStyle name="Input 10 7 5" xfId="13482"/>
    <cellStyle name="Input 10 8" xfId="13483"/>
    <cellStyle name="Input 10 8 2" xfId="13484"/>
    <cellStyle name="Input 10 8 2 2" xfId="13485"/>
    <cellStyle name="Input 10 8 2 3" xfId="13486"/>
    <cellStyle name="Input 10 8 2 4" xfId="13487"/>
    <cellStyle name="Input 10 8 3" xfId="13488"/>
    <cellStyle name="Input 10 8 4" xfId="13489"/>
    <cellStyle name="Input 10 8 5" xfId="13490"/>
    <cellStyle name="Input 10 9" xfId="13491"/>
    <cellStyle name="Input 10 9 2" xfId="13492"/>
    <cellStyle name="Input 10 9 2 2" xfId="13493"/>
    <cellStyle name="Input 10 9 2 3" xfId="13494"/>
    <cellStyle name="Input 10 9 2 4" xfId="13495"/>
    <cellStyle name="Input 10 9 3" xfId="13496"/>
    <cellStyle name="Input 10 9 4" xfId="13497"/>
    <cellStyle name="Input 10 9 5" xfId="13498"/>
    <cellStyle name="Input 11" xfId="13499"/>
    <cellStyle name="Input 11 10" xfId="13500"/>
    <cellStyle name="Input 11 10 2" xfId="13501"/>
    <cellStyle name="Input 11 10 3" xfId="13502"/>
    <cellStyle name="Input 11 10 4" xfId="13503"/>
    <cellStyle name="Input 11 11" xfId="13504"/>
    <cellStyle name="Input 11 11 2" xfId="13505"/>
    <cellStyle name="Input 11 11 3" xfId="13506"/>
    <cellStyle name="Input 11 11 4" xfId="13507"/>
    <cellStyle name="Input 11 12" xfId="13508"/>
    <cellStyle name="Input 11 13" xfId="13509"/>
    <cellStyle name="Input 11 14" xfId="13510"/>
    <cellStyle name="Input 11 2" xfId="13511"/>
    <cellStyle name="Input 11 3" xfId="13512"/>
    <cellStyle name="Input 11 4" xfId="13513"/>
    <cellStyle name="Input 11 5" xfId="13514"/>
    <cellStyle name="Input 11 6" xfId="13515"/>
    <cellStyle name="Input 11 7" xfId="13516"/>
    <cellStyle name="Input 11 8" xfId="13517"/>
    <cellStyle name="Input 11 9" xfId="13518"/>
    <cellStyle name="Input 12" xfId="13519"/>
    <cellStyle name="Input 12 10" xfId="13520"/>
    <cellStyle name="Input 12 10 2" xfId="13521"/>
    <cellStyle name="Input 12 10 3" xfId="13522"/>
    <cellStyle name="Input 12 10 4" xfId="13523"/>
    <cellStyle name="Input 12 11" xfId="13524"/>
    <cellStyle name="Input 12 11 2" xfId="13525"/>
    <cellStyle name="Input 12 11 3" xfId="13526"/>
    <cellStyle name="Input 12 11 4" xfId="13527"/>
    <cellStyle name="Input 12 12" xfId="13528"/>
    <cellStyle name="Input 12 13" xfId="13529"/>
    <cellStyle name="Input 12 14" xfId="13530"/>
    <cellStyle name="Input 12 2" xfId="13531"/>
    <cellStyle name="Input 12 3" xfId="13532"/>
    <cellStyle name="Input 12 4" xfId="13533"/>
    <cellStyle name="Input 12 5" xfId="13534"/>
    <cellStyle name="Input 12 6" xfId="13535"/>
    <cellStyle name="Input 12 7" xfId="13536"/>
    <cellStyle name="Input 12 8" xfId="13537"/>
    <cellStyle name="Input 12 9" xfId="13538"/>
    <cellStyle name="Input 13" xfId="13539"/>
    <cellStyle name="Input 13 10" xfId="13540"/>
    <cellStyle name="Input 13 10 2" xfId="13541"/>
    <cellStyle name="Input 13 10 3" xfId="13542"/>
    <cellStyle name="Input 13 10 4" xfId="13543"/>
    <cellStyle name="Input 13 11" xfId="13544"/>
    <cellStyle name="Input 13 11 2" xfId="13545"/>
    <cellStyle name="Input 13 11 3" xfId="13546"/>
    <cellStyle name="Input 13 11 4" xfId="13547"/>
    <cellStyle name="Input 13 12" xfId="13548"/>
    <cellStyle name="Input 13 13" xfId="13549"/>
    <cellStyle name="Input 13 14" xfId="13550"/>
    <cellStyle name="Input 13 2" xfId="13551"/>
    <cellStyle name="Input 13 3" xfId="13552"/>
    <cellStyle name="Input 13 4" xfId="13553"/>
    <cellStyle name="Input 13 5" xfId="13554"/>
    <cellStyle name="Input 13 6" xfId="13555"/>
    <cellStyle name="Input 13 7" xfId="13556"/>
    <cellStyle name="Input 13 8" xfId="13557"/>
    <cellStyle name="Input 13 9" xfId="13558"/>
    <cellStyle name="Input 14" xfId="13559"/>
    <cellStyle name="Input 14 10" xfId="13560"/>
    <cellStyle name="Input 14 10 2" xfId="13561"/>
    <cellStyle name="Input 14 10 3" xfId="13562"/>
    <cellStyle name="Input 14 10 4" xfId="13563"/>
    <cellStyle name="Input 14 11" xfId="13564"/>
    <cellStyle name="Input 14 11 2" xfId="13565"/>
    <cellStyle name="Input 14 11 3" xfId="13566"/>
    <cellStyle name="Input 14 11 4" xfId="13567"/>
    <cellStyle name="Input 14 12" xfId="13568"/>
    <cellStyle name="Input 14 13" xfId="13569"/>
    <cellStyle name="Input 14 14" xfId="13570"/>
    <cellStyle name="Input 14 2" xfId="13571"/>
    <cellStyle name="Input 14 3" xfId="13572"/>
    <cellStyle name="Input 14 4" xfId="13573"/>
    <cellStyle name="Input 14 5" xfId="13574"/>
    <cellStyle name="Input 14 6" xfId="13575"/>
    <cellStyle name="Input 14 7" xfId="13576"/>
    <cellStyle name="Input 14 8" xfId="13577"/>
    <cellStyle name="Input 14 9" xfId="13578"/>
    <cellStyle name="Input 15" xfId="13579"/>
    <cellStyle name="Input 15 10" xfId="13580"/>
    <cellStyle name="Input 15 10 2" xfId="13581"/>
    <cellStyle name="Input 15 10 3" xfId="13582"/>
    <cellStyle name="Input 15 10 4" xfId="13583"/>
    <cellStyle name="Input 15 11" xfId="13584"/>
    <cellStyle name="Input 15 11 2" xfId="13585"/>
    <cellStyle name="Input 15 11 3" xfId="13586"/>
    <cellStyle name="Input 15 11 4" xfId="13587"/>
    <cellStyle name="Input 15 12" xfId="13588"/>
    <cellStyle name="Input 15 13" xfId="13589"/>
    <cellStyle name="Input 15 14" xfId="13590"/>
    <cellStyle name="Input 15 2" xfId="13591"/>
    <cellStyle name="Input 15 3" xfId="13592"/>
    <cellStyle name="Input 15 4" xfId="13593"/>
    <cellStyle name="Input 15 5" xfId="13594"/>
    <cellStyle name="Input 15 6" xfId="13595"/>
    <cellStyle name="Input 15 7" xfId="13596"/>
    <cellStyle name="Input 15 8" xfId="13597"/>
    <cellStyle name="Input 15 9" xfId="13598"/>
    <cellStyle name="Input 16" xfId="13599"/>
    <cellStyle name="Input 16 10" xfId="13600"/>
    <cellStyle name="Input 16 10 2" xfId="13601"/>
    <cellStyle name="Input 16 10 3" xfId="13602"/>
    <cellStyle name="Input 16 10 4" xfId="13603"/>
    <cellStyle name="Input 16 11" xfId="13604"/>
    <cellStyle name="Input 16 11 2" xfId="13605"/>
    <cellStyle name="Input 16 11 3" xfId="13606"/>
    <cellStyle name="Input 16 11 4" xfId="13607"/>
    <cellStyle name="Input 16 12" xfId="13608"/>
    <cellStyle name="Input 16 13" xfId="13609"/>
    <cellStyle name="Input 16 14" xfId="13610"/>
    <cellStyle name="Input 16 2" xfId="13611"/>
    <cellStyle name="Input 16 3" xfId="13612"/>
    <cellStyle name="Input 16 4" xfId="13613"/>
    <cellStyle name="Input 16 5" xfId="13614"/>
    <cellStyle name="Input 16 6" xfId="13615"/>
    <cellStyle name="Input 16 7" xfId="13616"/>
    <cellStyle name="Input 16 8" xfId="13617"/>
    <cellStyle name="Input 16 9" xfId="13618"/>
    <cellStyle name="Input 17" xfId="13619"/>
    <cellStyle name="Input 18" xfId="13620"/>
    <cellStyle name="Input 19" xfId="13621"/>
    <cellStyle name="Input 2" xfId="13622"/>
    <cellStyle name="Input 2 10" xfId="13623"/>
    <cellStyle name="Input 2 11" xfId="13624"/>
    <cellStyle name="Input 2 2" xfId="13625"/>
    <cellStyle name="Input 2 2 10" xfId="13626"/>
    <cellStyle name="Input 2 2 10 2" xfId="13627"/>
    <cellStyle name="Input 2 2 10 2 2" xfId="13628"/>
    <cellStyle name="Input 2 2 10 2 3" xfId="13629"/>
    <cellStyle name="Input 2 2 10 2 4" xfId="13630"/>
    <cellStyle name="Input 2 2 10 3" xfId="13631"/>
    <cellStyle name="Input 2 2 10 4" xfId="13632"/>
    <cellStyle name="Input 2 2 10 5" xfId="13633"/>
    <cellStyle name="Input 2 2 11" xfId="13634"/>
    <cellStyle name="Input 2 2 11 2" xfId="13635"/>
    <cellStyle name="Input 2 2 11 2 2" xfId="13636"/>
    <cellStyle name="Input 2 2 11 2 3" xfId="13637"/>
    <cellStyle name="Input 2 2 11 2 4" xfId="13638"/>
    <cellStyle name="Input 2 2 11 3" xfId="13639"/>
    <cellStyle name="Input 2 2 11 4" xfId="13640"/>
    <cellStyle name="Input 2 2 11 5" xfId="13641"/>
    <cellStyle name="Input 2 2 12" xfId="13642"/>
    <cellStyle name="Input 2 2 12 2" xfId="13643"/>
    <cellStyle name="Input 2 2 12 3" xfId="13644"/>
    <cellStyle name="Input 2 2 12 4" xfId="13645"/>
    <cellStyle name="Input 2 2 13" xfId="13646"/>
    <cellStyle name="Input 2 2 13 2" xfId="13647"/>
    <cellStyle name="Input 2 2 13 3" xfId="13648"/>
    <cellStyle name="Input 2 2 13 4" xfId="13649"/>
    <cellStyle name="Input 2 2 14" xfId="13650"/>
    <cellStyle name="Input 2 2 15" xfId="13651"/>
    <cellStyle name="Input 2 2 16" xfId="13652"/>
    <cellStyle name="Input 2 2 2" xfId="13653"/>
    <cellStyle name="Input 2 2 2 2" xfId="13654"/>
    <cellStyle name="Input 2 2 2 2 2" xfId="13655"/>
    <cellStyle name="Input 2 2 2 2 3" xfId="13656"/>
    <cellStyle name="Input 2 2 2 2 4" xfId="13657"/>
    <cellStyle name="Input 2 2 2 3" xfId="13658"/>
    <cellStyle name="Input 2 2 2 4" xfId="13659"/>
    <cellStyle name="Input 2 2 2 5" xfId="13660"/>
    <cellStyle name="Input 2 2 3" xfId="13661"/>
    <cellStyle name="Input 2 2 3 2" xfId="13662"/>
    <cellStyle name="Input 2 2 3 2 2" xfId="13663"/>
    <cellStyle name="Input 2 2 3 2 3" xfId="13664"/>
    <cellStyle name="Input 2 2 3 2 4" xfId="13665"/>
    <cellStyle name="Input 2 2 3 3" xfId="13666"/>
    <cellStyle name="Input 2 2 3 4" xfId="13667"/>
    <cellStyle name="Input 2 2 3 5" xfId="13668"/>
    <cellStyle name="Input 2 2 4" xfId="13669"/>
    <cellStyle name="Input 2 2 4 2" xfId="13670"/>
    <cellStyle name="Input 2 2 4 2 2" xfId="13671"/>
    <cellStyle name="Input 2 2 4 2 3" xfId="13672"/>
    <cellStyle name="Input 2 2 4 2 4" xfId="13673"/>
    <cellStyle name="Input 2 2 4 3" xfId="13674"/>
    <cellStyle name="Input 2 2 4 4" xfId="13675"/>
    <cellStyle name="Input 2 2 4 5" xfId="13676"/>
    <cellStyle name="Input 2 2 5" xfId="13677"/>
    <cellStyle name="Input 2 2 5 2" xfId="13678"/>
    <cellStyle name="Input 2 2 5 2 2" xfId="13679"/>
    <cellStyle name="Input 2 2 5 2 3" xfId="13680"/>
    <cellStyle name="Input 2 2 5 2 4" xfId="13681"/>
    <cellStyle name="Input 2 2 5 3" xfId="13682"/>
    <cellStyle name="Input 2 2 5 4" xfId="13683"/>
    <cellStyle name="Input 2 2 5 5" xfId="13684"/>
    <cellStyle name="Input 2 2 6" xfId="13685"/>
    <cellStyle name="Input 2 2 6 2" xfId="13686"/>
    <cellStyle name="Input 2 2 6 2 2" xfId="13687"/>
    <cellStyle name="Input 2 2 6 2 3" xfId="13688"/>
    <cellStyle name="Input 2 2 6 2 4" xfId="13689"/>
    <cellStyle name="Input 2 2 6 3" xfId="13690"/>
    <cellStyle name="Input 2 2 6 4" xfId="13691"/>
    <cellStyle name="Input 2 2 6 5" xfId="13692"/>
    <cellStyle name="Input 2 2 7" xfId="13693"/>
    <cellStyle name="Input 2 2 7 2" xfId="13694"/>
    <cellStyle name="Input 2 2 7 2 2" xfId="13695"/>
    <cellStyle name="Input 2 2 7 2 3" xfId="13696"/>
    <cellStyle name="Input 2 2 7 2 4" xfId="13697"/>
    <cellStyle name="Input 2 2 7 3" xfId="13698"/>
    <cellStyle name="Input 2 2 7 4" xfId="13699"/>
    <cellStyle name="Input 2 2 7 5" xfId="13700"/>
    <cellStyle name="Input 2 2 8" xfId="13701"/>
    <cellStyle name="Input 2 2 8 2" xfId="13702"/>
    <cellStyle name="Input 2 2 8 2 2" xfId="13703"/>
    <cellStyle name="Input 2 2 8 2 3" xfId="13704"/>
    <cellStyle name="Input 2 2 8 2 4" xfId="13705"/>
    <cellStyle name="Input 2 2 8 3" xfId="13706"/>
    <cellStyle name="Input 2 2 8 4" xfId="13707"/>
    <cellStyle name="Input 2 2 8 5" xfId="13708"/>
    <cellStyle name="Input 2 2 9" xfId="13709"/>
    <cellStyle name="Input 2 2 9 2" xfId="13710"/>
    <cellStyle name="Input 2 2 9 2 2" xfId="13711"/>
    <cellStyle name="Input 2 2 9 2 3" xfId="13712"/>
    <cellStyle name="Input 2 2 9 2 4" xfId="13713"/>
    <cellStyle name="Input 2 2 9 3" xfId="13714"/>
    <cellStyle name="Input 2 2 9 4" xfId="13715"/>
    <cellStyle name="Input 2 2 9 5" xfId="13716"/>
    <cellStyle name="Input 2 3" xfId="13717"/>
    <cellStyle name="Input 2 3 2" xfId="13718"/>
    <cellStyle name="Input 2 3 2 2" xfId="13719"/>
    <cellStyle name="Input 2 3 2 2 2" xfId="13720"/>
    <cellStyle name="Input 2 3 2 2 3" xfId="13721"/>
    <cellStyle name="Input 2 3 2 2 4" xfId="13722"/>
    <cellStyle name="Input 2 3 2 3" xfId="13723"/>
    <cellStyle name="Input 2 3 2 4" xfId="13724"/>
    <cellStyle name="Input 2 3 2 5" xfId="13725"/>
    <cellStyle name="Input 2 3 3" xfId="13726"/>
    <cellStyle name="Input 2 3 3 2" xfId="13727"/>
    <cellStyle name="Input 2 3 3 2 2" xfId="13728"/>
    <cellStyle name="Input 2 3 3 2 3" xfId="13729"/>
    <cellStyle name="Input 2 3 3 2 4" xfId="13730"/>
    <cellStyle name="Input 2 3 3 3" xfId="13731"/>
    <cellStyle name="Input 2 3 3 4" xfId="13732"/>
    <cellStyle name="Input 2 3 3 5" xfId="13733"/>
    <cellStyle name="Input 2 3 4" xfId="13734"/>
    <cellStyle name="Input 2 3 4 2" xfId="13735"/>
    <cellStyle name="Input 2 3 4 3" xfId="13736"/>
    <cellStyle name="Input 2 3 4 4" xfId="13737"/>
    <cellStyle name="Input 2 3 5" xfId="13738"/>
    <cellStyle name="Input 2 3 5 2" xfId="13739"/>
    <cellStyle name="Input 2 3 5 3" xfId="13740"/>
    <cellStyle name="Input 2 3 5 4" xfId="13741"/>
    <cellStyle name="Input 2 3 6" xfId="13742"/>
    <cellStyle name="Input 2 3 7" xfId="13743"/>
    <cellStyle name="Input 2 3 8" xfId="13744"/>
    <cellStyle name="Input 2 4" xfId="13745"/>
    <cellStyle name="Input 2 4 2" xfId="13746"/>
    <cellStyle name="Input 2 4 2 2" xfId="13747"/>
    <cellStyle name="Input 2 4 2 2 2" xfId="13748"/>
    <cellStyle name="Input 2 4 2 2 3" xfId="13749"/>
    <cellStyle name="Input 2 4 2 2 4" xfId="13750"/>
    <cellStyle name="Input 2 4 2 3" xfId="13751"/>
    <cellStyle name="Input 2 4 2 4" xfId="13752"/>
    <cellStyle name="Input 2 4 2 5" xfId="13753"/>
    <cellStyle name="Input 2 4 3" xfId="13754"/>
    <cellStyle name="Input 2 4 3 2" xfId="13755"/>
    <cellStyle name="Input 2 4 3 2 2" xfId="13756"/>
    <cellStyle name="Input 2 4 3 2 3" xfId="13757"/>
    <cellStyle name="Input 2 4 3 2 4" xfId="13758"/>
    <cellStyle name="Input 2 4 3 3" xfId="13759"/>
    <cellStyle name="Input 2 4 3 4" xfId="13760"/>
    <cellStyle name="Input 2 4 3 5" xfId="13761"/>
    <cellStyle name="Input 2 4 4" xfId="13762"/>
    <cellStyle name="Input 2 4 4 2" xfId="13763"/>
    <cellStyle name="Input 2 4 4 3" xfId="13764"/>
    <cellStyle name="Input 2 4 4 4" xfId="13765"/>
    <cellStyle name="Input 2 4 5" xfId="13766"/>
    <cellStyle name="Input 2 4 5 2" xfId="13767"/>
    <cellStyle name="Input 2 4 5 3" xfId="13768"/>
    <cellStyle name="Input 2 4 5 4" xfId="13769"/>
    <cellStyle name="Input 2 4 6" xfId="13770"/>
    <cellStyle name="Input 2 4 7" xfId="13771"/>
    <cellStyle name="Input 2 4 8" xfId="13772"/>
    <cellStyle name="Input 2 5" xfId="13773"/>
    <cellStyle name="Input 2 5 2" xfId="13774"/>
    <cellStyle name="Input 2 5 2 2" xfId="13775"/>
    <cellStyle name="Input 2 5 2 3" xfId="13776"/>
    <cellStyle name="Input 2 5 2 4" xfId="13777"/>
    <cellStyle name="Input 2 5 3" xfId="13778"/>
    <cellStyle name="Input 2 5 3 2" xfId="13779"/>
    <cellStyle name="Input 2 5 3 3" xfId="13780"/>
    <cellStyle name="Input 2 5 3 4" xfId="13781"/>
    <cellStyle name="Input 2 5 4" xfId="13782"/>
    <cellStyle name="Input 2 5 5" xfId="13783"/>
    <cellStyle name="Input 2 5 6" xfId="13784"/>
    <cellStyle name="Input 2 6" xfId="13785"/>
    <cellStyle name="Input 2 7" xfId="13786"/>
    <cellStyle name="Input 2 7 2" xfId="13787"/>
    <cellStyle name="Input 2 7 3" xfId="13788"/>
    <cellStyle name="Input 2 7 4" xfId="13789"/>
    <cellStyle name="Input 2 8" xfId="13790"/>
    <cellStyle name="Input 2 8 2" xfId="13791"/>
    <cellStyle name="Input 2 8 3" xfId="13792"/>
    <cellStyle name="Input 2 8 4" xfId="13793"/>
    <cellStyle name="Input 2 9" xfId="13794"/>
    <cellStyle name="Input 2_Block-F LGF POur-II BBS" xfId="13795"/>
    <cellStyle name="Input 20" xfId="13796"/>
    <cellStyle name="Input 21" xfId="13797"/>
    <cellStyle name="Input 22" xfId="13798"/>
    <cellStyle name="Input 23" xfId="13799"/>
    <cellStyle name="Input 24" xfId="13800"/>
    <cellStyle name="Input 25" xfId="13801"/>
    <cellStyle name="Input 26" xfId="13802"/>
    <cellStyle name="Input 27" xfId="13803"/>
    <cellStyle name="Input 28" xfId="13804"/>
    <cellStyle name="Input 29" xfId="13805"/>
    <cellStyle name="Input 3" xfId="13806"/>
    <cellStyle name="Input 3 10" xfId="13807"/>
    <cellStyle name="Input 3 11" xfId="13808"/>
    <cellStyle name="Input 3 2" xfId="13809"/>
    <cellStyle name="Input 3 2 10" xfId="13810"/>
    <cellStyle name="Input 3 2 10 2" xfId="13811"/>
    <cellStyle name="Input 3 2 10 2 2" xfId="13812"/>
    <cellStyle name="Input 3 2 10 2 3" xfId="13813"/>
    <cellStyle name="Input 3 2 10 2 4" xfId="13814"/>
    <cellStyle name="Input 3 2 10 3" xfId="13815"/>
    <cellStyle name="Input 3 2 10 4" xfId="13816"/>
    <cellStyle name="Input 3 2 10 5" xfId="13817"/>
    <cellStyle name="Input 3 2 11" xfId="13818"/>
    <cellStyle name="Input 3 2 11 2" xfId="13819"/>
    <cellStyle name="Input 3 2 11 2 2" xfId="13820"/>
    <cellStyle name="Input 3 2 11 2 3" xfId="13821"/>
    <cellStyle name="Input 3 2 11 2 4" xfId="13822"/>
    <cellStyle name="Input 3 2 11 3" xfId="13823"/>
    <cellStyle name="Input 3 2 11 4" xfId="13824"/>
    <cellStyle name="Input 3 2 11 5" xfId="13825"/>
    <cellStyle name="Input 3 2 12" xfId="13826"/>
    <cellStyle name="Input 3 2 12 2" xfId="13827"/>
    <cellStyle name="Input 3 2 12 3" xfId="13828"/>
    <cellStyle name="Input 3 2 12 4" xfId="13829"/>
    <cellStyle name="Input 3 2 13" xfId="13830"/>
    <cellStyle name="Input 3 2 13 2" xfId="13831"/>
    <cellStyle name="Input 3 2 13 3" xfId="13832"/>
    <cellStyle name="Input 3 2 13 4" xfId="13833"/>
    <cellStyle name="Input 3 2 14" xfId="13834"/>
    <cellStyle name="Input 3 2 15" xfId="13835"/>
    <cellStyle name="Input 3 2 16" xfId="13836"/>
    <cellStyle name="Input 3 2 2" xfId="13837"/>
    <cellStyle name="Input 3 2 2 2" xfId="13838"/>
    <cellStyle name="Input 3 2 2 2 2" xfId="13839"/>
    <cellStyle name="Input 3 2 2 2 3" xfId="13840"/>
    <cellStyle name="Input 3 2 2 2 4" xfId="13841"/>
    <cellStyle name="Input 3 2 2 3" xfId="13842"/>
    <cellStyle name="Input 3 2 2 4" xfId="13843"/>
    <cellStyle name="Input 3 2 2 5" xfId="13844"/>
    <cellStyle name="Input 3 2 3" xfId="13845"/>
    <cellStyle name="Input 3 2 3 2" xfId="13846"/>
    <cellStyle name="Input 3 2 3 2 2" xfId="13847"/>
    <cellStyle name="Input 3 2 3 2 3" xfId="13848"/>
    <cellStyle name="Input 3 2 3 2 4" xfId="13849"/>
    <cellStyle name="Input 3 2 3 3" xfId="13850"/>
    <cellStyle name="Input 3 2 3 4" xfId="13851"/>
    <cellStyle name="Input 3 2 3 5" xfId="13852"/>
    <cellStyle name="Input 3 2 4" xfId="13853"/>
    <cellStyle name="Input 3 2 4 2" xfId="13854"/>
    <cellStyle name="Input 3 2 4 2 2" xfId="13855"/>
    <cellStyle name="Input 3 2 4 2 3" xfId="13856"/>
    <cellStyle name="Input 3 2 4 2 4" xfId="13857"/>
    <cellStyle name="Input 3 2 4 3" xfId="13858"/>
    <cellStyle name="Input 3 2 4 4" xfId="13859"/>
    <cellStyle name="Input 3 2 4 5" xfId="13860"/>
    <cellStyle name="Input 3 2 5" xfId="13861"/>
    <cellStyle name="Input 3 2 5 2" xfId="13862"/>
    <cellStyle name="Input 3 2 5 2 2" xfId="13863"/>
    <cellStyle name="Input 3 2 5 2 3" xfId="13864"/>
    <cellStyle name="Input 3 2 5 2 4" xfId="13865"/>
    <cellStyle name="Input 3 2 5 3" xfId="13866"/>
    <cellStyle name="Input 3 2 5 4" xfId="13867"/>
    <cellStyle name="Input 3 2 5 5" xfId="13868"/>
    <cellStyle name="Input 3 2 6" xfId="13869"/>
    <cellStyle name="Input 3 2 6 2" xfId="13870"/>
    <cellStyle name="Input 3 2 6 2 2" xfId="13871"/>
    <cellStyle name="Input 3 2 6 2 3" xfId="13872"/>
    <cellStyle name="Input 3 2 6 2 4" xfId="13873"/>
    <cellStyle name="Input 3 2 6 3" xfId="13874"/>
    <cellStyle name="Input 3 2 6 4" xfId="13875"/>
    <cellStyle name="Input 3 2 6 5" xfId="13876"/>
    <cellStyle name="Input 3 2 7" xfId="13877"/>
    <cellStyle name="Input 3 2 7 2" xfId="13878"/>
    <cellStyle name="Input 3 2 7 2 2" xfId="13879"/>
    <cellStyle name="Input 3 2 7 2 3" xfId="13880"/>
    <cellStyle name="Input 3 2 7 2 4" xfId="13881"/>
    <cellStyle name="Input 3 2 7 3" xfId="13882"/>
    <cellStyle name="Input 3 2 7 4" xfId="13883"/>
    <cellStyle name="Input 3 2 7 5" xfId="13884"/>
    <cellStyle name="Input 3 2 8" xfId="13885"/>
    <cellStyle name="Input 3 2 8 2" xfId="13886"/>
    <cellStyle name="Input 3 2 8 2 2" xfId="13887"/>
    <cellStyle name="Input 3 2 8 2 3" xfId="13888"/>
    <cellStyle name="Input 3 2 8 2 4" xfId="13889"/>
    <cellStyle name="Input 3 2 8 3" xfId="13890"/>
    <cellStyle name="Input 3 2 8 4" xfId="13891"/>
    <cellStyle name="Input 3 2 8 5" xfId="13892"/>
    <cellStyle name="Input 3 2 9" xfId="13893"/>
    <cellStyle name="Input 3 2 9 2" xfId="13894"/>
    <cellStyle name="Input 3 2 9 2 2" xfId="13895"/>
    <cellStyle name="Input 3 2 9 2 3" xfId="13896"/>
    <cellStyle name="Input 3 2 9 2 4" xfId="13897"/>
    <cellStyle name="Input 3 2 9 3" xfId="13898"/>
    <cellStyle name="Input 3 2 9 4" xfId="13899"/>
    <cellStyle name="Input 3 2 9 5" xfId="13900"/>
    <cellStyle name="Input 3 3" xfId="13901"/>
    <cellStyle name="Input 3 3 2" xfId="13902"/>
    <cellStyle name="Input 3 3 2 2" xfId="13903"/>
    <cellStyle name="Input 3 3 2 2 2" xfId="13904"/>
    <cellStyle name="Input 3 3 2 2 3" xfId="13905"/>
    <cellStyle name="Input 3 3 2 2 4" xfId="13906"/>
    <cellStyle name="Input 3 3 2 3" xfId="13907"/>
    <cellStyle name="Input 3 3 2 4" xfId="13908"/>
    <cellStyle name="Input 3 3 2 5" xfId="13909"/>
    <cellStyle name="Input 3 3 3" xfId="13910"/>
    <cellStyle name="Input 3 3 3 2" xfId="13911"/>
    <cellStyle name="Input 3 3 3 2 2" xfId="13912"/>
    <cellStyle name="Input 3 3 3 2 3" xfId="13913"/>
    <cellStyle name="Input 3 3 3 2 4" xfId="13914"/>
    <cellStyle name="Input 3 3 3 3" xfId="13915"/>
    <cellStyle name="Input 3 3 3 4" xfId="13916"/>
    <cellStyle name="Input 3 3 3 5" xfId="13917"/>
    <cellStyle name="Input 3 3 4" xfId="13918"/>
    <cellStyle name="Input 3 3 4 2" xfId="13919"/>
    <cellStyle name="Input 3 3 4 3" xfId="13920"/>
    <cellStyle name="Input 3 3 4 4" xfId="13921"/>
    <cellStyle name="Input 3 3 5" xfId="13922"/>
    <cellStyle name="Input 3 3 6" xfId="13923"/>
    <cellStyle name="Input 3 3 7" xfId="13924"/>
    <cellStyle name="Input 3 4" xfId="13925"/>
    <cellStyle name="Input 3 4 2" xfId="13926"/>
    <cellStyle name="Input 3 4 2 2" xfId="13927"/>
    <cellStyle name="Input 3 4 2 2 2" xfId="13928"/>
    <cellStyle name="Input 3 4 2 2 3" xfId="13929"/>
    <cellStyle name="Input 3 4 2 2 4" xfId="13930"/>
    <cellStyle name="Input 3 4 2 3" xfId="13931"/>
    <cellStyle name="Input 3 4 2 4" xfId="13932"/>
    <cellStyle name="Input 3 4 2 5" xfId="13933"/>
    <cellStyle name="Input 3 4 3" xfId="13934"/>
    <cellStyle name="Input 3 4 3 2" xfId="13935"/>
    <cellStyle name="Input 3 4 3 2 2" xfId="13936"/>
    <cellStyle name="Input 3 4 3 2 3" xfId="13937"/>
    <cellStyle name="Input 3 4 3 2 4" xfId="13938"/>
    <cellStyle name="Input 3 4 3 3" xfId="13939"/>
    <cellStyle name="Input 3 4 3 4" xfId="13940"/>
    <cellStyle name="Input 3 4 3 5" xfId="13941"/>
    <cellStyle name="Input 3 4 4" xfId="13942"/>
    <cellStyle name="Input 3 4 4 2" xfId="13943"/>
    <cellStyle name="Input 3 4 4 3" xfId="13944"/>
    <cellStyle name="Input 3 4 4 4" xfId="13945"/>
    <cellStyle name="Input 3 4 5" xfId="13946"/>
    <cellStyle name="Input 3 4 6" xfId="13947"/>
    <cellStyle name="Input 3 4 7" xfId="13948"/>
    <cellStyle name="Input 3 5" xfId="13949"/>
    <cellStyle name="Input 3 5 2" xfId="13950"/>
    <cellStyle name="Input 3 5 2 2" xfId="13951"/>
    <cellStyle name="Input 3 5 2 3" xfId="13952"/>
    <cellStyle name="Input 3 5 2 4" xfId="13953"/>
    <cellStyle name="Input 3 5 3" xfId="13954"/>
    <cellStyle name="Input 3 5 4" xfId="13955"/>
    <cellStyle name="Input 3 5 5" xfId="13956"/>
    <cellStyle name="Input 3 6" xfId="13957"/>
    <cellStyle name="Input 3 6 2" xfId="13958"/>
    <cellStyle name="Input 3 6 2 2" xfId="13959"/>
    <cellStyle name="Input 3 6 2 3" xfId="13960"/>
    <cellStyle name="Input 3 6 2 4" xfId="13961"/>
    <cellStyle name="Input 3 6 3" xfId="13962"/>
    <cellStyle name="Input 3 6 4" xfId="13963"/>
    <cellStyle name="Input 3 6 5" xfId="13964"/>
    <cellStyle name="Input 3 7" xfId="13965"/>
    <cellStyle name="Input 3 7 2" xfId="13966"/>
    <cellStyle name="Input 3 7 3" xfId="13967"/>
    <cellStyle name="Input 3 7 4" xfId="13968"/>
    <cellStyle name="Input 3 8" xfId="13969"/>
    <cellStyle name="Input 3 8 2" xfId="13970"/>
    <cellStyle name="Input 3 8 3" xfId="13971"/>
    <cellStyle name="Input 3 8 4" xfId="13972"/>
    <cellStyle name="Input 3 9" xfId="13973"/>
    <cellStyle name="Input 3_Ramadugu_ SWGH" xfId="13974"/>
    <cellStyle name="Input 30" xfId="13975"/>
    <cellStyle name="Input 31" xfId="13976"/>
    <cellStyle name="Input 32" xfId="13977"/>
    <cellStyle name="Input 32 2" xfId="13978"/>
    <cellStyle name="Input 32 2 2" xfId="13979"/>
    <cellStyle name="Input 32 2 3" xfId="13980"/>
    <cellStyle name="Input 32 2 4" xfId="13981"/>
    <cellStyle name="Input 32 3" xfId="13982"/>
    <cellStyle name="Input 32 4" xfId="13983"/>
    <cellStyle name="Input 32 5" xfId="13984"/>
    <cellStyle name="Input 33" xfId="13985"/>
    <cellStyle name="Input 33 2" xfId="13986"/>
    <cellStyle name="Input 33 2 2" xfId="13987"/>
    <cellStyle name="Input 33 2 3" xfId="13988"/>
    <cellStyle name="Input 33 2 4" xfId="13989"/>
    <cellStyle name="Input 33 3" xfId="13990"/>
    <cellStyle name="Input 33 4" xfId="13991"/>
    <cellStyle name="Input 33 5" xfId="13992"/>
    <cellStyle name="Input 34" xfId="13993"/>
    <cellStyle name="Input 34 2" xfId="13994"/>
    <cellStyle name="Input 34 2 2" xfId="13995"/>
    <cellStyle name="Input 34 2 3" xfId="13996"/>
    <cellStyle name="Input 34 2 4" xfId="13997"/>
    <cellStyle name="Input 34 3" xfId="13998"/>
    <cellStyle name="Input 34 4" xfId="13999"/>
    <cellStyle name="Input 34 5" xfId="14000"/>
    <cellStyle name="Input 35" xfId="14001"/>
    <cellStyle name="Input 35 2" xfId="14002"/>
    <cellStyle name="Input 35 2 2" xfId="14003"/>
    <cellStyle name="Input 35 2 3" xfId="14004"/>
    <cellStyle name="Input 35 2 4" xfId="14005"/>
    <cellStyle name="Input 35 3" xfId="14006"/>
    <cellStyle name="Input 35 4" xfId="14007"/>
    <cellStyle name="Input 35 5" xfId="14008"/>
    <cellStyle name="Input 36" xfId="14009"/>
    <cellStyle name="Input 36 2" xfId="14010"/>
    <cellStyle name="Input 36 2 2" xfId="14011"/>
    <cellStyle name="Input 36 2 3" xfId="14012"/>
    <cellStyle name="Input 36 2 4" xfId="14013"/>
    <cellStyle name="Input 36 3" xfId="14014"/>
    <cellStyle name="Input 36 4" xfId="14015"/>
    <cellStyle name="Input 36 5" xfId="14016"/>
    <cellStyle name="Input 37" xfId="14017"/>
    <cellStyle name="Input 37 2" xfId="14018"/>
    <cellStyle name="Input 37 2 2" xfId="14019"/>
    <cellStyle name="Input 37 2 3" xfId="14020"/>
    <cellStyle name="Input 37 2 4" xfId="14021"/>
    <cellStyle name="Input 37 3" xfId="14022"/>
    <cellStyle name="Input 37 4" xfId="14023"/>
    <cellStyle name="Input 37 5" xfId="14024"/>
    <cellStyle name="Input 38" xfId="14025"/>
    <cellStyle name="Input 38 2" xfId="14026"/>
    <cellStyle name="Input 38 2 2" xfId="14027"/>
    <cellStyle name="Input 38 2 3" xfId="14028"/>
    <cellStyle name="Input 38 2 4" xfId="14029"/>
    <cellStyle name="Input 38 3" xfId="14030"/>
    <cellStyle name="Input 38 4" xfId="14031"/>
    <cellStyle name="Input 38 5" xfId="14032"/>
    <cellStyle name="Input 39" xfId="14033"/>
    <cellStyle name="Input 39 2" xfId="14034"/>
    <cellStyle name="Input 39 2 2" xfId="14035"/>
    <cellStyle name="Input 39 2 3" xfId="14036"/>
    <cellStyle name="Input 39 2 4" xfId="14037"/>
    <cellStyle name="Input 39 3" xfId="14038"/>
    <cellStyle name="Input 39 4" xfId="14039"/>
    <cellStyle name="Input 39 5" xfId="14040"/>
    <cellStyle name="Input 4" xfId="14041"/>
    <cellStyle name="Input 4 10" xfId="14042"/>
    <cellStyle name="Input 4 10 2" xfId="14043"/>
    <cellStyle name="Input 4 10 2 2" xfId="14044"/>
    <cellStyle name="Input 4 10 2 3" xfId="14045"/>
    <cellStyle name="Input 4 10 2 4" xfId="14046"/>
    <cellStyle name="Input 4 10 3" xfId="14047"/>
    <cellStyle name="Input 4 10 4" xfId="14048"/>
    <cellStyle name="Input 4 10 5" xfId="14049"/>
    <cellStyle name="Input 4 11" xfId="14050"/>
    <cellStyle name="Input 4 11 2" xfId="14051"/>
    <cellStyle name="Input 4 11 2 2" xfId="14052"/>
    <cellStyle name="Input 4 11 2 3" xfId="14053"/>
    <cellStyle name="Input 4 11 2 4" xfId="14054"/>
    <cellStyle name="Input 4 11 3" xfId="14055"/>
    <cellStyle name="Input 4 11 4" xfId="14056"/>
    <cellStyle name="Input 4 11 5" xfId="14057"/>
    <cellStyle name="Input 4 12" xfId="14058"/>
    <cellStyle name="Input 4 12 2" xfId="14059"/>
    <cellStyle name="Input 4 12 2 2" xfId="14060"/>
    <cellStyle name="Input 4 12 2 3" xfId="14061"/>
    <cellStyle name="Input 4 12 2 4" xfId="14062"/>
    <cellStyle name="Input 4 12 3" xfId="14063"/>
    <cellStyle name="Input 4 12 4" xfId="14064"/>
    <cellStyle name="Input 4 12 5" xfId="14065"/>
    <cellStyle name="Input 4 13" xfId="14066"/>
    <cellStyle name="Input 4 13 2" xfId="14067"/>
    <cellStyle name="Input 4 13 2 2" xfId="14068"/>
    <cellStyle name="Input 4 13 2 3" xfId="14069"/>
    <cellStyle name="Input 4 13 2 4" xfId="14070"/>
    <cellStyle name="Input 4 13 3" xfId="14071"/>
    <cellStyle name="Input 4 13 4" xfId="14072"/>
    <cellStyle name="Input 4 13 5" xfId="14073"/>
    <cellStyle name="Input 4 14" xfId="14074"/>
    <cellStyle name="Input 4 14 2" xfId="14075"/>
    <cellStyle name="Input 4 14 2 2" xfId="14076"/>
    <cellStyle name="Input 4 14 2 3" xfId="14077"/>
    <cellStyle name="Input 4 14 2 4" xfId="14078"/>
    <cellStyle name="Input 4 14 3" xfId="14079"/>
    <cellStyle name="Input 4 14 4" xfId="14080"/>
    <cellStyle name="Input 4 14 5" xfId="14081"/>
    <cellStyle name="Input 4 15" xfId="14082"/>
    <cellStyle name="Input 4 15 2" xfId="14083"/>
    <cellStyle name="Input 4 15 3" xfId="14084"/>
    <cellStyle name="Input 4 15 4" xfId="14085"/>
    <cellStyle name="Input 4 16" xfId="14086"/>
    <cellStyle name="Input 4 16 2" xfId="14087"/>
    <cellStyle name="Input 4 16 3" xfId="14088"/>
    <cellStyle name="Input 4 16 4" xfId="14089"/>
    <cellStyle name="Input 4 17" xfId="14090"/>
    <cellStyle name="Input 4 18" xfId="14091"/>
    <cellStyle name="Input 4 19" xfId="14092"/>
    <cellStyle name="Input 4 2" xfId="14093"/>
    <cellStyle name="Input 4 2 2" xfId="14094"/>
    <cellStyle name="Input 4 2 2 2" xfId="14095"/>
    <cellStyle name="Input 4 2 2 2 2" xfId="14096"/>
    <cellStyle name="Input 4 2 2 2 3" xfId="14097"/>
    <cellStyle name="Input 4 2 2 2 4" xfId="14098"/>
    <cellStyle name="Input 4 2 2 3" xfId="14099"/>
    <cellStyle name="Input 4 2 2 4" xfId="14100"/>
    <cellStyle name="Input 4 2 2 5" xfId="14101"/>
    <cellStyle name="Input 4 2 3" xfId="14102"/>
    <cellStyle name="Input 4 2 3 2" xfId="14103"/>
    <cellStyle name="Input 4 2 3 2 2" xfId="14104"/>
    <cellStyle name="Input 4 2 3 2 3" xfId="14105"/>
    <cellStyle name="Input 4 2 3 2 4" xfId="14106"/>
    <cellStyle name="Input 4 2 3 3" xfId="14107"/>
    <cellStyle name="Input 4 2 3 4" xfId="14108"/>
    <cellStyle name="Input 4 2 3 5" xfId="14109"/>
    <cellStyle name="Input 4 2 4" xfId="14110"/>
    <cellStyle name="Input 4 2 4 2" xfId="14111"/>
    <cellStyle name="Input 4 2 4 3" xfId="14112"/>
    <cellStyle name="Input 4 2 4 4" xfId="14113"/>
    <cellStyle name="Input 4 2 5" xfId="14114"/>
    <cellStyle name="Input 4 2 6" xfId="14115"/>
    <cellStyle name="Input 4 2 7" xfId="14116"/>
    <cellStyle name="Input 4 3" xfId="14117"/>
    <cellStyle name="Input 4 3 2" xfId="14118"/>
    <cellStyle name="Input 4 3 2 2" xfId="14119"/>
    <cellStyle name="Input 4 3 2 2 2" xfId="14120"/>
    <cellStyle name="Input 4 3 2 2 3" xfId="14121"/>
    <cellStyle name="Input 4 3 2 2 4" xfId="14122"/>
    <cellStyle name="Input 4 3 2 3" xfId="14123"/>
    <cellStyle name="Input 4 3 2 4" xfId="14124"/>
    <cellStyle name="Input 4 3 2 5" xfId="14125"/>
    <cellStyle name="Input 4 3 3" xfId="14126"/>
    <cellStyle name="Input 4 3 3 2" xfId="14127"/>
    <cellStyle name="Input 4 3 3 2 2" xfId="14128"/>
    <cellStyle name="Input 4 3 3 2 3" xfId="14129"/>
    <cellStyle name="Input 4 3 3 2 4" xfId="14130"/>
    <cellStyle name="Input 4 3 3 3" xfId="14131"/>
    <cellStyle name="Input 4 3 3 4" xfId="14132"/>
    <cellStyle name="Input 4 3 3 5" xfId="14133"/>
    <cellStyle name="Input 4 3 4" xfId="14134"/>
    <cellStyle name="Input 4 3 4 2" xfId="14135"/>
    <cellStyle name="Input 4 3 4 3" xfId="14136"/>
    <cellStyle name="Input 4 3 4 4" xfId="14137"/>
    <cellStyle name="Input 4 3 5" xfId="14138"/>
    <cellStyle name="Input 4 3 6" xfId="14139"/>
    <cellStyle name="Input 4 3 7" xfId="14140"/>
    <cellStyle name="Input 4 4" xfId="14141"/>
    <cellStyle name="Input 4 4 2" xfId="14142"/>
    <cellStyle name="Input 4 4 2 2" xfId="14143"/>
    <cellStyle name="Input 4 4 2 2 2" xfId="14144"/>
    <cellStyle name="Input 4 4 2 2 3" xfId="14145"/>
    <cellStyle name="Input 4 4 2 2 4" xfId="14146"/>
    <cellStyle name="Input 4 4 2 3" xfId="14147"/>
    <cellStyle name="Input 4 4 2 4" xfId="14148"/>
    <cellStyle name="Input 4 4 2 5" xfId="14149"/>
    <cellStyle name="Input 4 4 3" xfId="14150"/>
    <cellStyle name="Input 4 4 3 2" xfId="14151"/>
    <cellStyle name="Input 4 4 3 2 2" xfId="14152"/>
    <cellStyle name="Input 4 4 3 2 3" xfId="14153"/>
    <cellStyle name="Input 4 4 3 2 4" xfId="14154"/>
    <cellStyle name="Input 4 4 3 3" xfId="14155"/>
    <cellStyle name="Input 4 4 3 4" xfId="14156"/>
    <cellStyle name="Input 4 4 3 5" xfId="14157"/>
    <cellStyle name="Input 4 4 4" xfId="14158"/>
    <cellStyle name="Input 4 4 4 2" xfId="14159"/>
    <cellStyle name="Input 4 4 4 3" xfId="14160"/>
    <cellStyle name="Input 4 4 4 4" xfId="14161"/>
    <cellStyle name="Input 4 4 5" xfId="14162"/>
    <cellStyle name="Input 4 4 6" xfId="14163"/>
    <cellStyle name="Input 4 4 7" xfId="14164"/>
    <cellStyle name="Input 4 5" xfId="14165"/>
    <cellStyle name="Input 4 5 2" xfId="14166"/>
    <cellStyle name="Input 4 5 2 2" xfId="14167"/>
    <cellStyle name="Input 4 5 2 3" xfId="14168"/>
    <cellStyle name="Input 4 5 2 4" xfId="14169"/>
    <cellStyle name="Input 4 5 3" xfId="14170"/>
    <cellStyle name="Input 4 5 4" xfId="14171"/>
    <cellStyle name="Input 4 5 5" xfId="14172"/>
    <cellStyle name="Input 4 6" xfId="14173"/>
    <cellStyle name="Input 4 6 2" xfId="14174"/>
    <cellStyle name="Input 4 6 2 2" xfId="14175"/>
    <cellStyle name="Input 4 6 2 3" xfId="14176"/>
    <cellStyle name="Input 4 6 2 4" xfId="14177"/>
    <cellStyle name="Input 4 6 3" xfId="14178"/>
    <cellStyle name="Input 4 6 4" xfId="14179"/>
    <cellStyle name="Input 4 6 5" xfId="14180"/>
    <cellStyle name="Input 4 7" xfId="14181"/>
    <cellStyle name="Input 4 7 2" xfId="14182"/>
    <cellStyle name="Input 4 7 2 2" xfId="14183"/>
    <cellStyle name="Input 4 7 2 3" xfId="14184"/>
    <cellStyle name="Input 4 7 2 4" xfId="14185"/>
    <cellStyle name="Input 4 7 3" xfId="14186"/>
    <cellStyle name="Input 4 7 4" xfId="14187"/>
    <cellStyle name="Input 4 7 5" xfId="14188"/>
    <cellStyle name="Input 4 8" xfId="14189"/>
    <cellStyle name="Input 4 8 2" xfId="14190"/>
    <cellStyle name="Input 4 8 2 2" xfId="14191"/>
    <cellStyle name="Input 4 8 2 3" xfId="14192"/>
    <cellStyle name="Input 4 8 2 4" xfId="14193"/>
    <cellStyle name="Input 4 8 3" xfId="14194"/>
    <cellStyle name="Input 4 8 4" xfId="14195"/>
    <cellStyle name="Input 4 8 5" xfId="14196"/>
    <cellStyle name="Input 4 9" xfId="14197"/>
    <cellStyle name="Input 4 9 2" xfId="14198"/>
    <cellStyle name="Input 4 9 2 2" xfId="14199"/>
    <cellStyle name="Input 4 9 2 3" xfId="14200"/>
    <cellStyle name="Input 4 9 2 4" xfId="14201"/>
    <cellStyle name="Input 4 9 3" xfId="14202"/>
    <cellStyle name="Input 4 9 4" xfId="14203"/>
    <cellStyle name="Input 4 9 5" xfId="14204"/>
    <cellStyle name="Input 4_Sheet2" xfId="14205"/>
    <cellStyle name="Input 40" xfId="14206"/>
    <cellStyle name="Input 40 2" xfId="14207"/>
    <cellStyle name="Input 40 2 2" xfId="14208"/>
    <cellStyle name="Input 40 2 3" xfId="14209"/>
    <cellStyle name="Input 40 2 4" xfId="14210"/>
    <cellStyle name="Input 40 3" xfId="14211"/>
    <cellStyle name="Input 40 4" xfId="14212"/>
    <cellStyle name="Input 40 5" xfId="14213"/>
    <cellStyle name="Input 41" xfId="14214"/>
    <cellStyle name="Input 41 2" xfId="14215"/>
    <cellStyle name="Input 41 2 2" xfId="14216"/>
    <cellStyle name="Input 41 2 3" xfId="14217"/>
    <cellStyle name="Input 41 2 4" xfId="14218"/>
    <cellStyle name="Input 41 3" xfId="14219"/>
    <cellStyle name="Input 41 4" xfId="14220"/>
    <cellStyle name="Input 41 5" xfId="14221"/>
    <cellStyle name="Input 42" xfId="14222"/>
    <cellStyle name="Input 42 2" xfId="14223"/>
    <cellStyle name="Input 42 2 2" xfId="14224"/>
    <cellStyle name="Input 42 2 3" xfId="14225"/>
    <cellStyle name="Input 42 2 4" xfId="14226"/>
    <cellStyle name="Input 42 3" xfId="14227"/>
    <cellStyle name="Input 42 4" xfId="14228"/>
    <cellStyle name="Input 42 5" xfId="14229"/>
    <cellStyle name="Input 43" xfId="14230"/>
    <cellStyle name="Input 43 2" xfId="14231"/>
    <cellStyle name="Input 43 2 2" xfId="14232"/>
    <cellStyle name="Input 43 2 3" xfId="14233"/>
    <cellStyle name="Input 43 2 4" xfId="14234"/>
    <cellStyle name="Input 43 3" xfId="14235"/>
    <cellStyle name="Input 43 4" xfId="14236"/>
    <cellStyle name="Input 43 5" xfId="14237"/>
    <cellStyle name="Input 44" xfId="14238"/>
    <cellStyle name="Input 44 2" xfId="14239"/>
    <cellStyle name="Input 44 2 2" xfId="14240"/>
    <cellStyle name="Input 44 2 3" xfId="14241"/>
    <cellStyle name="Input 44 2 4" xfId="14242"/>
    <cellStyle name="Input 44 3" xfId="14243"/>
    <cellStyle name="Input 44 4" xfId="14244"/>
    <cellStyle name="Input 44 5" xfId="14245"/>
    <cellStyle name="Input 45" xfId="14246"/>
    <cellStyle name="Input 45 2" xfId="14247"/>
    <cellStyle name="Input 45 2 2" xfId="14248"/>
    <cellStyle name="Input 45 2 3" xfId="14249"/>
    <cellStyle name="Input 45 2 4" xfId="14250"/>
    <cellStyle name="Input 45 3" xfId="14251"/>
    <cellStyle name="Input 45 4" xfId="14252"/>
    <cellStyle name="Input 45 5" xfId="14253"/>
    <cellStyle name="Input 46" xfId="14254"/>
    <cellStyle name="Input 46 2" xfId="14255"/>
    <cellStyle name="Input 46 2 2" xfId="14256"/>
    <cellStyle name="Input 46 2 3" xfId="14257"/>
    <cellStyle name="Input 46 2 4" xfId="14258"/>
    <cellStyle name="Input 46 3" xfId="14259"/>
    <cellStyle name="Input 46 4" xfId="14260"/>
    <cellStyle name="Input 46 5" xfId="14261"/>
    <cellStyle name="Input 47" xfId="14262"/>
    <cellStyle name="Input 48" xfId="14263"/>
    <cellStyle name="Input 49" xfId="14264"/>
    <cellStyle name="Input 5" xfId="14265"/>
    <cellStyle name="Input 5 10" xfId="14266"/>
    <cellStyle name="Input 5 10 2" xfId="14267"/>
    <cellStyle name="Input 5 10 2 2" xfId="14268"/>
    <cellStyle name="Input 5 10 2 3" xfId="14269"/>
    <cellStyle name="Input 5 10 2 4" xfId="14270"/>
    <cellStyle name="Input 5 10 3" xfId="14271"/>
    <cellStyle name="Input 5 10 4" xfId="14272"/>
    <cellStyle name="Input 5 10 5" xfId="14273"/>
    <cellStyle name="Input 5 11" xfId="14274"/>
    <cellStyle name="Input 5 11 2" xfId="14275"/>
    <cellStyle name="Input 5 11 2 2" xfId="14276"/>
    <cellStyle name="Input 5 11 2 3" xfId="14277"/>
    <cellStyle name="Input 5 11 2 4" xfId="14278"/>
    <cellStyle name="Input 5 11 3" xfId="14279"/>
    <cellStyle name="Input 5 11 4" xfId="14280"/>
    <cellStyle name="Input 5 11 5" xfId="14281"/>
    <cellStyle name="Input 5 12" xfId="14282"/>
    <cellStyle name="Input 5 12 2" xfId="14283"/>
    <cellStyle name="Input 5 12 2 2" xfId="14284"/>
    <cellStyle name="Input 5 12 2 3" xfId="14285"/>
    <cellStyle name="Input 5 12 2 4" xfId="14286"/>
    <cellStyle name="Input 5 12 3" xfId="14287"/>
    <cellStyle name="Input 5 12 4" xfId="14288"/>
    <cellStyle name="Input 5 12 5" xfId="14289"/>
    <cellStyle name="Input 5 13" xfId="14290"/>
    <cellStyle name="Input 5 13 2" xfId="14291"/>
    <cellStyle name="Input 5 13 3" xfId="14292"/>
    <cellStyle name="Input 5 13 4" xfId="14293"/>
    <cellStyle name="Input 5 14" xfId="14294"/>
    <cellStyle name="Input 5 14 2" xfId="14295"/>
    <cellStyle name="Input 5 14 3" xfId="14296"/>
    <cellStyle name="Input 5 14 4" xfId="14297"/>
    <cellStyle name="Input 5 15" xfId="14298"/>
    <cellStyle name="Input 5 16" xfId="14299"/>
    <cellStyle name="Input 5 17" xfId="14300"/>
    <cellStyle name="Input 5 2" xfId="14301"/>
    <cellStyle name="Input 5 2 2" xfId="14302"/>
    <cellStyle name="Input 5 2 2 2" xfId="14303"/>
    <cellStyle name="Input 5 2 2 2 2" xfId="14304"/>
    <cellStyle name="Input 5 2 2 2 3" xfId="14305"/>
    <cellStyle name="Input 5 2 2 2 4" xfId="14306"/>
    <cellStyle name="Input 5 2 2 3" xfId="14307"/>
    <cellStyle name="Input 5 2 2 4" xfId="14308"/>
    <cellStyle name="Input 5 2 2 5" xfId="14309"/>
    <cellStyle name="Input 5 2 3" xfId="14310"/>
    <cellStyle name="Input 5 2 3 2" xfId="14311"/>
    <cellStyle name="Input 5 2 3 2 2" xfId="14312"/>
    <cellStyle name="Input 5 2 3 2 3" xfId="14313"/>
    <cellStyle name="Input 5 2 3 2 4" xfId="14314"/>
    <cellStyle name="Input 5 2 3 3" xfId="14315"/>
    <cellStyle name="Input 5 2 3 4" xfId="14316"/>
    <cellStyle name="Input 5 2 3 5" xfId="14317"/>
    <cellStyle name="Input 5 2 4" xfId="14318"/>
    <cellStyle name="Input 5 2 4 2" xfId="14319"/>
    <cellStyle name="Input 5 2 4 3" xfId="14320"/>
    <cellStyle name="Input 5 2 4 4" xfId="14321"/>
    <cellStyle name="Input 5 2 5" xfId="14322"/>
    <cellStyle name="Input 5 2 6" xfId="14323"/>
    <cellStyle name="Input 5 2 7" xfId="14324"/>
    <cellStyle name="Input 5 3" xfId="14325"/>
    <cellStyle name="Input 5 3 2" xfId="14326"/>
    <cellStyle name="Input 5 3 2 2" xfId="14327"/>
    <cellStyle name="Input 5 3 2 2 2" xfId="14328"/>
    <cellStyle name="Input 5 3 2 2 3" xfId="14329"/>
    <cellStyle name="Input 5 3 2 2 4" xfId="14330"/>
    <cellStyle name="Input 5 3 2 3" xfId="14331"/>
    <cellStyle name="Input 5 3 2 4" xfId="14332"/>
    <cellStyle name="Input 5 3 2 5" xfId="14333"/>
    <cellStyle name="Input 5 3 3" xfId="14334"/>
    <cellStyle name="Input 5 3 3 2" xfId="14335"/>
    <cellStyle name="Input 5 3 3 2 2" xfId="14336"/>
    <cellStyle name="Input 5 3 3 2 3" xfId="14337"/>
    <cellStyle name="Input 5 3 3 2 4" xfId="14338"/>
    <cellStyle name="Input 5 3 3 3" xfId="14339"/>
    <cellStyle name="Input 5 3 3 4" xfId="14340"/>
    <cellStyle name="Input 5 3 3 5" xfId="14341"/>
    <cellStyle name="Input 5 3 4" xfId="14342"/>
    <cellStyle name="Input 5 3 4 2" xfId="14343"/>
    <cellStyle name="Input 5 3 4 3" xfId="14344"/>
    <cellStyle name="Input 5 3 4 4" xfId="14345"/>
    <cellStyle name="Input 5 3 5" xfId="14346"/>
    <cellStyle name="Input 5 3 6" xfId="14347"/>
    <cellStyle name="Input 5 3 7" xfId="14348"/>
    <cellStyle name="Input 5 4" xfId="14349"/>
    <cellStyle name="Input 5 4 2" xfId="14350"/>
    <cellStyle name="Input 5 4 2 2" xfId="14351"/>
    <cellStyle name="Input 5 4 2 2 2" xfId="14352"/>
    <cellStyle name="Input 5 4 2 2 3" xfId="14353"/>
    <cellStyle name="Input 5 4 2 2 4" xfId="14354"/>
    <cellStyle name="Input 5 4 2 3" xfId="14355"/>
    <cellStyle name="Input 5 4 2 4" xfId="14356"/>
    <cellStyle name="Input 5 4 2 5" xfId="14357"/>
    <cellStyle name="Input 5 4 3" xfId="14358"/>
    <cellStyle name="Input 5 4 3 2" xfId="14359"/>
    <cellStyle name="Input 5 4 3 2 2" xfId="14360"/>
    <cellStyle name="Input 5 4 3 2 3" xfId="14361"/>
    <cellStyle name="Input 5 4 3 2 4" xfId="14362"/>
    <cellStyle name="Input 5 4 3 3" xfId="14363"/>
    <cellStyle name="Input 5 4 3 4" xfId="14364"/>
    <cellStyle name="Input 5 4 3 5" xfId="14365"/>
    <cellStyle name="Input 5 4 4" xfId="14366"/>
    <cellStyle name="Input 5 4 4 2" xfId="14367"/>
    <cellStyle name="Input 5 4 4 3" xfId="14368"/>
    <cellStyle name="Input 5 4 4 4" xfId="14369"/>
    <cellStyle name="Input 5 4 5" xfId="14370"/>
    <cellStyle name="Input 5 4 6" xfId="14371"/>
    <cellStyle name="Input 5 4 7" xfId="14372"/>
    <cellStyle name="Input 5 5" xfId="14373"/>
    <cellStyle name="Input 5 5 2" xfId="14374"/>
    <cellStyle name="Input 5 5 2 2" xfId="14375"/>
    <cellStyle name="Input 5 5 2 3" xfId="14376"/>
    <cellStyle name="Input 5 5 2 4" xfId="14377"/>
    <cellStyle name="Input 5 5 3" xfId="14378"/>
    <cellStyle name="Input 5 5 4" xfId="14379"/>
    <cellStyle name="Input 5 5 5" xfId="14380"/>
    <cellStyle name="Input 5 6" xfId="14381"/>
    <cellStyle name="Input 5 6 2" xfId="14382"/>
    <cellStyle name="Input 5 6 2 2" xfId="14383"/>
    <cellStyle name="Input 5 6 2 3" xfId="14384"/>
    <cellStyle name="Input 5 6 2 4" xfId="14385"/>
    <cellStyle name="Input 5 6 3" xfId="14386"/>
    <cellStyle name="Input 5 6 4" xfId="14387"/>
    <cellStyle name="Input 5 6 5" xfId="14388"/>
    <cellStyle name="Input 5 7" xfId="14389"/>
    <cellStyle name="Input 5 7 2" xfId="14390"/>
    <cellStyle name="Input 5 7 2 2" xfId="14391"/>
    <cellStyle name="Input 5 7 2 3" xfId="14392"/>
    <cellStyle name="Input 5 7 2 4" xfId="14393"/>
    <cellStyle name="Input 5 7 3" xfId="14394"/>
    <cellStyle name="Input 5 7 4" xfId="14395"/>
    <cellStyle name="Input 5 7 5" xfId="14396"/>
    <cellStyle name="Input 5 8" xfId="14397"/>
    <cellStyle name="Input 5 8 2" xfId="14398"/>
    <cellStyle name="Input 5 8 2 2" xfId="14399"/>
    <cellStyle name="Input 5 8 2 3" xfId="14400"/>
    <cellStyle name="Input 5 8 2 4" xfId="14401"/>
    <cellStyle name="Input 5 8 3" xfId="14402"/>
    <cellStyle name="Input 5 8 4" xfId="14403"/>
    <cellStyle name="Input 5 8 5" xfId="14404"/>
    <cellStyle name="Input 5 9" xfId="14405"/>
    <cellStyle name="Input 5 9 2" xfId="14406"/>
    <cellStyle name="Input 5 9 2 2" xfId="14407"/>
    <cellStyle name="Input 5 9 2 3" xfId="14408"/>
    <cellStyle name="Input 5 9 2 4" xfId="14409"/>
    <cellStyle name="Input 5 9 3" xfId="14410"/>
    <cellStyle name="Input 5 9 4" xfId="14411"/>
    <cellStyle name="Input 5 9 5" xfId="14412"/>
    <cellStyle name="Input 5_Sheet2" xfId="14413"/>
    <cellStyle name="Input 50" xfId="14414"/>
    <cellStyle name="Input 51" xfId="14415"/>
    <cellStyle name="Input 52" xfId="14416"/>
    <cellStyle name="Input 53" xfId="14417"/>
    <cellStyle name="Input 6" xfId="14418"/>
    <cellStyle name="Input 6 10" xfId="14419"/>
    <cellStyle name="Input 6 10 2" xfId="14420"/>
    <cellStyle name="Input 6 10 2 2" xfId="14421"/>
    <cellStyle name="Input 6 10 2 3" xfId="14422"/>
    <cellStyle name="Input 6 10 2 4" xfId="14423"/>
    <cellStyle name="Input 6 10 3" xfId="14424"/>
    <cellStyle name="Input 6 10 4" xfId="14425"/>
    <cellStyle name="Input 6 10 5" xfId="14426"/>
    <cellStyle name="Input 6 11" xfId="14427"/>
    <cellStyle name="Input 6 11 2" xfId="14428"/>
    <cellStyle name="Input 6 11 2 2" xfId="14429"/>
    <cellStyle name="Input 6 11 2 3" xfId="14430"/>
    <cellStyle name="Input 6 11 2 4" xfId="14431"/>
    <cellStyle name="Input 6 11 3" xfId="14432"/>
    <cellStyle name="Input 6 11 4" xfId="14433"/>
    <cellStyle name="Input 6 11 5" xfId="14434"/>
    <cellStyle name="Input 6 12" xfId="14435"/>
    <cellStyle name="Input 6 12 2" xfId="14436"/>
    <cellStyle name="Input 6 12 2 2" xfId="14437"/>
    <cellStyle name="Input 6 12 2 3" xfId="14438"/>
    <cellStyle name="Input 6 12 2 4" xfId="14439"/>
    <cellStyle name="Input 6 12 3" xfId="14440"/>
    <cellStyle name="Input 6 12 4" xfId="14441"/>
    <cellStyle name="Input 6 12 5" xfId="14442"/>
    <cellStyle name="Input 6 13" xfId="14443"/>
    <cellStyle name="Input 6 13 2" xfId="14444"/>
    <cellStyle name="Input 6 13 3" xfId="14445"/>
    <cellStyle name="Input 6 13 4" xfId="14446"/>
    <cellStyle name="Input 6 14" xfId="14447"/>
    <cellStyle name="Input 6 14 2" xfId="14448"/>
    <cellStyle name="Input 6 14 3" xfId="14449"/>
    <cellStyle name="Input 6 14 4" xfId="14450"/>
    <cellStyle name="Input 6 15" xfId="14451"/>
    <cellStyle name="Input 6 16" xfId="14452"/>
    <cellStyle name="Input 6 17" xfId="14453"/>
    <cellStyle name="Input 6 2" xfId="14454"/>
    <cellStyle name="Input 6 2 2" xfId="14455"/>
    <cellStyle name="Input 6 2 2 2" xfId="14456"/>
    <cellStyle name="Input 6 2 2 2 2" xfId="14457"/>
    <cellStyle name="Input 6 2 2 2 3" xfId="14458"/>
    <cellStyle name="Input 6 2 2 2 4" xfId="14459"/>
    <cellStyle name="Input 6 2 2 3" xfId="14460"/>
    <cellStyle name="Input 6 2 2 4" xfId="14461"/>
    <cellStyle name="Input 6 2 2 5" xfId="14462"/>
    <cellStyle name="Input 6 2 3" xfId="14463"/>
    <cellStyle name="Input 6 2 3 2" xfId="14464"/>
    <cellStyle name="Input 6 2 3 2 2" xfId="14465"/>
    <cellStyle name="Input 6 2 3 2 3" xfId="14466"/>
    <cellStyle name="Input 6 2 3 2 4" xfId="14467"/>
    <cellStyle name="Input 6 2 3 3" xfId="14468"/>
    <cellStyle name="Input 6 2 3 4" xfId="14469"/>
    <cellStyle name="Input 6 2 3 5" xfId="14470"/>
    <cellStyle name="Input 6 2 4" xfId="14471"/>
    <cellStyle name="Input 6 2 4 2" xfId="14472"/>
    <cellStyle name="Input 6 2 4 3" xfId="14473"/>
    <cellStyle name="Input 6 2 4 4" xfId="14474"/>
    <cellStyle name="Input 6 2 5" xfId="14475"/>
    <cellStyle name="Input 6 2 6" xfId="14476"/>
    <cellStyle name="Input 6 2 7" xfId="14477"/>
    <cellStyle name="Input 6 3" xfId="14478"/>
    <cellStyle name="Input 6 3 2" xfId="14479"/>
    <cellStyle name="Input 6 3 2 2" xfId="14480"/>
    <cellStyle name="Input 6 3 2 2 2" xfId="14481"/>
    <cellStyle name="Input 6 3 2 2 3" xfId="14482"/>
    <cellStyle name="Input 6 3 2 2 4" xfId="14483"/>
    <cellStyle name="Input 6 3 2 3" xfId="14484"/>
    <cellStyle name="Input 6 3 2 4" xfId="14485"/>
    <cellStyle name="Input 6 3 2 5" xfId="14486"/>
    <cellStyle name="Input 6 3 3" xfId="14487"/>
    <cellStyle name="Input 6 3 3 2" xfId="14488"/>
    <cellStyle name="Input 6 3 3 2 2" xfId="14489"/>
    <cellStyle name="Input 6 3 3 2 3" xfId="14490"/>
    <cellStyle name="Input 6 3 3 2 4" xfId="14491"/>
    <cellStyle name="Input 6 3 3 3" xfId="14492"/>
    <cellStyle name="Input 6 3 3 4" xfId="14493"/>
    <cellStyle name="Input 6 3 3 5" xfId="14494"/>
    <cellStyle name="Input 6 3 4" xfId="14495"/>
    <cellStyle name="Input 6 3 4 2" xfId="14496"/>
    <cellStyle name="Input 6 3 4 3" xfId="14497"/>
    <cellStyle name="Input 6 3 4 4" xfId="14498"/>
    <cellStyle name="Input 6 3 5" xfId="14499"/>
    <cellStyle name="Input 6 3 6" xfId="14500"/>
    <cellStyle name="Input 6 3 7" xfId="14501"/>
    <cellStyle name="Input 6 4" xfId="14502"/>
    <cellStyle name="Input 6 4 2" xfId="14503"/>
    <cellStyle name="Input 6 4 2 2" xfId="14504"/>
    <cellStyle name="Input 6 4 2 2 2" xfId="14505"/>
    <cellStyle name="Input 6 4 2 2 3" xfId="14506"/>
    <cellStyle name="Input 6 4 2 2 4" xfId="14507"/>
    <cellStyle name="Input 6 4 2 3" xfId="14508"/>
    <cellStyle name="Input 6 4 2 4" xfId="14509"/>
    <cellStyle name="Input 6 4 2 5" xfId="14510"/>
    <cellStyle name="Input 6 4 3" xfId="14511"/>
    <cellStyle name="Input 6 4 3 2" xfId="14512"/>
    <cellStyle name="Input 6 4 3 2 2" xfId="14513"/>
    <cellStyle name="Input 6 4 3 2 3" xfId="14514"/>
    <cellStyle name="Input 6 4 3 2 4" xfId="14515"/>
    <cellStyle name="Input 6 4 3 3" xfId="14516"/>
    <cellStyle name="Input 6 4 3 4" xfId="14517"/>
    <cellStyle name="Input 6 4 3 5" xfId="14518"/>
    <cellStyle name="Input 6 4 4" xfId="14519"/>
    <cellStyle name="Input 6 4 4 2" xfId="14520"/>
    <cellStyle name="Input 6 4 4 3" xfId="14521"/>
    <cellStyle name="Input 6 4 4 4" xfId="14522"/>
    <cellStyle name="Input 6 4 5" xfId="14523"/>
    <cellStyle name="Input 6 4 6" xfId="14524"/>
    <cellStyle name="Input 6 4 7" xfId="14525"/>
    <cellStyle name="Input 6 5" xfId="14526"/>
    <cellStyle name="Input 6 5 2" xfId="14527"/>
    <cellStyle name="Input 6 5 2 2" xfId="14528"/>
    <cellStyle name="Input 6 5 2 3" xfId="14529"/>
    <cellStyle name="Input 6 5 2 4" xfId="14530"/>
    <cellStyle name="Input 6 5 3" xfId="14531"/>
    <cellStyle name="Input 6 5 4" xfId="14532"/>
    <cellStyle name="Input 6 5 5" xfId="14533"/>
    <cellStyle name="Input 6 6" xfId="14534"/>
    <cellStyle name="Input 6 6 2" xfId="14535"/>
    <cellStyle name="Input 6 6 2 2" xfId="14536"/>
    <cellStyle name="Input 6 6 2 3" xfId="14537"/>
    <cellStyle name="Input 6 6 2 4" xfId="14538"/>
    <cellStyle name="Input 6 6 3" xfId="14539"/>
    <cellStyle name="Input 6 6 4" xfId="14540"/>
    <cellStyle name="Input 6 6 5" xfId="14541"/>
    <cellStyle name="Input 6 7" xfId="14542"/>
    <cellStyle name="Input 6 7 2" xfId="14543"/>
    <cellStyle name="Input 6 7 2 2" xfId="14544"/>
    <cellStyle name="Input 6 7 2 3" xfId="14545"/>
    <cellStyle name="Input 6 7 2 4" xfId="14546"/>
    <cellStyle name="Input 6 7 3" xfId="14547"/>
    <cellStyle name="Input 6 7 4" xfId="14548"/>
    <cellStyle name="Input 6 7 5" xfId="14549"/>
    <cellStyle name="Input 6 8" xfId="14550"/>
    <cellStyle name="Input 6 8 2" xfId="14551"/>
    <cellStyle name="Input 6 8 2 2" xfId="14552"/>
    <cellStyle name="Input 6 8 2 3" xfId="14553"/>
    <cellStyle name="Input 6 8 2 4" xfId="14554"/>
    <cellStyle name="Input 6 8 3" xfId="14555"/>
    <cellStyle name="Input 6 8 4" xfId="14556"/>
    <cellStyle name="Input 6 8 5" xfId="14557"/>
    <cellStyle name="Input 6 9" xfId="14558"/>
    <cellStyle name="Input 6 9 2" xfId="14559"/>
    <cellStyle name="Input 6 9 2 2" xfId="14560"/>
    <cellStyle name="Input 6 9 2 3" xfId="14561"/>
    <cellStyle name="Input 6 9 2 4" xfId="14562"/>
    <cellStyle name="Input 6 9 3" xfId="14563"/>
    <cellStyle name="Input 6 9 4" xfId="14564"/>
    <cellStyle name="Input 6 9 5" xfId="14565"/>
    <cellStyle name="Input 6_Sheet2" xfId="14566"/>
    <cellStyle name="Input 7" xfId="14567"/>
    <cellStyle name="Input 7 10" xfId="14568"/>
    <cellStyle name="Input 7 10 2" xfId="14569"/>
    <cellStyle name="Input 7 10 2 2" xfId="14570"/>
    <cellStyle name="Input 7 10 2 3" xfId="14571"/>
    <cellStyle name="Input 7 10 2 4" xfId="14572"/>
    <cellStyle name="Input 7 10 3" xfId="14573"/>
    <cellStyle name="Input 7 10 4" xfId="14574"/>
    <cellStyle name="Input 7 10 5" xfId="14575"/>
    <cellStyle name="Input 7 11" xfId="14576"/>
    <cellStyle name="Input 7 11 2" xfId="14577"/>
    <cellStyle name="Input 7 11 2 2" xfId="14578"/>
    <cellStyle name="Input 7 11 2 3" xfId="14579"/>
    <cellStyle name="Input 7 11 2 4" xfId="14580"/>
    <cellStyle name="Input 7 11 3" xfId="14581"/>
    <cellStyle name="Input 7 11 4" xfId="14582"/>
    <cellStyle name="Input 7 11 5" xfId="14583"/>
    <cellStyle name="Input 7 12" xfId="14584"/>
    <cellStyle name="Input 7 12 2" xfId="14585"/>
    <cellStyle name="Input 7 12 2 2" xfId="14586"/>
    <cellStyle name="Input 7 12 2 3" xfId="14587"/>
    <cellStyle name="Input 7 12 2 4" xfId="14588"/>
    <cellStyle name="Input 7 12 3" xfId="14589"/>
    <cellStyle name="Input 7 12 4" xfId="14590"/>
    <cellStyle name="Input 7 12 5" xfId="14591"/>
    <cellStyle name="Input 7 13" xfId="14592"/>
    <cellStyle name="Input 7 13 2" xfId="14593"/>
    <cellStyle name="Input 7 13 3" xfId="14594"/>
    <cellStyle name="Input 7 13 4" xfId="14595"/>
    <cellStyle name="Input 7 14" xfId="14596"/>
    <cellStyle name="Input 7 14 2" xfId="14597"/>
    <cellStyle name="Input 7 14 3" xfId="14598"/>
    <cellStyle name="Input 7 14 4" xfId="14599"/>
    <cellStyle name="Input 7 15" xfId="14600"/>
    <cellStyle name="Input 7 16" xfId="14601"/>
    <cellStyle name="Input 7 17" xfId="14602"/>
    <cellStyle name="Input 7 2" xfId="14603"/>
    <cellStyle name="Input 7 2 2" xfId="14604"/>
    <cellStyle name="Input 7 2 2 2" xfId="14605"/>
    <cellStyle name="Input 7 2 2 2 2" xfId="14606"/>
    <cellStyle name="Input 7 2 2 2 3" xfId="14607"/>
    <cellStyle name="Input 7 2 2 2 4" xfId="14608"/>
    <cellStyle name="Input 7 2 2 3" xfId="14609"/>
    <cellStyle name="Input 7 2 2 4" xfId="14610"/>
    <cellStyle name="Input 7 2 2 5" xfId="14611"/>
    <cellStyle name="Input 7 2 3" xfId="14612"/>
    <cellStyle name="Input 7 2 3 2" xfId="14613"/>
    <cellStyle name="Input 7 2 3 2 2" xfId="14614"/>
    <cellStyle name="Input 7 2 3 2 3" xfId="14615"/>
    <cellStyle name="Input 7 2 3 2 4" xfId="14616"/>
    <cellStyle name="Input 7 2 3 3" xfId="14617"/>
    <cellStyle name="Input 7 2 3 4" xfId="14618"/>
    <cellStyle name="Input 7 2 3 5" xfId="14619"/>
    <cellStyle name="Input 7 2 4" xfId="14620"/>
    <cellStyle name="Input 7 2 4 2" xfId="14621"/>
    <cellStyle name="Input 7 2 4 3" xfId="14622"/>
    <cellStyle name="Input 7 2 4 4" xfId="14623"/>
    <cellStyle name="Input 7 2 5" xfId="14624"/>
    <cellStyle name="Input 7 2 6" xfId="14625"/>
    <cellStyle name="Input 7 2 7" xfId="14626"/>
    <cellStyle name="Input 7 3" xfId="14627"/>
    <cellStyle name="Input 7 3 2" xfId="14628"/>
    <cellStyle name="Input 7 3 2 2" xfId="14629"/>
    <cellStyle name="Input 7 3 2 2 2" xfId="14630"/>
    <cellStyle name="Input 7 3 2 2 3" xfId="14631"/>
    <cellStyle name="Input 7 3 2 2 4" xfId="14632"/>
    <cellStyle name="Input 7 3 2 3" xfId="14633"/>
    <cellStyle name="Input 7 3 2 4" xfId="14634"/>
    <cellStyle name="Input 7 3 2 5" xfId="14635"/>
    <cellStyle name="Input 7 3 3" xfId="14636"/>
    <cellStyle name="Input 7 3 3 2" xfId="14637"/>
    <cellStyle name="Input 7 3 3 2 2" xfId="14638"/>
    <cellStyle name="Input 7 3 3 2 3" xfId="14639"/>
    <cellStyle name="Input 7 3 3 2 4" xfId="14640"/>
    <cellStyle name="Input 7 3 3 3" xfId="14641"/>
    <cellStyle name="Input 7 3 3 4" xfId="14642"/>
    <cellStyle name="Input 7 3 3 5" xfId="14643"/>
    <cellStyle name="Input 7 3 4" xfId="14644"/>
    <cellStyle name="Input 7 3 4 2" xfId="14645"/>
    <cellStyle name="Input 7 3 4 3" xfId="14646"/>
    <cellStyle name="Input 7 3 4 4" xfId="14647"/>
    <cellStyle name="Input 7 3 5" xfId="14648"/>
    <cellStyle name="Input 7 3 6" xfId="14649"/>
    <cellStyle name="Input 7 3 7" xfId="14650"/>
    <cellStyle name="Input 7 4" xfId="14651"/>
    <cellStyle name="Input 7 4 2" xfId="14652"/>
    <cellStyle name="Input 7 4 2 2" xfId="14653"/>
    <cellStyle name="Input 7 4 2 2 2" xfId="14654"/>
    <cellStyle name="Input 7 4 2 2 3" xfId="14655"/>
    <cellStyle name="Input 7 4 2 2 4" xfId="14656"/>
    <cellStyle name="Input 7 4 2 3" xfId="14657"/>
    <cellStyle name="Input 7 4 2 4" xfId="14658"/>
    <cellStyle name="Input 7 4 2 5" xfId="14659"/>
    <cellStyle name="Input 7 4 3" xfId="14660"/>
    <cellStyle name="Input 7 4 3 2" xfId="14661"/>
    <cellStyle name="Input 7 4 3 2 2" xfId="14662"/>
    <cellStyle name="Input 7 4 3 2 3" xfId="14663"/>
    <cellStyle name="Input 7 4 3 2 4" xfId="14664"/>
    <cellStyle name="Input 7 4 3 3" xfId="14665"/>
    <cellStyle name="Input 7 4 3 4" xfId="14666"/>
    <cellStyle name="Input 7 4 3 5" xfId="14667"/>
    <cellStyle name="Input 7 4 4" xfId="14668"/>
    <cellStyle name="Input 7 4 4 2" xfId="14669"/>
    <cellStyle name="Input 7 4 4 3" xfId="14670"/>
    <cellStyle name="Input 7 4 4 4" xfId="14671"/>
    <cellStyle name="Input 7 4 5" xfId="14672"/>
    <cellStyle name="Input 7 4 6" xfId="14673"/>
    <cellStyle name="Input 7 4 7" xfId="14674"/>
    <cellStyle name="Input 7 5" xfId="14675"/>
    <cellStyle name="Input 7 5 2" xfId="14676"/>
    <cellStyle name="Input 7 5 2 2" xfId="14677"/>
    <cellStyle name="Input 7 5 2 3" xfId="14678"/>
    <cellStyle name="Input 7 5 2 4" xfId="14679"/>
    <cellStyle name="Input 7 5 3" xfId="14680"/>
    <cellStyle name="Input 7 5 4" xfId="14681"/>
    <cellStyle name="Input 7 5 5" xfId="14682"/>
    <cellStyle name="Input 7 6" xfId="14683"/>
    <cellStyle name="Input 7 6 2" xfId="14684"/>
    <cellStyle name="Input 7 6 2 2" xfId="14685"/>
    <cellStyle name="Input 7 6 2 3" xfId="14686"/>
    <cellStyle name="Input 7 6 2 4" xfId="14687"/>
    <cellStyle name="Input 7 6 3" xfId="14688"/>
    <cellStyle name="Input 7 6 4" xfId="14689"/>
    <cellStyle name="Input 7 6 5" xfId="14690"/>
    <cellStyle name="Input 7 7" xfId="14691"/>
    <cellStyle name="Input 7 7 2" xfId="14692"/>
    <cellStyle name="Input 7 7 2 2" xfId="14693"/>
    <cellStyle name="Input 7 7 2 3" xfId="14694"/>
    <cellStyle name="Input 7 7 2 4" xfId="14695"/>
    <cellStyle name="Input 7 7 3" xfId="14696"/>
    <cellStyle name="Input 7 7 4" xfId="14697"/>
    <cellStyle name="Input 7 7 5" xfId="14698"/>
    <cellStyle name="Input 7 8" xfId="14699"/>
    <cellStyle name="Input 7 8 2" xfId="14700"/>
    <cellStyle name="Input 7 8 2 2" xfId="14701"/>
    <cellStyle name="Input 7 8 2 3" xfId="14702"/>
    <cellStyle name="Input 7 8 2 4" xfId="14703"/>
    <cellStyle name="Input 7 8 3" xfId="14704"/>
    <cellStyle name="Input 7 8 4" xfId="14705"/>
    <cellStyle name="Input 7 8 5" xfId="14706"/>
    <cellStyle name="Input 7 9" xfId="14707"/>
    <cellStyle name="Input 7 9 2" xfId="14708"/>
    <cellStyle name="Input 7 9 2 2" xfId="14709"/>
    <cellStyle name="Input 7 9 2 3" xfId="14710"/>
    <cellStyle name="Input 7 9 2 4" xfId="14711"/>
    <cellStyle name="Input 7 9 3" xfId="14712"/>
    <cellStyle name="Input 7 9 4" xfId="14713"/>
    <cellStyle name="Input 7 9 5" xfId="14714"/>
    <cellStyle name="Input 7_Sheet2" xfId="14715"/>
    <cellStyle name="Input 8" xfId="14716"/>
    <cellStyle name="Input 8 10" xfId="14717"/>
    <cellStyle name="Input 8 10 2" xfId="14718"/>
    <cellStyle name="Input 8 10 2 2" xfId="14719"/>
    <cellStyle name="Input 8 10 2 3" xfId="14720"/>
    <cellStyle name="Input 8 10 2 4" xfId="14721"/>
    <cellStyle name="Input 8 10 3" xfId="14722"/>
    <cellStyle name="Input 8 10 4" xfId="14723"/>
    <cellStyle name="Input 8 10 5" xfId="14724"/>
    <cellStyle name="Input 8 11" xfId="14725"/>
    <cellStyle name="Input 8 11 2" xfId="14726"/>
    <cellStyle name="Input 8 11 2 2" xfId="14727"/>
    <cellStyle name="Input 8 11 2 3" xfId="14728"/>
    <cellStyle name="Input 8 11 2 4" xfId="14729"/>
    <cellStyle name="Input 8 11 3" xfId="14730"/>
    <cellStyle name="Input 8 11 4" xfId="14731"/>
    <cellStyle name="Input 8 11 5" xfId="14732"/>
    <cellStyle name="Input 8 12" xfId="14733"/>
    <cellStyle name="Input 8 12 2" xfId="14734"/>
    <cellStyle name="Input 8 12 3" xfId="14735"/>
    <cellStyle name="Input 8 12 4" xfId="14736"/>
    <cellStyle name="Input 8 13" xfId="14737"/>
    <cellStyle name="Input 8 13 2" xfId="14738"/>
    <cellStyle name="Input 8 13 3" xfId="14739"/>
    <cellStyle name="Input 8 13 4" xfId="14740"/>
    <cellStyle name="Input 8 14" xfId="14741"/>
    <cellStyle name="Input 8 15" xfId="14742"/>
    <cellStyle name="Input 8 16" xfId="14743"/>
    <cellStyle name="Input 8 2" xfId="14744"/>
    <cellStyle name="Input 8 2 2" xfId="14745"/>
    <cellStyle name="Input 8 2 2 2" xfId="14746"/>
    <cellStyle name="Input 8 2 2 3" xfId="14747"/>
    <cellStyle name="Input 8 2 2 4" xfId="14748"/>
    <cellStyle name="Input 8 2 3" xfId="14749"/>
    <cellStyle name="Input 8 2 4" xfId="14750"/>
    <cellStyle name="Input 8 2 5" xfId="14751"/>
    <cellStyle name="Input 8 3" xfId="14752"/>
    <cellStyle name="Input 8 4" xfId="14753"/>
    <cellStyle name="Input 8 4 2" xfId="14754"/>
    <cellStyle name="Input 8 4 2 2" xfId="14755"/>
    <cellStyle name="Input 8 4 2 3" xfId="14756"/>
    <cellStyle name="Input 8 4 2 4" xfId="14757"/>
    <cellStyle name="Input 8 4 3" xfId="14758"/>
    <cellStyle name="Input 8 4 4" xfId="14759"/>
    <cellStyle name="Input 8 4 5" xfId="14760"/>
    <cellStyle name="Input 8 5" xfId="14761"/>
    <cellStyle name="Input 8 5 2" xfId="14762"/>
    <cellStyle name="Input 8 5 2 2" xfId="14763"/>
    <cellStyle name="Input 8 5 2 3" xfId="14764"/>
    <cellStyle name="Input 8 5 2 4" xfId="14765"/>
    <cellStyle name="Input 8 5 3" xfId="14766"/>
    <cellStyle name="Input 8 5 4" xfId="14767"/>
    <cellStyle name="Input 8 5 5" xfId="14768"/>
    <cellStyle name="Input 8 6" xfId="14769"/>
    <cellStyle name="Input 8 6 2" xfId="14770"/>
    <cellStyle name="Input 8 6 2 2" xfId="14771"/>
    <cellStyle name="Input 8 6 2 3" xfId="14772"/>
    <cellStyle name="Input 8 6 2 4" xfId="14773"/>
    <cellStyle name="Input 8 6 3" xfId="14774"/>
    <cellStyle name="Input 8 6 4" xfId="14775"/>
    <cellStyle name="Input 8 6 5" xfId="14776"/>
    <cellStyle name="Input 8 7" xfId="14777"/>
    <cellStyle name="Input 8 7 2" xfId="14778"/>
    <cellStyle name="Input 8 7 2 2" xfId="14779"/>
    <cellStyle name="Input 8 7 2 3" xfId="14780"/>
    <cellStyle name="Input 8 7 2 4" xfId="14781"/>
    <cellStyle name="Input 8 7 3" xfId="14782"/>
    <cellStyle name="Input 8 7 4" xfId="14783"/>
    <cellStyle name="Input 8 7 5" xfId="14784"/>
    <cellStyle name="Input 8 8" xfId="14785"/>
    <cellStyle name="Input 8 8 2" xfId="14786"/>
    <cellStyle name="Input 8 8 2 2" xfId="14787"/>
    <cellStyle name="Input 8 8 2 3" xfId="14788"/>
    <cellStyle name="Input 8 8 2 4" xfId="14789"/>
    <cellStyle name="Input 8 8 3" xfId="14790"/>
    <cellStyle name="Input 8 8 4" xfId="14791"/>
    <cellStyle name="Input 8 8 5" xfId="14792"/>
    <cellStyle name="Input 8 9" xfId="14793"/>
    <cellStyle name="Input 8 9 2" xfId="14794"/>
    <cellStyle name="Input 8 9 2 2" xfId="14795"/>
    <cellStyle name="Input 8 9 2 3" xfId="14796"/>
    <cellStyle name="Input 8 9 2 4" xfId="14797"/>
    <cellStyle name="Input 8 9 3" xfId="14798"/>
    <cellStyle name="Input 8 9 4" xfId="14799"/>
    <cellStyle name="Input 8 9 5" xfId="14800"/>
    <cellStyle name="Input 8_Sheet2" xfId="14801"/>
    <cellStyle name="Input 9" xfId="14802"/>
    <cellStyle name="Input 9 10" xfId="14803"/>
    <cellStyle name="Input 9 10 2" xfId="14804"/>
    <cellStyle name="Input 9 10 3" xfId="14805"/>
    <cellStyle name="Input 9 10 4" xfId="14806"/>
    <cellStyle name="Input 9 11" xfId="14807"/>
    <cellStyle name="Input 9 11 2" xfId="14808"/>
    <cellStyle name="Input 9 11 3" xfId="14809"/>
    <cellStyle name="Input 9 11 4" xfId="14810"/>
    <cellStyle name="Input 9 12" xfId="14811"/>
    <cellStyle name="Input 9 13" xfId="14812"/>
    <cellStyle name="Input 9 14" xfId="14813"/>
    <cellStyle name="Input 9 2" xfId="14814"/>
    <cellStyle name="Input 9 2 2" xfId="14815"/>
    <cellStyle name="Input 9 2 2 2" xfId="14816"/>
    <cellStyle name="Input 9 2 2 3" xfId="14817"/>
    <cellStyle name="Input 9 2 2 4" xfId="14818"/>
    <cellStyle name="Input 9 2 3" xfId="14819"/>
    <cellStyle name="Input 9 2 4" xfId="14820"/>
    <cellStyle name="Input 9 2 5" xfId="14821"/>
    <cellStyle name="Input 9 3" xfId="14822"/>
    <cellStyle name="Input 9 3 2" xfId="14823"/>
    <cellStyle name="Input 9 3 2 2" xfId="14824"/>
    <cellStyle name="Input 9 3 2 3" xfId="14825"/>
    <cellStyle name="Input 9 3 2 4" xfId="14826"/>
    <cellStyle name="Input 9 3 3" xfId="14827"/>
    <cellStyle name="Input 9 3 4" xfId="14828"/>
    <cellStyle name="Input 9 3 5" xfId="14829"/>
    <cellStyle name="Input 9 4" xfId="14830"/>
    <cellStyle name="Input 9 4 2" xfId="14831"/>
    <cellStyle name="Input 9 4 2 2" xfId="14832"/>
    <cellStyle name="Input 9 4 2 3" xfId="14833"/>
    <cellStyle name="Input 9 4 2 4" xfId="14834"/>
    <cellStyle name="Input 9 4 3" xfId="14835"/>
    <cellStyle name="Input 9 4 4" xfId="14836"/>
    <cellStyle name="Input 9 4 5" xfId="14837"/>
    <cellStyle name="Input 9 5" xfId="14838"/>
    <cellStyle name="Input 9 5 2" xfId="14839"/>
    <cellStyle name="Input 9 5 2 2" xfId="14840"/>
    <cellStyle name="Input 9 5 2 3" xfId="14841"/>
    <cellStyle name="Input 9 5 2 4" xfId="14842"/>
    <cellStyle name="Input 9 5 3" xfId="14843"/>
    <cellStyle name="Input 9 5 4" xfId="14844"/>
    <cellStyle name="Input 9 5 5" xfId="14845"/>
    <cellStyle name="Input 9 6" xfId="14846"/>
    <cellStyle name="Input 9 6 2" xfId="14847"/>
    <cellStyle name="Input 9 6 2 2" xfId="14848"/>
    <cellStyle name="Input 9 6 2 3" xfId="14849"/>
    <cellStyle name="Input 9 6 2 4" xfId="14850"/>
    <cellStyle name="Input 9 6 3" xfId="14851"/>
    <cellStyle name="Input 9 6 4" xfId="14852"/>
    <cellStyle name="Input 9 6 5" xfId="14853"/>
    <cellStyle name="Input 9 7" xfId="14854"/>
    <cellStyle name="Input 9 7 2" xfId="14855"/>
    <cellStyle name="Input 9 7 2 2" xfId="14856"/>
    <cellStyle name="Input 9 7 2 3" xfId="14857"/>
    <cellStyle name="Input 9 7 2 4" xfId="14858"/>
    <cellStyle name="Input 9 7 3" xfId="14859"/>
    <cellStyle name="Input 9 7 4" xfId="14860"/>
    <cellStyle name="Input 9 7 5" xfId="14861"/>
    <cellStyle name="Input 9 8" xfId="14862"/>
    <cellStyle name="Input 9 8 2" xfId="14863"/>
    <cellStyle name="Input 9 8 2 2" xfId="14864"/>
    <cellStyle name="Input 9 8 2 3" xfId="14865"/>
    <cellStyle name="Input 9 8 2 4" xfId="14866"/>
    <cellStyle name="Input 9 8 3" xfId="14867"/>
    <cellStyle name="Input 9 8 4" xfId="14868"/>
    <cellStyle name="Input 9 8 5" xfId="14869"/>
    <cellStyle name="Input 9 9" xfId="14870"/>
    <cellStyle name="Input 9 9 2" xfId="14871"/>
    <cellStyle name="Input 9 9 2 2" xfId="14872"/>
    <cellStyle name="Input 9 9 2 3" xfId="14873"/>
    <cellStyle name="Input 9 9 2 4" xfId="14874"/>
    <cellStyle name="Input 9 9 3" xfId="14875"/>
    <cellStyle name="Input 9 9 4" xfId="14876"/>
    <cellStyle name="Input 9 9 5" xfId="14877"/>
    <cellStyle name="Input Cells" xfId="14878"/>
    <cellStyle name="Input Currency" xfId="14879"/>
    <cellStyle name="Input Currency 2" xfId="14880"/>
    <cellStyle name="Input Currency_Budget Oberoi Commerz 2  3 R3_08052008 (3)" xfId="14881"/>
    <cellStyle name="Input Date" xfId="14882"/>
    <cellStyle name="Input Fixed [0]" xfId="14883"/>
    <cellStyle name="Input Multiple" xfId="14884"/>
    <cellStyle name="Input Normal" xfId="14885"/>
    <cellStyle name="Input Percent" xfId="14886"/>
    <cellStyle name="Input Percent [2]" xfId="14887"/>
    <cellStyle name="Input Percent_Budget Oberoi Commerz 2  3 R3_08052008 (3)" xfId="14888"/>
    <cellStyle name="Input Titles" xfId="14889"/>
    <cellStyle name="input value" xfId="14890"/>
    <cellStyle name="Input1" xfId="14891"/>
    <cellStyle name="Input2" xfId="14892"/>
    <cellStyle name="Input2 2" xfId="14893"/>
    <cellStyle name="Input2 3" xfId="14894"/>
    <cellStyle name="Input2 4" xfId="14895"/>
    <cellStyle name="Input2 5" xfId="14896"/>
    <cellStyle name="Input2 6" xfId="14897"/>
    <cellStyle name="Input2 7" xfId="14898"/>
    <cellStyle name="InputBlueFont" xfId="14899"/>
    <cellStyle name="InputCurrency" xfId="14900"/>
    <cellStyle name="InputNormal" xfId="14901"/>
    <cellStyle name="Integer Text" xfId="14902"/>
    <cellStyle name="iu" xfId="14903"/>
    <cellStyle name="Jun" xfId="14904"/>
    <cellStyle name="Jun 2 2" xfId="14905"/>
    <cellStyle name="Jun 3" xfId="14906"/>
    <cellStyle name="k" xfId="14907"/>
    <cellStyle name="k 2" xfId="14908"/>
    <cellStyle name="KGName" xfId="14909"/>
    <cellStyle name="KG-Nr" xfId="14910"/>
    <cellStyle name="Kol.-Titel" xfId="14911"/>
    <cellStyle name="KP_Normal" xfId="14912"/>
    <cellStyle name="kutch" xfId="14913"/>
    <cellStyle name="L" xfId="14914"/>
    <cellStyle name="L 2" xfId="14915"/>
    <cellStyle name="L_004 - May' 08 - Reconcilation" xfId="14916"/>
    <cellStyle name="L_005- June '08- Reconciliation" xfId="14917"/>
    <cellStyle name="L_006- July '08- Reconciliation" xfId="14918"/>
    <cellStyle name="L_22nd RA Bill- March-10 @ Magnolia B L Gupta" xfId="14919"/>
    <cellStyle name="L_adj 15acre Jun08" xfId="14920"/>
    <cellStyle name="L_Adj 7B Report June 07- Feb 08" xfId="14921"/>
    <cellStyle name="L_adjustment 7A Apr-Oct08" xfId="14922"/>
    <cellStyle name="L_Billing New Formet" xfId="14923"/>
    <cellStyle name="L_Blank formats annexures -  Cost plus" xfId="14924"/>
    <cellStyle name="L_Book1" xfId="14925"/>
    <cellStyle name="L_Book1 (39)" xfId="14926"/>
    <cellStyle name="L_Book3" xfId="14927"/>
    <cellStyle name="L_BOQ" xfId="14928"/>
    <cellStyle name="L_Budget &amp; Costing - MICO" xfId="14929"/>
    <cellStyle name="L_CONTRACT REVIEW- JASOLA TOWERS-FEB07" xfId="14930"/>
    <cellStyle name="L_Copy of Costing" xfId="14931"/>
    <cellStyle name="L_Copy of Costing_Gurgaon 1 _29.07.04 _ MDS" xfId="14932"/>
    <cellStyle name="L_Copy of Oberoi RA Bill 22 August 0804.09.08 Revised " xfId="14933"/>
    <cellStyle name="L_Copy of Oberoi RA Bill 22 August 0804.09.08 Revised  2" xfId="14934"/>
    <cellStyle name="L_Copy of Oberoi RA Bill 22 August 0804.09.08 Revised  3" xfId="14935"/>
    <cellStyle name="L_Copy of Oberoi RA Bill 22 August 0804.09.08 Revised  4" xfId="14936"/>
    <cellStyle name="L_Copy of Oberoi RA Bill 22 August 0804.09.08 Revised  5" xfId="14937"/>
    <cellStyle name="L_Copy of Oberoi RA Bill 22 August 0804.09.08 Revised  6" xfId="14938"/>
    <cellStyle name="L_Copy of Oberoi RA Bill 22 August 0804.09.08 Revised  7" xfId="14939"/>
    <cellStyle name="L_Copy of Oberoi RA Bill 22 August 0804.09.08 Revised  8" xfId="14940"/>
    <cellStyle name="L_Copy of Plant  eqpt (2)" xfId="14941"/>
    <cellStyle name="L_Copy of Progress tracker Mar Apr 08" xfId="14942"/>
    <cellStyle name="L_Copy of PSE-IT Noida-r 3" xfId="14943"/>
    <cellStyle name="L_Copy of Transferable Material VAT Liablity - SBM Homes (Sep-2010) (2) (2)" xfId="14944"/>
    <cellStyle name="L_Costing - ITC Main Revised Qty- 11.01_ ITC Main" xfId="14945"/>
    <cellStyle name="L_Costing - MBD Books-20.12" xfId="14946"/>
    <cellStyle name="L_Costing_Birla Sugar_9.4.05" xfId="14947"/>
    <cellStyle name="L_Costing_District Court" xfId="14948"/>
    <cellStyle name="L_Costing_Hero Honda_Haridwar" xfId="14949"/>
    <cellStyle name="L_Costing_Indian Chancery_4.06.06" xfId="14950"/>
    <cellStyle name="L_Costing_Inst. Bld-Emirates Group-Noida-13.06.06" xfId="14951"/>
    <cellStyle name="L_Costing_Nicholas_21.12.04" xfId="14952"/>
    <cellStyle name="L_Disallowed Cost 200309" xfId="14953"/>
    <cellStyle name="L_Disallowed cost MOI" xfId="14954"/>
    <cellStyle name="L_DLF Agrrement _ Formats _10A" xfId="14955"/>
    <cellStyle name="L_DLF Capital Greens -Consolidated Finishes BOQ Phase I " xfId="14956"/>
    <cellStyle name="L_DLF Capital Greens -Consolidated Finishes BOQ Phase I  2" xfId="14957"/>
    <cellStyle name="L_DLF Capital Greens -Consolidated Finishes BOQ Phase I  3" xfId="14958"/>
    <cellStyle name="L_DLF Capital Greens -Consolidated Finishes BOQ Phase I  4" xfId="14959"/>
    <cellStyle name="L_DLF Capital Greens -Consolidated Finishes BOQ Phase I  5" xfId="14960"/>
    <cellStyle name="L_DLF Capital Greens -Consolidated Finishes BOQ Phase I  6" xfId="14961"/>
    <cellStyle name="L_DLF Capital Greens -Consolidated Finishes BOQ Phase I  7" xfId="14962"/>
    <cellStyle name="L_DLF Capital Greens -Consolidated Finishes BOQ Phase I  8" xfId="14963"/>
    <cellStyle name="L_DLF Capital Greens -Consolidated Finishes BOQ Phase II " xfId="14964"/>
    <cellStyle name="L_DLF Capital Greens -Consolidated Finishes BOQ Phase II  2" xfId="14965"/>
    <cellStyle name="L_DLF Capital Greens -Consolidated Finishes BOQ Phase II  3" xfId="14966"/>
    <cellStyle name="L_DLF Capital Greens -Consolidated Finishes BOQ Phase II  4" xfId="14967"/>
    <cellStyle name="L_DLF Capital Greens -Consolidated Finishes BOQ Phase II  5" xfId="14968"/>
    <cellStyle name="L_DLF Capital Greens -Consolidated Finishes BOQ Phase II  6" xfId="14969"/>
    <cellStyle name="L_DLF Capital Greens -Consolidated Finishes BOQ Phase II  7" xfId="14970"/>
    <cellStyle name="L_DLF Capital Greens -Consolidated Finishes BOQ Phase II  8" xfId="14971"/>
    <cellStyle name="L_DLF Cyber Tower _02.06.05 l" xfId="14972"/>
    <cellStyle name="L_Drawing Release Schedule" xfId="14973"/>
    <cellStyle name="L_drawings Register" xfId="14974"/>
    <cellStyle name="L_drawings Register as on 01-12-08" xfId="14975"/>
    <cellStyle name="L_drawings Register as on 040409" xfId="14976"/>
    <cellStyle name="L_drawings Register as on 040909" xfId="14977"/>
    <cellStyle name="L_drawings Register as on 240409" xfId="14978"/>
    <cellStyle name="L_drawings Register as on 240909" xfId="14979"/>
    <cellStyle name="L_drawings Register as on 28-1-09" xfId="14980"/>
    <cellStyle name="L_drawings Register as on 300609" xfId="14981"/>
    <cellStyle name="L_drawings Register as on 310709" xfId="14982"/>
    <cellStyle name="L_drawings Register as on02-3-09" xfId="14983"/>
    <cellStyle name="L_Final Report-JUne 07" xfId="14984"/>
    <cellStyle name="L_Final Summary IT HYderabad June 08" xfId="14985"/>
    <cellStyle name="L_form" xfId="14986"/>
    <cellStyle name="L_IRS-Civil" xfId="14987"/>
    <cellStyle name="L_IRS-Civil (4)" xfId="14988"/>
    <cellStyle name="L_it noida_budget_draft_200506" xfId="14989"/>
    <cellStyle name="L_IT PARK GACHIBOWLI_P &amp; M HIRE CHARGES" xfId="14990"/>
    <cellStyle name="L_Item Rate Bill RA-10 March 11 (Homes)" xfId="14991"/>
    <cellStyle name="L_ITN AUG MPR" xfId="14992"/>
    <cellStyle name="L_Jasola Recon April-08" xfId="14993"/>
    <cellStyle name="L_Jasola Recon Feb-07" xfId="14994"/>
    <cellStyle name="L_kks" xfId="14995"/>
    <cellStyle name="L_Major quantities _Inst. Bld-Emirates Group-Noida" xfId="14996"/>
    <cellStyle name="L_Major quantities_Hero Honda_Haridwar" xfId="14997"/>
    <cellStyle name="L_Material Reco (SBM Homes)" xfId="14998"/>
    <cellStyle name="L_Material Reco May-2011 (SBM Homes)" xfId="14999"/>
    <cellStyle name="L_May Photos" xfId="15000"/>
    <cellStyle name="L_medicity_26.09.05 _ MDS" xfId="15001"/>
    <cellStyle name="L_Monthwise Idling cost - Magnolias (rev 2)" xfId="15002"/>
    <cellStyle name="L_MPR Jan 2009" xfId="15003"/>
    <cellStyle name="L_MPR OCT" xfId="15004"/>
    <cellStyle name="L_MPR_July_08" xfId="15005"/>
    <cellStyle name="L_MPR1 as per June'08" xfId="15006"/>
    <cellStyle name="L_Noida Mall Cost Audit Reply Mar 08 090608" xfId="15007"/>
    <cellStyle name="L_Oberoi RA Bill 23 Sept 08 061008" xfId="15008"/>
    <cellStyle name="L_Org Chart" xfId="15009"/>
    <cellStyle name="L_P &amp; M STAFF" xfId="15010"/>
    <cellStyle name="L_P&amp;E Trail_1" xfId="15011"/>
    <cellStyle name="L_Pogress tracker June 08" xfId="15012"/>
    <cellStyle name="L_Pogress tracker May 08" xfId="15013"/>
    <cellStyle name="L_PresentationCONTRACT REVIEW" xfId="15014"/>
    <cellStyle name="L_Programme_Vytilla_DLF Riverside" xfId="15015"/>
    <cellStyle name="L_PSE-IT Noida-r 3" xfId="15016"/>
    <cellStyle name="L_R F I  LOG" xfId="15017"/>
    <cellStyle name="L_Rate Ana " xfId="15018"/>
    <cellStyle name="L_Rate Ana  2" xfId="15019"/>
    <cellStyle name="L_Rate Ana  3" xfId="15020"/>
    <cellStyle name="L_Rate Ana  4" xfId="15021"/>
    <cellStyle name="L_Rate Ana  5" xfId="15022"/>
    <cellStyle name="L_Rate Ana  6" xfId="15023"/>
    <cellStyle name="L_Rate Ana  7" xfId="15024"/>
    <cellStyle name="L_Rate Ana  8" xfId="15025"/>
    <cellStyle name="L_RATE ANALYSIS_Sample" xfId="15026"/>
    <cellStyle name="L_Reconciliation for May '08" xfId="15027"/>
    <cellStyle name="L_reconcillation upto sep-08" xfId="15028"/>
    <cellStyle name="L_Register" xfId="15029"/>
    <cellStyle name="L_Res-Item Rate Analysis-r2_ RAP4" xfId="15030"/>
    <cellStyle name="L_Res-Item Rate Analysis-r2_Tapan" xfId="15031"/>
    <cellStyle name="L_SBM School 6th RA Bill 09 Feb-10 Rev" xfId="15032"/>
    <cellStyle name="L_SBM School 8th RA Bill-April-10" xfId="15033"/>
    <cellStyle name="L_SBM School Final Bill-(10-05 to12-2010)" xfId="15034"/>
    <cellStyle name="L_SCOPE OF WORK STR-FIN-SPCL-CONTRACT" xfId="15035"/>
    <cellStyle name="L_Sheet1" xfId="15036"/>
    <cellStyle name="L_Submitted_27.10.05" xfId="15037"/>
    <cellStyle name="L_Summary 15 acre Final" xfId="15038"/>
    <cellStyle name="L_Transferable Material VAT Liablity - SBM Homes (Sep-2010)" xfId="15039"/>
    <cellStyle name="L_Vytilla-Cochin" xfId="15040"/>
    <cellStyle name="L_Working_Submitted" xfId="15041"/>
    <cellStyle name="L_WPR 21 to 27 Jan '08" xfId="15042"/>
    <cellStyle name="L_WPR 28th Jan 08 to 03rd Feb '08" xfId="15043"/>
    <cellStyle name="L_WPR- DLF INFOCITY CHENNAI - 13.08.07 TO 19.08.07" xfId="15044"/>
    <cellStyle name="L_WPR_25th Aug_to_31st Aug_08" xfId="15045"/>
    <cellStyle name="L_WPR_31st_Mar_to_5th_Apr_08" xfId="15046"/>
    <cellStyle name="L_Z-Labour Camp Detail" xfId="15047"/>
    <cellStyle name="Labels - Style3" xfId="15048"/>
    <cellStyle name="Labels - Style3 2" xfId="15049"/>
    <cellStyle name="Labels - Style3 2 2" xfId="15050"/>
    <cellStyle name="Labels - Style3 2 2 2" xfId="15051"/>
    <cellStyle name="Labels - Style3 2 2 3" xfId="15052"/>
    <cellStyle name="Labels - Style3 2 2 4" xfId="15053"/>
    <cellStyle name="Labels - Style3 2 3" xfId="15054"/>
    <cellStyle name="Labels - Style3 2 4" xfId="15055"/>
    <cellStyle name="Labels - Style3 2 5" xfId="15056"/>
    <cellStyle name="Labels - Style3 3" xfId="15057"/>
    <cellStyle name="Labels - Style3 3 2" xfId="15058"/>
    <cellStyle name="Labels - Style3 3 2 2" xfId="15059"/>
    <cellStyle name="Labels - Style3 3 2 3" xfId="15060"/>
    <cellStyle name="Labels - Style3 3 2 4" xfId="15061"/>
    <cellStyle name="Labels - Style3 3 3" xfId="15062"/>
    <cellStyle name="Labels - Style3 3 4" xfId="15063"/>
    <cellStyle name="Labels - Style3 3 5" xfId="15064"/>
    <cellStyle name="Labels - Style3 4" xfId="15065"/>
    <cellStyle name="Labels - Style3 4 2" xfId="15066"/>
    <cellStyle name="Labels - Style3 4 3" xfId="15067"/>
    <cellStyle name="Labels - Style3 4 4" xfId="15068"/>
    <cellStyle name="Labels - Style3 5" xfId="15069"/>
    <cellStyle name="Labels - Style3 6" xfId="15070"/>
    <cellStyle name="Labels - Style3 7" xfId="15071"/>
    <cellStyle name="Large Page Heading" xfId="15072"/>
    <cellStyle name="Length" xfId="15073"/>
    <cellStyle name="Length 2" xfId="15074"/>
    <cellStyle name="Length_DLF Capital Greens -Consolidated Finishes BOQ Phase II " xfId="15075"/>
    <cellStyle name="Level 2 Total" xfId="15076"/>
    <cellStyle name="Level 2 Total 2" xfId="15077"/>
    <cellStyle name="Level 2 Total 2 2" xfId="15078"/>
    <cellStyle name="Level 2 Total 2 3" xfId="15079"/>
    <cellStyle name="Level 2 Total 2 4" xfId="15080"/>
    <cellStyle name="Level 2 Total 3" xfId="15081"/>
    <cellStyle name="Level 2 Total 4" xfId="15082"/>
    <cellStyle name="Level 2 Total 5" xfId="15083"/>
    <cellStyle name="Level 2 Total 6" xfId="15084"/>
    <cellStyle name="Level 2 Total 7" xfId="15085"/>
    <cellStyle name="level 3" xfId="15086"/>
    <cellStyle name="level3" xfId="15087"/>
    <cellStyle name="level3 2" xfId="15088"/>
    <cellStyle name="Lien hypertexte" xfId="15089"/>
    <cellStyle name="Lien hypertexte visité" xfId="15090"/>
    <cellStyle name="Lien hypertexte_PROJ J1 01 IN AFT 0701 COST FW  0001 C 071207 Sourcing Plan" xfId="15091"/>
    <cellStyle name="ligne_detail" xfId="15092"/>
    <cellStyle name="Line No." xfId="15093"/>
    <cellStyle name="LineItem" xfId="15094"/>
    <cellStyle name="Linie" xfId="15095"/>
    <cellStyle name="Linie-nr" xfId="15096"/>
    <cellStyle name="Linie-nr 2" xfId="15097"/>
    <cellStyle name="Linie-nr 3" xfId="15098"/>
    <cellStyle name="Linie-nr 4" xfId="15099"/>
    <cellStyle name="Linie-nr 5" xfId="15100"/>
    <cellStyle name="Linie-nr 6" xfId="15101"/>
    <cellStyle name="Link" xfId="15102"/>
    <cellStyle name="Link Currency (0)" xfId="15103"/>
    <cellStyle name="Link Currency (0) 10" xfId="15104"/>
    <cellStyle name="Link Currency (0) 11" xfId="15105"/>
    <cellStyle name="Link Currency (0) 2" xfId="15106"/>
    <cellStyle name="Link Currency (0) 2 2" xfId="15107"/>
    <cellStyle name="Link Currency (0) 3" xfId="15108"/>
    <cellStyle name="Link Currency (0) 3 2" xfId="15109"/>
    <cellStyle name="Link Currency (0) 4" xfId="15110"/>
    <cellStyle name="Link Currency (0) 5" xfId="15111"/>
    <cellStyle name="Link Currency (0) 6" xfId="15112"/>
    <cellStyle name="Link Currency (0) 7" xfId="15113"/>
    <cellStyle name="Link Currency (0) 8" xfId="15114"/>
    <cellStyle name="Link Currency (0) 9" xfId="15115"/>
    <cellStyle name="Link Currency (2)" xfId="15116"/>
    <cellStyle name="Link Units (0)" xfId="15117"/>
    <cellStyle name="Link Units (0) 10" xfId="15118"/>
    <cellStyle name="Link Units (0) 11" xfId="15119"/>
    <cellStyle name="Link Units (0) 2" xfId="15120"/>
    <cellStyle name="Link Units (0) 2 2" xfId="15121"/>
    <cellStyle name="Link Units (0) 3" xfId="15122"/>
    <cellStyle name="Link Units (0) 3 2" xfId="15123"/>
    <cellStyle name="Link Units (0) 4" xfId="15124"/>
    <cellStyle name="Link Units (0) 5" xfId="15125"/>
    <cellStyle name="Link Units (0) 6" xfId="15126"/>
    <cellStyle name="Link Units (0) 7" xfId="15127"/>
    <cellStyle name="Link Units (0) 8" xfId="15128"/>
    <cellStyle name="Link Units (0) 9" xfId="15129"/>
    <cellStyle name="Link Units (1)" xfId="15130"/>
    <cellStyle name="Link Units (1) 10" xfId="15131"/>
    <cellStyle name="Link Units (1) 11" xfId="15132"/>
    <cellStyle name="Link Units (1) 2" xfId="15133"/>
    <cellStyle name="Link Units (1) 2 2" xfId="15134"/>
    <cellStyle name="Link Units (1) 3" xfId="15135"/>
    <cellStyle name="Link Units (1) 3 2" xfId="15136"/>
    <cellStyle name="Link Units (1) 4" xfId="15137"/>
    <cellStyle name="Link Units (1) 5" xfId="15138"/>
    <cellStyle name="Link Units (1) 6" xfId="15139"/>
    <cellStyle name="Link Units (1) 7" xfId="15140"/>
    <cellStyle name="Link Units (1) 8" xfId="15141"/>
    <cellStyle name="Link Units (1) 9" xfId="15142"/>
    <cellStyle name="Link Units (2)" xfId="15143"/>
    <cellStyle name="Linked Cell 10" xfId="15144"/>
    <cellStyle name="Linked Cell 10 2" xfId="15145"/>
    <cellStyle name="Linked Cell 10 3" xfId="15146"/>
    <cellStyle name="Linked Cell 10 4" xfId="15147"/>
    <cellStyle name="Linked Cell 10 5" xfId="15148"/>
    <cellStyle name="Linked Cell 10 6" xfId="15149"/>
    <cellStyle name="Linked Cell 10 7" xfId="15150"/>
    <cellStyle name="Linked Cell 10 8" xfId="15151"/>
    <cellStyle name="Linked Cell 10 9" xfId="15152"/>
    <cellStyle name="Linked Cell 11" xfId="15153"/>
    <cellStyle name="Linked Cell 11 2" xfId="15154"/>
    <cellStyle name="Linked Cell 11 3" xfId="15155"/>
    <cellStyle name="Linked Cell 11 4" xfId="15156"/>
    <cellStyle name="Linked Cell 11 5" xfId="15157"/>
    <cellStyle name="Linked Cell 11 6" xfId="15158"/>
    <cellStyle name="Linked Cell 11 7" xfId="15159"/>
    <cellStyle name="Linked Cell 11 8" xfId="15160"/>
    <cellStyle name="Linked Cell 11 9" xfId="15161"/>
    <cellStyle name="Linked Cell 12" xfId="15162"/>
    <cellStyle name="Linked Cell 12 2" xfId="15163"/>
    <cellStyle name="Linked Cell 12 3" xfId="15164"/>
    <cellStyle name="Linked Cell 12 4" xfId="15165"/>
    <cellStyle name="Linked Cell 12 5" xfId="15166"/>
    <cellStyle name="Linked Cell 12 6" xfId="15167"/>
    <cellStyle name="Linked Cell 12 7" xfId="15168"/>
    <cellStyle name="Linked Cell 12 8" xfId="15169"/>
    <cellStyle name="Linked Cell 12 9" xfId="15170"/>
    <cellStyle name="Linked Cell 13" xfId="15171"/>
    <cellStyle name="Linked Cell 13 2" xfId="15172"/>
    <cellStyle name="Linked Cell 13 3" xfId="15173"/>
    <cellStyle name="Linked Cell 13 4" xfId="15174"/>
    <cellStyle name="Linked Cell 13 5" xfId="15175"/>
    <cellStyle name="Linked Cell 13 6" xfId="15176"/>
    <cellStyle name="Linked Cell 13 7" xfId="15177"/>
    <cellStyle name="Linked Cell 13 8" xfId="15178"/>
    <cellStyle name="Linked Cell 13 9" xfId="15179"/>
    <cellStyle name="Linked Cell 14" xfId="15180"/>
    <cellStyle name="Linked Cell 14 2" xfId="15181"/>
    <cellStyle name="Linked Cell 14 3" xfId="15182"/>
    <cellStyle name="Linked Cell 14 4" xfId="15183"/>
    <cellStyle name="Linked Cell 14 5" xfId="15184"/>
    <cellStyle name="Linked Cell 14 6" xfId="15185"/>
    <cellStyle name="Linked Cell 14 7" xfId="15186"/>
    <cellStyle name="Linked Cell 14 8" xfId="15187"/>
    <cellStyle name="Linked Cell 14 9" xfId="15188"/>
    <cellStyle name="Linked Cell 15" xfId="15189"/>
    <cellStyle name="Linked Cell 15 2" xfId="15190"/>
    <cellStyle name="Linked Cell 15 3" xfId="15191"/>
    <cellStyle name="Linked Cell 15 4" xfId="15192"/>
    <cellStyle name="Linked Cell 15 5" xfId="15193"/>
    <cellStyle name="Linked Cell 15 6" xfId="15194"/>
    <cellStyle name="Linked Cell 15 7" xfId="15195"/>
    <cellStyle name="Linked Cell 15 8" xfId="15196"/>
    <cellStyle name="Linked Cell 15 9" xfId="15197"/>
    <cellStyle name="Linked Cell 16" xfId="15198"/>
    <cellStyle name="Linked Cell 16 2" xfId="15199"/>
    <cellStyle name="Linked Cell 16 3" xfId="15200"/>
    <cellStyle name="Linked Cell 16 4" xfId="15201"/>
    <cellStyle name="Linked Cell 16 5" xfId="15202"/>
    <cellStyle name="Linked Cell 16 6" xfId="15203"/>
    <cellStyle name="Linked Cell 16 7" xfId="15204"/>
    <cellStyle name="Linked Cell 16 8" xfId="15205"/>
    <cellStyle name="Linked Cell 16 9" xfId="15206"/>
    <cellStyle name="Linked Cell 17" xfId="15207"/>
    <cellStyle name="Linked Cell 18" xfId="15208"/>
    <cellStyle name="Linked Cell 19" xfId="15209"/>
    <cellStyle name="Linked Cell 2" xfId="15210"/>
    <cellStyle name="Linked Cell 2 2" xfId="15211"/>
    <cellStyle name="Linked Cell 2 2 2" xfId="15212"/>
    <cellStyle name="Linked Cell 2 2 2 2" xfId="15213"/>
    <cellStyle name="Linked Cell 2 2 3" xfId="15214"/>
    <cellStyle name="Linked Cell 2 2 4" xfId="15215"/>
    <cellStyle name="Linked Cell 2 2 5" xfId="15216"/>
    <cellStyle name="Linked Cell 2 2 6" xfId="15217"/>
    <cellStyle name="Linked Cell 2 2 7" xfId="15218"/>
    <cellStyle name="Linked Cell 2 2 8" xfId="15219"/>
    <cellStyle name="Linked Cell 2 2 9" xfId="15220"/>
    <cellStyle name="Linked Cell 2 3" xfId="15221"/>
    <cellStyle name="Linked Cell 2 4" xfId="15222"/>
    <cellStyle name="Linked Cell 2 5" xfId="15223"/>
    <cellStyle name="Linked Cell 2_Block-F LGF POur-II BBS" xfId="15224"/>
    <cellStyle name="Linked Cell 20" xfId="15225"/>
    <cellStyle name="Linked Cell 21" xfId="15226"/>
    <cellStyle name="Linked Cell 22" xfId="15227"/>
    <cellStyle name="Linked Cell 23" xfId="15228"/>
    <cellStyle name="Linked Cell 24" xfId="15229"/>
    <cellStyle name="Linked Cell 25" xfId="15230"/>
    <cellStyle name="Linked Cell 26" xfId="15231"/>
    <cellStyle name="Linked Cell 27" xfId="15232"/>
    <cellStyle name="Linked Cell 28" xfId="15233"/>
    <cellStyle name="Linked Cell 29" xfId="15234"/>
    <cellStyle name="Linked Cell 3" xfId="15235"/>
    <cellStyle name="Linked Cell 3 2" xfId="15236"/>
    <cellStyle name="Linked Cell 3 2 2" xfId="15237"/>
    <cellStyle name="Linked Cell 3 2 3" xfId="15238"/>
    <cellStyle name="Linked Cell 3 2 4" xfId="15239"/>
    <cellStyle name="Linked Cell 3 2 5" xfId="15240"/>
    <cellStyle name="Linked Cell 3 2 6" xfId="15241"/>
    <cellStyle name="Linked Cell 3 2 7" xfId="15242"/>
    <cellStyle name="Linked Cell 3 2 8" xfId="15243"/>
    <cellStyle name="Linked Cell 3 2 9" xfId="15244"/>
    <cellStyle name="Linked Cell 3 3" xfId="15245"/>
    <cellStyle name="Linked Cell 3 4" xfId="15246"/>
    <cellStyle name="Linked Cell 3_Ramadugu_ SWGH" xfId="15247"/>
    <cellStyle name="Linked Cell 30" xfId="15248"/>
    <cellStyle name="Linked Cell 31" xfId="15249"/>
    <cellStyle name="Linked Cell 32" xfId="15250"/>
    <cellStyle name="Linked Cell 33" xfId="15251"/>
    <cellStyle name="Linked Cell 34" xfId="15252"/>
    <cellStyle name="Linked Cell 35" xfId="15253"/>
    <cellStyle name="Linked Cell 36" xfId="15254"/>
    <cellStyle name="Linked Cell 37" xfId="15255"/>
    <cellStyle name="Linked Cell 38" xfId="15256"/>
    <cellStyle name="Linked Cell 4" xfId="15257"/>
    <cellStyle name="Linked Cell 4 10" xfId="15258"/>
    <cellStyle name="Linked Cell 4 11" xfId="15259"/>
    <cellStyle name="Linked Cell 4 12" xfId="15260"/>
    <cellStyle name="Linked Cell 4 2" xfId="15261"/>
    <cellStyle name="Linked Cell 4 2 2" xfId="15262"/>
    <cellStyle name="Linked Cell 4 3" xfId="15263"/>
    <cellStyle name="Linked Cell 4 4" xfId="15264"/>
    <cellStyle name="Linked Cell 4 5" xfId="15265"/>
    <cellStyle name="Linked Cell 4 6" xfId="15266"/>
    <cellStyle name="Linked Cell 4 7" xfId="15267"/>
    <cellStyle name="Linked Cell 4 8" xfId="15268"/>
    <cellStyle name="Linked Cell 4 9" xfId="15269"/>
    <cellStyle name="Linked Cell 5" xfId="15270"/>
    <cellStyle name="Linked Cell 5 10" xfId="15271"/>
    <cellStyle name="Linked Cell 5 11" xfId="15272"/>
    <cellStyle name="Linked Cell 5 12" xfId="15273"/>
    <cellStyle name="Linked Cell 5 2" xfId="15274"/>
    <cellStyle name="Linked Cell 5 2 2" xfId="15275"/>
    <cellStyle name="Linked Cell 5 3" xfId="15276"/>
    <cellStyle name="Linked Cell 5 4" xfId="15277"/>
    <cellStyle name="Linked Cell 5 5" xfId="15278"/>
    <cellStyle name="Linked Cell 5 6" xfId="15279"/>
    <cellStyle name="Linked Cell 5 7" xfId="15280"/>
    <cellStyle name="Linked Cell 5 8" xfId="15281"/>
    <cellStyle name="Linked Cell 5 9" xfId="15282"/>
    <cellStyle name="Linked Cell 6" xfId="15283"/>
    <cellStyle name="Linked Cell 6 10" xfId="15284"/>
    <cellStyle name="Linked Cell 6 11" xfId="15285"/>
    <cellStyle name="Linked Cell 6 12" xfId="15286"/>
    <cellStyle name="Linked Cell 6 2" xfId="15287"/>
    <cellStyle name="Linked Cell 6 3" xfId="15288"/>
    <cellStyle name="Linked Cell 6 4" xfId="15289"/>
    <cellStyle name="Linked Cell 6 5" xfId="15290"/>
    <cellStyle name="Linked Cell 6 6" xfId="15291"/>
    <cellStyle name="Linked Cell 6 7" xfId="15292"/>
    <cellStyle name="Linked Cell 6 8" xfId="15293"/>
    <cellStyle name="Linked Cell 6 9" xfId="15294"/>
    <cellStyle name="Linked Cell 7" xfId="15295"/>
    <cellStyle name="Linked Cell 7 10" xfId="15296"/>
    <cellStyle name="Linked Cell 7 11" xfId="15297"/>
    <cellStyle name="Linked Cell 7 12" xfId="15298"/>
    <cellStyle name="Linked Cell 7 2" xfId="15299"/>
    <cellStyle name="Linked Cell 7 3" xfId="15300"/>
    <cellStyle name="Linked Cell 7 4" xfId="15301"/>
    <cellStyle name="Linked Cell 7 5" xfId="15302"/>
    <cellStyle name="Linked Cell 7 6" xfId="15303"/>
    <cellStyle name="Linked Cell 7 7" xfId="15304"/>
    <cellStyle name="Linked Cell 7 8" xfId="15305"/>
    <cellStyle name="Linked Cell 7 9" xfId="15306"/>
    <cellStyle name="Linked Cell 8" xfId="15307"/>
    <cellStyle name="Linked Cell 8 2" xfId="15308"/>
    <cellStyle name="Linked Cell 8 3" xfId="15309"/>
    <cellStyle name="Linked Cell 8 4" xfId="15310"/>
    <cellStyle name="Linked Cell 8 5" xfId="15311"/>
    <cellStyle name="Linked Cell 8 6" xfId="15312"/>
    <cellStyle name="Linked Cell 8 7" xfId="15313"/>
    <cellStyle name="Linked Cell 8 8" xfId="15314"/>
    <cellStyle name="Linked Cell 8 9" xfId="15315"/>
    <cellStyle name="Linked Cell 9" xfId="15316"/>
    <cellStyle name="Linked Cell 9 2" xfId="15317"/>
    <cellStyle name="Linked Cell 9 3" xfId="15318"/>
    <cellStyle name="Linked Cell 9 4" xfId="15319"/>
    <cellStyle name="Linked Cell 9 5" xfId="15320"/>
    <cellStyle name="Linked Cell 9 6" xfId="15321"/>
    <cellStyle name="Linked Cell 9 7" xfId="15322"/>
    <cellStyle name="Linked Cell 9 8" xfId="15323"/>
    <cellStyle name="Linked Cell 9 9" xfId="15324"/>
    <cellStyle name="Linked Cells" xfId="15325"/>
    <cellStyle name="M" xfId="15326"/>
    <cellStyle name="M 2" xfId="15327"/>
    <cellStyle name="M head" xfId="15328"/>
    <cellStyle name="M head 2" xfId="15329"/>
    <cellStyle name="M head_Raipole to Polkampally" xfId="15330"/>
    <cellStyle name="m/d/yy" xfId="15331"/>
    <cellStyle name="m/d/yy 2" xfId="15332"/>
    <cellStyle name="m/d/yy 3" xfId="15333"/>
    <cellStyle name="m/d/yy 4" xfId="15334"/>
    <cellStyle name="m/d/yy 5" xfId="15335"/>
    <cellStyle name="m/d/yy 6" xfId="15336"/>
    <cellStyle name="m/d/yy 7" xfId="15337"/>
    <cellStyle name="M_004 - May' 08 - Reconcilation" xfId="15338"/>
    <cellStyle name="M_005- June '08- Reconciliation" xfId="15339"/>
    <cellStyle name="M_006- July '08- Reconciliation" xfId="15340"/>
    <cellStyle name="M_22nd RA Bill- March-10 @ Magnolia B L Gupta" xfId="15341"/>
    <cellStyle name="M_adj 15acre Jun08" xfId="15342"/>
    <cellStyle name="M_Adj 7B Report June 07- Feb 08" xfId="15343"/>
    <cellStyle name="M_adjustment 7A Apr-Oct08" xfId="15344"/>
    <cellStyle name="M_Billing New Formet" xfId="15345"/>
    <cellStyle name="M_Blank formats annexures -  Cost plus" xfId="15346"/>
    <cellStyle name="M_Book1" xfId="15347"/>
    <cellStyle name="M_Book1 (39)" xfId="15348"/>
    <cellStyle name="M_Book3" xfId="15349"/>
    <cellStyle name="M_BOQ" xfId="15350"/>
    <cellStyle name="M_Budget &amp; Costing - MICO" xfId="15351"/>
    <cellStyle name="M_CONTRACT REVIEW- JASOLA TOWERS-FEB07" xfId="15352"/>
    <cellStyle name="M_Copy of Costing" xfId="15353"/>
    <cellStyle name="M_Copy of Costing_Gurgaon 1 _29.07.04 _ MDS" xfId="15354"/>
    <cellStyle name="M_Copy of Oberoi RA Bill 22 August 0804.09.08 Revised " xfId="15355"/>
    <cellStyle name="M_Copy of Oberoi RA Bill 22 August 0804.09.08 Revised  2" xfId="15356"/>
    <cellStyle name="M_Copy of Oberoi RA Bill 22 August 0804.09.08 Revised  3" xfId="15357"/>
    <cellStyle name="M_Copy of Oberoi RA Bill 22 August 0804.09.08 Revised  4" xfId="15358"/>
    <cellStyle name="M_Copy of Oberoi RA Bill 22 August 0804.09.08 Revised  5" xfId="15359"/>
    <cellStyle name="M_Copy of Oberoi RA Bill 22 August 0804.09.08 Revised  6" xfId="15360"/>
    <cellStyle name="M_Copy of Oberoi RA Bill 22 August 0804.09.08 Revised  7" xfId="15361"/>
    <cellStyle name="M_Copy of Oberoi RA Bill 22 August 0804.09.08 Revised  8" xfId="15362"/>
    <cellStyle name="M_Copy of Plant  eqpt (2)" xfId="15363"/>
    <cellStyle name="M_Copy of Progress tracker Mar Apr 08" xfId="15364"/>
    <cellStyle name="M_Copy of PSE-IT Noida-r 3" xfId="15365"/>
    <cellStyle name="M_Copy of Transferable Material VAT Liablity - SBM Homes (Sep-2010) (2) (2)" xfId="15366"/>
    <cellStyle name="M_Costing - ITC Main Revised Qty- 11.01_ ITC Main" xfId="15367"/>
    <cellStyle name="M_Costing - MBD Books-20.12" xfId="15368"/>
    <cellStyle name="M_Costing_Birla Sugar_9.4.05" xfId="15369"/>
    <cellStyle name="M_Costing_District Court" xfId="15370"/>
    <cellStyle name="M_Costing_Hero Honda_Haridwar" xfId="15371"/>
    <cellStyle name="M_Costing_Indian Chancery_4.06.06" xfId="15372"/>
    <cellStyle name="M_Costing_Inst. Bld-Emirates Group-Noida-13.06.06" xfId="15373"/>
    <cellStyle name="M_Costing_Nicholas_21.12.04" xfId="15374"/>
    <cellStyle name="M_Disallowed Cost 200309" xfId="15375"/>
    <cellStyle name="M_Disallowed cost MOI" xfId="15376"/>
    <cellStyle name="M_DLF Agrrement _ Formats _10A" xfId="15377"/>
    <cellStyle name="M_DLF Capital Greens -Consolidated Finishes BOQ Phase I " xfId="15378"/>
    <cellStyle name="M_DLF Capital Greens -Consolidated Finishes BOQ Phase I  2" xfId="15379"/>
    <cellStyle name="M_DLF Capital Greens -Consolidated Finishes BOQ Phase I  3" xfId="15380"/>
    <cellStyle name="M_DLF Capital Greens -Consolidated Finishes BOQ Phase I  4" xfId="15381"/>
    <cellStyle name="M_DLF Capital Greens -Consolidated Finishes BOQ Phase I  5" xfId="15382"/>
    <cellStyle name="M_DLF Capital Greens -Consolidated Finishes BOQ Phase I  6" xfId="15383"/>
    <cellStyle name="M_DLF Capital Greens -Consolidated Finishes BOQ Phase I  7" xfId="15384"/>
    <cellStyle name="M_DLF Capital Greens -Consolidated Finishes BOQ Phase I  8" xfId="15385"/>
    <cellStyle name="M_DLF Capital Greens -Consolidated Finishes BOQ Phase II " xfId="15386"/>
    <cellStyle name="M_DLF Capital Greens -Consolidated Finishes BOQ Phase II  2" xfId="15387"/>
    <cellStyle name="M_DLF Capital Greens -Consolidated Finishes BOQ Phase II  3" xfId="15388"/>
    <cellStyle name="M_DLF Capital Greens -Consolidated Finishes BOQ Phase II  4" xfId="15389"/>
    <cellStyle name="M_DLF Capital Greens -Consolidated Finishes BOQ Phase II  5" xfId="15390"/>
    <cellStyle name="M_DLF Capital Greens -Consolidated Finishes BOQ Phase II  6" xfId="15391"/>
    <cellStyle name="M_DLF Capital Greens -Consolidated Finishes BOQ Phase II  7" xfId="15392"/>
    <cellStyle name="M_DLF Capital Greens -Consolidated Finishes BOQ Phase II  8" xfId="15393"/>
    <cellStyle name="M_DLF Cyber Tower _02.06.05 l" xfId="15394"/>
    <cellStyle name="M_Drawing Release Schedule" xfId="15395"/>
    <cellStyle name="M_drawings Register" xfId="15396"/>
    <cellStyle name="M_drawings Register as on 01-12-08" xfId="15397"/>
    <cellStyle name="M_drawings Register as on 040409" xfId="15398"/>
    <cellStyle name="M_drawings Register as on 040909" xfId="15399"/>
    <cellStyle name="M_drawings Register as on 240409" xfId="15400"/>
    <cellStyle name="M_drawings Register as on 240909" xfId="15401"/>
    <cellStyle name="M_drawings Register as on 28-1-09" xfId="15402"/>
    <cellStyle name="M_drawings Register as on 300609" xfId="15403"/>
    <cellStyle name="M_drawings Register as on 310709" xfId="15404"/>
    <cellStyle name="M_drawings Register as on02-3-09" xfId="15405"/>
    <cellStyle name="M_Final Report-JUne 07" xfId="15406"/>
    <cellStyle name="M_Final Summary IT HYderabad June 08" xfId="15407"/>
    <cellStyle name="M_form" xfId="15408"/>
    <cellStyle name="M_IRS-Civil" xfId="15409"/>
    <cellStyle name="M_IRS-Civil (4)" xfId="15410"/>
    <cellStyle name="M_it noida_budget_draft_200506" xfId="15411"/>
    <cellStyle name="M_IT PARK GACHIBOWLI_P &amp; M HIRE CHARGES" xfId="15412"/>
    <cellStyle name="M_Item Rate Bill RA-10 March 11 (Homes)" xfId="15413"/>
    <cellStyle name="M_ITN AUG MPR" xfId="15414"/>
    <cellStyle name="M_Jasola Recon April-08" xfId="15415"/>
    <cellStyle name="M_Jasola Recon Feb-07" xfId="15416"/>
    <cellStyle name="M_kks" xfId="15417"/>
    <cellStyle name="m_Macros" xfId="15418"/>
    <cellStyle name="M_Major quantities _Inst. Bld-Emirates Group-Noida" xfId="15419"/>
    <cellStyle name="M_Major quantities_Hero Honda_Haridwar" xfId="15420"/>
    <cellStyle name="m_Manager" xfId="15421"/>
    <cellStyle name="M_Material Reco (SBM Homes)" xfId="15422"/>
    <cellStyle name="M_Material Reco May-2011 (SBM Homes)" xfId="15423"/>
    <cellStyle name="M_May Photos" xfId="15424"/>
    <cellStyle name="M_medicity_26.09.05 _ MDS" xfId="15425"/>
    <cellStyle name="M_Monthwise Idling cost - Magnolias (rev 2)" xfId="15426"/>
    <cellStyle name="M_MPR Jan 2009" xfId="15427"/>
    <cellStyle name="M_MPR OCT" xfId="15428"/>
    <cellStyle name="M_MPR_July_08" xfId="15429"/>
    <cellStyle name="M_MPR1 as per June'08" xfId="15430"/>
    <cellStyle name="M_Noida Mall Cost Audit Reply Mar 08 090608" xfId="15431"/>
    <cellStyle name="M_Oberoi RA Bill 23 Sept 08 061008" xfId="15432"/>
    <cellStyle name="M_Org Chart" xfId="15433"/>
    <cellStyle name="M_P &amp; M STAFF" xfId="15434"/>
    <cellStyle name="M_P&amp;E Trail_1" xfId="15435"/>
    <cellStyle name="M_Pogress tracker June 08" xfId="15436"/>
    <cellStyle name="M_Pogress tracker May 08" xfId="15437"/>
    <cellStyle name="M_PresentationCONTRACT REVIEW" xfId="15438"/>
    <cellStyle name="M_Programme_Vytilla_DLF Riverside" xfId="15439"/>
    <cellStyle name="M_PSE-IT Noida-r 3" xfId="15440"/>
    <cellStyle name="M_R F I  LOG" xfId="15441"/>
    <cellStyle name="M_Rate Ana " xfId="15442"/>
    <cellStyle name="M_Rate Ana  2" xfId="15443"/>
    <cellStyle name="M_Rate Ana  3" xfId="15444"/>
    <cellStyle name="M_Rate Ana  4" xfId="15445"/>
    <cellStyle name="M_Rate Ana  5" xfId="15446"/>
    <cellStyle name="M_Rate Ana  6" xfId="15447"/>
    <cellStyle name="M_Rate Ana  7" xfId="15448"/>
    <cellStyle name="M_Rate Ana  8" xfId="15449"/>
    <cellStyle name="M_RATE ANALYSIS_Sample" xfId="15450"/>
    <cellStyle name="M_Reconciliation for May '08" xfId="15451"/>
    <cellStyle name="M_reconcillation upto sep-08" xfId="15452"/>
    <cellStyle name="M_Register" xfId="15453"/>
    <cellStyle name="M_Res-Item Rate Analysis-r2_ RAP4" xfId="15454"/>
    <cellStyle name="M_Res-Item Rate Analysis-r2_Tapan" xfId="15455"/>
    <cellStyle name="M_SBM School 6th RA Bill 09 Feb-10 Rev" xfId="15456"/>
    <cellStyle name="M_SBM School 8th RA Bill-April-10" xfId="15457"/>
    <cellStyle name="M_SBM School Final Bill-(10-05 to12-2010)" xfId="15458"/>
    <cellStyle name="M_SCOPE OF WORK STR-FIN-SPCL-CONTRACT" xfId="15459"/>
    <cellStyle name="M_Sheet1" xfId="15460"/>
    <cellStyle name="M_Submitted_27.10.05" xfId="15461"/>
    <cellStyle name="M_Summary 15 acre Final" xfId="15462"/>
    <cellStyle name="M_Transferable Material VAT Liablity - SBM Homes (Sep-2010)" xfId="15463"/>
    <cellStyle name="M_Vytilla-Cochin" xfId="15464"/>
    <cellStyle name="M_Working_Submitted" xfId="15465"/>
    <cellStyle name="M_WPR 21 to 27 Jan '08" xfId="15466"/>
    <cellStyle name="M_WPR 28th Jan 08 to 03rd Feb '08" xfId="15467"/>
    <cellStyle name="M_WPR- DLF INFOCITY CHENNAI - 13.08.07 TO 19.08.07" xfId="15468"/>
    <cellStyle name="M_WPR_25th Aug_to_31st Aug_08" xfId="15469"/>
    <cellStyle name="M_WPR_31st_Mar_to_5th_Apr_08" xfId="15470"/>
    <cellStyle name="M_Z-Labour Camp Detail" xfId="15471"/>
    <cellStyle name="M-0" xfId="15472"/>
    <cellStyle name="M-0 2" xfId="15473"/>
    <cellStyle name="M-0_DLF Capital Greens -Consolidated Finishes BOQ Phase II " xfId="15474"/>
    <cellStyle name="MacroCode" xfId="15475"/>
    <cellStyle name="MacroCode 2" xfId="15476"/>
    <cellStyle name="MacroCode 3" xfId="15477"/>
    <cellStyle name="MacroCode 4" xfId="15478"/>
    <cellStyle name="MacroCode 5" xfId="15479"/>
    <cellStyle name="Main Heading" xfId="15480"/>
    <cellStyle name="MainDescription" xfId="15481"/>
    <cellStyle name="Major Total" xfId="15482"/>
    <cellStyle name="Major Total 2" xfId="15483"/>
    <cellStyle name="Major Total 2 2" xfId="15484"/>
    <cellStyle name="Major Total 2 3" xfId="15485"/>
    <cellStyle name="Major Total 2 4" xfId="15486"/>
    <cellStyle name="Major Total 3" xfId="15487"/>
    <cellStyle name="Major Total 4" xfId="15488"/>
    <cellStyle name="MANKAD" xfId="15489"/>
    <cellStyle name="MANKAD 2" xfId="15490"/>
    <cellStyle name="MANKAD 3" xfId="15491"/>
    <cellStyle name="MANKAD_AH Mancherial Estimate" xfId="15492"/>
    <cellStyle name="Marge" xfId="15493"/>
    <cellStyle name="Measure" xfId="15494"/>
    <cellStyle name="Measure 2" xfId="15495"/>
    <cellStyle name="Microsoft Excel found an error in the formula you entered. Do you want to accept the correction proposed below?_x000a__x000a_|_x000a__x000a_• To accept the correction, click Yes._x000a_• To close this message and correct the formula yourself, click No." xfId="15496"/>
    <cellStyle name="MidTotal" xfId="15497"/>
    <cellStyle name="MidTotal 2" xfId="15498"/>
    <cellStyle name="MidTotal 2 2" xfId="15499"/>
    <cellStyle name="MidTotal 2 2 2" xfId="15500"/>
    <cellStyle name="MidTotal 2 2 3" xfId="15501"/>
    <cellStyle name="MidTotal 2 2 4" xfId="15502"/>
    <cellStyle name="MidTotal 2 3" xfId="15503"/>
    <cellStyle name="MidTotal 2 4" xfId="15504"/>
    <cellStyle name="MidTotal 2 5" xfId="15505"/>
    <cellStyle name="MidTotal 2 6" xfId="15506"/>
    <cellStyle name="MidTotal 2 7" xfId="15507"/>
    <cellStyle name="MidTotal 3" xfId="15508"/>
    <cellStyle name="MidTotal 3 2" xfId="15509"/>
    <cellStyle name="MidTotal 3 3" xfId="15510"/>
    <cellStyle name="MidTotal 3 4" xfId="15511"/>
    <cellStyle name="MidTotal 4" xfId="15512"/>
    <cellStyle name="MidTotal 5" xfId="15513"/>
    <cellStyle name="MidTotal 6" xfId="15514"/>
    <cellStyle name="MidTotal 7" xfId="15515"/>
    <cellStyle name="MidTotal 8" xfId="15516"/>
    <cellStyle name="Migliaia (0)_Camera matrimoniale (3) megaros" xfId="15517"/>
    <cellStyle name="Migliaia_cross border" xfId="15518"/>
    <cellStyle name="Mike" xfId="15519"/>
    <cellStyle name="mike1" xfId="15520"/>
    <cellStyle name="mike2" xfId="15521"/>
    <cellStyle name="mil" xfId="15522"/>
    <cellStyle name="Millares [0]_2AV_M_M " xfId="15523"/>
    <cellStyle name="Millares_2AV_M_M " xfId="15524"/>
    <cellStyle name="Milliers [0]_!!!GO" xfId="15525"/>
    <cellStyle name="Milliers_!!!GO" xfId="15526"/>
    <cellStyle name="Minor Head" xfId="15527"/>
    <cellStyle name="Minor Head 2" xfId="15528"/>
    <cellStyle name="Minor Head 2 2" xfId="15529"/>
    <cellStyle name="Minor Head 2 3" xfId="15530"/>
    <cellStyle name="Minor Head 2 4" xfId="15531"/>
    <cellStyle name="Minor Head 3" xfId="15532"/>
    <cellStyle name="Minor Head 4" xfId="15533"/>
    <cellStyle name="Minor Head 5" xfId="15534"/>
    <cellStyle name="m-o" xfId="15535"/>
    <cellStyle name="m-o 2" xfId="15536"/>
    <cellStyle name="m-o_DLF Capital Greens -Consolidated Finishes BOQ Phase II " xfId="15537"/>
    <cellStyle name="Model" xfId="15538"/>
    <cellStyle name="Moeda [0]_Bow_Acq" xfId="15539"/>
    <cellStyle name="Moeda_Bow_Acq" xfId="15540"/>
    <cellStyle name="Moneda [0]_2AV_M_M" xfId="15541"/>
    <cellStyle name="Moneda_2AV_M_M " xfId="15542"/>
    <cellStyle name="Monétaire [0]_!!!GO" xfId="15543"/>
    <cellStyle name="Monétaire_!!!GO" xfId="15544"/>
    <cellStyle name="Monétaire0" xfId="15545"/>
    <cellStyle name="MS_Arabic" xfId="15546"/>
    <cellStyle name="mult" xfId="15547"/>
    <cellStyle name="Multiple" xfId="15548"/>
    <cellStyle name="Multiple [0]" xfId="15549"/>
    <cellStyle name="Multiple [0] 2" xfId="15550"/>
    <cellStyle name="Multiple [1]" xfId="15551"/>
    <cellStyle name="Multiple_~0205992" xfId="15552"/>
    <cellStyle name="MultipleBelow" xfId="15553"/>
    <cellStyle name="multiples" xfId="15554"/>
    <cellStyle name="multipoles" xfId="15555"/>
    <cellStyle name="n" xfId="15556"/>
    <cellStyle name="n 2" xfId="15557"/>
    <cellStyle name="n2" xfId="15558"/>
    <cellStyle name="NA is zero" xfId="15559"/>
    <cellStyle name="Neutral 1" xfId="15560"/>
    <cellStyle name="Neutral 10" xfId="15561"/>
    <cellStyle name="Neutral 10 2" xfId="15562"/>
    <cellStyle name="Neutral 10 3" xfId="15563"/>
    <cellStyle name="Neutral 10 4" xfId="15564"/>
    <cellStyle name="Neutral 10 5" xfId="15565"/>
    <cellStyle name="Neutral 10 6" xfId="15566"/>
    <cellStyle name="Neutral 10 7" xfId="15567"/>
    <cellStyle name="Neutral 10 8" xfId="15568"/>
    <cellStyle name="Neutral 10 9" xfId="15569"/>
    <cellStyle name="Neutral 11" xfId="15570"/>
    <cellStyle name="Neutral 11 2" xfId="15571"/>
    <cellStyle name="Neutral 11 3" xfId="15572"/>
    <cellStyle name="Neutral 11 4" xfId="15573"/>
    <cellStyle name="Neutral 11 5" xfId="15574"/>
    <cellStyle name="Neutral 11 6" xfId="15575"/>
    <cellStyle name="Neutral 11 7" xfId="15576"/>
    <cellStyle name="Neutral 11 8" xfId="15577"/>
    <cellStyle name="Neutral 11 9" xfId="15578"/>
    <cellStyle name="Neutral 12" xfId="15579"/>
    <cellStyle name="Neutral 12 2" xfId="15580"/>
    <cellStyle name="Neutral 12 3" xfId="15581"/>
    <cellStyle name="Neutral 12 4" xfId="15582"/>
    <cellStyle name="Neutral 12 5" xfId="15583"/>
    <cellStyle name="Neutral 12 6" xfId="15584"/>
    <cellStyle name="Neutral 12 7" xfId="15585"/>
    <cellStyle name="Neutral 12 8" xfId="15586"/>
    <cellStyle name="Neutral 12 9" xfId="15587"/>
    <cellStyle name="Neutral 13" xfId="15588"/>
    <cellStyle name="Neutral 13 2" xfId="15589"/>
    <cellStyle name="Neutral 13 3" xfId="15590"/>
    <cellStyle name="Neutral 13 4" xfId="15591"/>
    <cellStyle name="Neutral 13 5" xfId="15592"/>
    <cellStyle name="Neutral 13 6" xfId="15593"/>
    <cellStyle name="Neutral 13 7" xfId="15594"/>
    <cellStyle name="Neutral 13 8" xfId="15595"/>
    <cellStyle name="Neutral 13 9" xfId="15596"/>
    <cellStyle name="Neutral 14" xfId="15597"/>
    <cellStyle name="Neutral 14 2" xfId="15598"/>
    <cellStyle name="Neutral 14 3" xfId="15599"/>
    <cellStyle name="Neutral 14 4" xfId="15600"/>
    <cellStyle name="Neutral 14 5" xfId="15601"/>
    <cellStyle name="Neutral 14 6" xfId="15602"/>
    <cellStyle name="Neutral 14 7" xfId="15603"/>
    <cellStyle name="Neutral 14 8" xfId="15604"/>
    <cellStyle name="Neutral 14 9" xfId="15605"/>
    <cellStyle name="Neutral 15" xfId="15606"/>
    <cellStyle name="Neutral 15 2" xfId="15607"/>
    <cellStyle name="Neutral 15 3" xfId="15608"/>
    <cellStyle name="Neutral 15 4" xfId="15609"/>
    <cellStyle name="Neutral 15 5" xfId="15610"/>
    <cellStyle name="Neutral 15 6" xfId="15611"/>
    <cellStyle name="Neutral 15 7" xfId="15612"/>
    <cellStyle name="Neutral 15 8" xfId="15613"/>
    <cellStyle name="Neutral 15 9" xfId="15614"/>
    <cellStyle name="Neutral 16" xfId="15615"/>
    <cellStyle name="Neutral 16 2" xfId="15616"/>
    <cellStyle name="Neutral 16 3" xfId="15617"/>
    <cellStyle name="Neutral 16 4" xfId="15618"/>
    <cellStyle name="Neutral 16 5" xfId="15619"/>
    <cellStyle name="Neutral 16 6" xfId="15620"/>
    <cellStyle name="Neutral 16 7" xfId="15621"/>
    <cellStyle name="Neutral 16 8" xfId="15622"/>
    <cellStyle name="Neutral 16 9" xfId="15623"/>
    <cellStyle name="Neutral 17" xfId="15624"/>
    <cellStyle name="Neutral 18" xfId="15625"/>
    <cellStyle name="Neutral 19" xfId="15626"/>
    <cellStyle name="Neutral 2" xfId="15627"/>
    <cellStyle name="Neutral 2 2" xfId="15628"/>
    <cellStyle name="Neutral 2 2 2" xfId="15629"/>
    <cellStyle name="Neutral 2 2 2 2" xfId="15630"/>
    <cellStyle name="Neutral 2 2 3" xfId="15631"/>
    <cellStyle name="Neutral 2 2 4" xfId="15632"/>
    <cellStyle name="Neutral 2 2 5" xfId="15633"/>
    <cellStyle name="Neutral 2 2 6" xfId="15634"/>
    <cellStyle name="Neutral 2 2 7" xfId="15635"/>
    <cellStyle name="Neutral 2 2 8" xfId="15636"/>
    <cellStyle name="Neutral 2 2 9" xfId="15637"/>
    <cellStyle name="Neutral 2 3" xfId="15638"/>
    <cellStyle name="Neutral 2 4" xfId="15639"/>
    <cellStyle name="Neutral 2 5" xfId="15640"/>
    <cellStyle name="Neutral 2 6" xfId="15641"/>
    <cellStyle name="Neutral 2_Block-F LGF POur-II BBS" xfId="15642"/>
    <cellStyle name="Neutral 20" xfId="15643"/>
    <cellStyle name="Neutral 21" xfId="15644"/>
    <cellStyle name="Neutral 22" xfId="15645"/>
    <cellStyle name="Neutral 23" xfId="15646"/>
    <cellStyle name="Neutral 24" xfId="15647"/>
    <cellStyle name="Neutral 25" xfId="15648"/>
    <cellStyle name="Neutral 26" xfId="15649"/>
    <cellStyle name="Neutral 27" xfId="15650"/>
    <cellStyle name="Neutral 28" xfId="15651"/>
    <cellStyle name="Neutral 29" xfId="15652"/>
    <cellStyle name="Neutral 3" xfId="15653"/>
    <cellStyle name="Neutral 3 2" xfId="15654"/>
    <cellStyle name="Neutral 3 2 2" xfId="15655"/>
    <cellStyle name="Neutral 3 2 3" xfId="15656"/>
    <cellStyle name="Neutral 3 2 4" xfId="15657"/>
    <cellStyle name="Neutral 3 2 5" xfId="15658"/>
    <cellStyle name="Neutral 3 2 6" xfId="15659"/>
    <cellStyle name="Neutral 3 2 7" xfId="15660"/>
    <cellStyle name="Neutral 3 2 8" xfId="15661"/>
    <cellStyle name="Neutral 3 2 9" xfId="15662"/>
    <cellStyle name="Neutral 3 3" xfId="15663"/>
    <cellStyle name="Neutral 3 4" xfId="15664"/>
    <cellStyle name="Neutral 3_Ramadugu_ SWGH" xfId="15665"/>
    <cellStyle name="Neutral 30" xfId="15666"/>
    <cellStyle name="Neutral 31" xfId="15667"/>
    <cellStyle name="Neutral 32" xfId="15668"/>
    <cellStyle name="Neutral 33" xfId="15669"/>
    <cellStyle name="Neutral 34" xfId="15670"/>
    <cellStyle name="Neutral 35" xfId="15671"/>
    <cellStyle name="Neutral 36" xfId="15672"/>
    <cellStyle name="Neutral 37" xfId="15673"/>
    <cellStyle name="Neutral 38" xfId="15674"/>
    <cellStyle name="Neutral 39" xfId="15675"/>
    <cellStyle name="Neutral 4" xfId="15676"/>
    <cellStyle name="Neutral 4 10" xfId="15677"/>
    <cellStyle name="Neutral 4 11" xfId="15678"/>
    <cellStyle name="Neutral 4 12" xfId="15679"/>
    <cellStyle name="Neutral 4 2" xfId="15680"/>
    <cellStyle name="Neutral 4 2 2" xfId="15681"/>
    <cellStyle name="Neutral 4 3" xfId="15682"/>
    <cellStyle name="Neutral 4 4" xfId="15683"/>
    <cellStyle name="Neutral 4 5" xfId="15684"/>
    <cellStyle name="Neutral 4 6" xfId="15685"/>
    <cellStyle name="Neutral 4 7" xfId="15686"/>
    <cellStyle name="Neutral 4 8" xfId="15687"/>
    <cellStyle name="Neutral 4 9" xfId="15688"/>
    <cellStyle name="Neutral 4_Sheet2" xfId="15689"/>
    <cellStyle name="Neutral 5" xfId="15690"/>
    <cellStyle name="Neutral 5 10" xfId="15691"/>
    <cellStyle name="Neutral 5 11" xfId="15692"/>
    <cellStyle name="Neutral 5 12" xfId="15693"/>
    <cellStyle name="Neutral 5 2" xfId="15694"/>
    <cellStyle name="Neutral 5 2 2" xfId="15695"/>
    <cellStyle name="Neutral 5 3" xfId="15696"/>
    <cellStyle name="Neutral 5 4" xfId="15697"/>
    <cellStyle name="Neutral 5 5" xfId="15698"/>
    <cellStyle name="Neutral 5 6" xfId="15699"/>
    <cellStyle name="Neutral 5 7" xfId="15700"/>
    <cellStyle name="Neutral 5 8" xfId="15701"/>
    <cellStyle name="Neutral 5 9" xfId="15702"/>
    <cellStyle name="Neutral 5_Sheet2" xfId="15703"/>
    <cellStyle name="Neutral 6" xfId="15704"/>
    <cellStyle name="Neutral 6 10" xfId="15705"/>
    <cellStyle name="Neutral 6 11" xfId="15706"/>
    <cellStyle name="Neutral 6 12" xfId="15707"/>
    <cellStyle name="Neutral 6 2" xfId="15708"/>
    <cellStyle name="Neutral 6 3" xfId="15709"/>
    <cellStyle name="Neutral 6 4" xfId="15710"/>
    <cellStyle name="Neutral 6 5" xfId="15711"/>
    <cellStyle name="Neutral 6 6" xfId="15712"/>
    <cellStyle name="Neutral 6 7" xfId="15713"/>
    <cellStyle name="Neutral 6 8" xfId="15714"/>
    <cellStyle name="Neutral 6 9" xfId="15715"/>
    <cellStyle name="Neutral 6_Sheet2" xfId="15716"/>
    <cellStyle name="Neutral 7" xfId="15717"/>
    <cellStyle name="Neutral 7 10" xfId="15718"/>
    <cellStyle name="Neutral 7 11" xfId="15719"/>
    <cellStyle name="Neutral 7 12" xfId="15720"/>
    <cellStyle name="Neutral 7 2" xfId="15721"/>
    <cellStyle name="Neutral 7 3" xfId="15722"/>
    <cellStyle name="Neutral 7 4" xfId="15723"/>
    <cellStyle name="Neutral 7 5" xfId="15724"/>
    <cellStyle name="Neutral 7 6" xfId="15725"/>
    <cellStyle name="Neutral 7 7" xfId="15726"/>
    <cellStyle name="Neutral 7 8" xfId="15727"/>
    <cellStyle name="Neutral 7 9" xfId="15728"/>
    <cellStyle name="Neutral 7_Sheet2" xfId="15729"/>
    <cellStyle name="Neutral 8" xfId="15730"/>
    <cellStyle name="Neutral 8 10" xfId="15731"/>
    <cellStyle name="Neutral 8 11" xfId="15732"/>
    <cellStyle name="Neutral 8 2" xfId="15733"/>
    <cellStyle name="Neutral 8 3" xfId="15734"/>
    <cellStyle name="Neutral 8 4" xfId="15735"/>
    <cellStyle name="Neutral 8 5" xfId="15736"/>
    <cellStyle name="Neutral 8 6" xfId="15737"/>
    <cellStyle name="Neutral 8 7" xfId="15738"/>
    <cellStyle name="Neutral 8 8" xfId="15739"/>
    <cellStyle name="Neutral 8 9" xfId="15740"/>
    <cellStyle name="Neutral 8_Sheet2" xfId="15741"/>
    <cellStyle name="Neutral 9" xfId="15742"/>
    <cellStyle name="Neutral 9 2" xfId="15743"/>
    <cellStyle name="Neutral 9 3" xfId="15744"/>
    <cellStyle name="Neutral 9 4" xfId="15745"/>
    <cellStyle name="Neutral 9 5" xfId="15746"/>
    <cellStyle name="Neutral 9 6" xfId="15747"/>
    <cellStyle name="Neutral 9 7" xfId="15748"/>
    <cellStyle name="Neutral 9 8" xfId="15749"/>
    <cellStyle name="Neutral 9 9" xfId="15750"/>
    <cellStyle name="New Times Roman" xfId="15751"/>
    <cellStyle name="NewPeso" xfId="15752"/>
    <cellStyle name="nf" xfId="15753"/>
    <cellStyle name="no dec" xfId="15754"/>
    <cellStyle name="no dec 2" xfId="15755"/>
    <cellStyle name="no dec 3" xfId="15756"/>
    <cellStyle name="no dec_COMPOUND WALL TO IWHB - CHANDRAGIRI" xfId="15757"/>
    <cellStyle name="No-definido" xfId="15758"/>
    <cellStyle name="Non défini" xfId="15759"/>
    <cellStyle name="norma" xfId="15760"/>
    <cellStyle name="Normal" xfId="0" builtinId="0"/>
    <cellStyle name="Normal--" xfId="15761"/>
    <cellStyle name="Normal - Style1" xfId="21"/>
    <cellStyle name="Normal - Style1 10" xfId="15762"/>
    <cellStyle name="Normal - Style1 11" xfId="15763"/>
    <cellStyle name="Normal - Style1 12" xfId="15764"/>
    <cellStyle name="Normal - Style1 2" xfId="15765"/>
    <cellStyle name="Normal - Style1 2 10" xfId="15766"/>
    <cellStyle name="Normal - Style1 2 2" xfId="15767"/>
    <cellStyle name="Normal - Style1 2 2 2" xfId="15768"/>
    <cellStyle name="Normal - Style1 2 3" xfId="15769"/>
    <cellStyle name="Normal - Style1 2 4" xfId="15770"/>
    <cellStyle name="Normal - Style1 2 5" xfId="15771"/>
    <cellStyle name="Normal - Style1 2 6" xfId="15772"/>
    <cellStyle name="Normal - Style1 2 7" xfId="15773"/>
    <cellStyle name="Normal - Style1 2 8" xfId="15774"/>
    <cellStyle name="Normal - Style1 2 9" xfId="15775"/>
    <cellStyle name="Normal - Style1 2_1) NREGS  Report Uppudi" xfId="15776"/>
    <cellStyle name="Normal - Style1 3" xfId="15777"/>
    <cellStyle name="Normal - Style1 3 2" xfId="15778"/>
    <cellStyle name="Normal - Style1 4" xfId="15779"/>
    <cellStyle name="Normal - Style1 5" xfId="15780"/>
    <cellStyle name="Normal - Style1 6" xfId="15781"/>
    <cellStyle name="Normal - Style1 7" xfId="15782"/>
    <cellStyle name="Normal - Style1 8" xfId="15783"/>
    <cellStyle name="Normal - Style1 9" xfId="15784"/>
    <cellStyle name="Normal - Style1_1_Pattapupalem_road estt-NCRMP" xfId="15785"/>
    <cellStyle name="Normal [0]" xfId="15786"/>
    <cellStyle name="Normal [1]" xfId="15787"/>
    <cellStyle name="Normal [2]" xfId="15788"/>
    <cellStyle name="Normal [3]" xfId="15789"/>
    <cellStyle name="Normal 10" xfId="22"/>
    <cellStyle name="Normal 10 10" xfId="15790"/>
    <cellStyle name="Normal 10 11" xfId="15791"/>
    <cellStyle name="Normal 10 12" xfId="15792"/>
    <cellStyle name="Normal 10 13" xfId="15793"/>
    <cellStyle name="Normal 10 14" xfId="15794"/>
    <cellStyle name="Normal 10 14 2" xfId="15795"/>
    <cellStyle name="Normal 10 14 2 2" xfId="15796"/>
    <cellStyle name="Normal 10 14 2 2 2" xfId="15797"/>
    <cellStyle name="Normal 10 14 2 2 3" xfId="15798"/>
    <cellStyle name="Normal 10 14 2 3" xfId="15799"/>
    <cellStyle name="Normal 10 14 2 4" xfId="15800"/>
    <cellStyle name="Normal 10 14 3" xfId="15801"/>
    <cellStyle name="Normal 10 14 4" xfId="15802"/>
    <cellStyle name="Normal 10 14 4 2" xfId="15803"/>
    <cellStyle name="Normal 10 14 4 3" xfId="15804"/>
    <cellStyle name="Normal 10 14 5" xfId="15805"/>
    <cellStyle name="Normal 10 14 6" xfId="15806"/>
    <cellStyle name="Normal 10 15" xfId="15807"/>
    <cellStyle name="Normal 10 16" xfId="15808"/>
    <cellStyle name="Normal 10 17" xfId="15809"/>
    <cellStyle name="Normal 10 18" xfId="15810"/>
    <cellStyle name="Normal 10 2" xfId="23"/>
    <cellStyle name="Normal 10 2 2" xfId="15811"/>
    <cellStyle name="Normal 10 2 2 10" xfId="15812"/>
    <cellStyle name="Normal 10 2 2 2" xfId="15813"/>
    <cellStyle name="Normal 10 2 2 3" xfId="15814"/>
    <cellStyle name="Normal 10 2 2 4" xfId="15815"/>
    <cellStyle name="Normal 10 2 2 5" xfId="15816"/>
    <cellStyle name="Normal 10 2 2 6" xfId="15817"/>
    <cellStyle name="Normal 10 2 2 7" xfId="15818"/>
    <cellStyle name="Normal 10 2 2 8" xfId="15819"/>
    <cellStyle name="Normal 10 2 2 9" xfId="15820"/>
    <cellStyle name="Normal 10 2 3" xfId="15821"/>
    <cellStyle name="Normal 10 2 3 2" xfId="15822"/>
    <cellStyle name="Normal 10 2 3 2 2" xfId="15823"/>
    <cellStyle name="Normal 10 2 3 2 2 2" xfId="15824"/>
    <cellStyle name="Normal 10 2 3 2 2 3" xfId="15825"/>
    <cellStyle name="Normal 10 2 3 2 3" xfId="15826"/>
    <cellStyle name="Normal 10 2 3 2 4" xfId="15827"/>
    <cellStyle name="Normal 10 2 4" xfId="15828"/>
    <cellStyle name="Normal 10 2_NERELLA ADDITIONAL CLASS ROOMS IN FF" xfId="15829"/>
    <cellStyle name="Normal 10 3" xfId="15830"/>
    <cellStyle name="Normal 10 3 2" xfId="15831"/>
    <cellStyle name="Normal 10 3 3" xfId="15832"/>
    <cellStyle name="Normal 10 4" xfId="15833"/>
    <cellStyle name="Normal 10 4 2" xfId="15834"/>
    <cellStyle name="Normal 10 4 3" xfId="15835"/>
    <cellStyle name="Normal 10 5" xfId="15836"/>
    <cellStyle name="Normal 10 6" xfId="15837"/>
    <cellStyle name="Normal 10 7" xfId="15838"/>
    <cellStyle name="Normal 10 8" xfId="15839"/>
    <cellStyle name="Normal 10 9" xfId="15840"/>
    <cellStyle name="Normal 10_B-Internal Peinting Qtys." xfId="15841"/>
    <cellStyle name="Normal 100" xfId="15842"/>
    <cellStyle name="Normal 100 2" xfId="15843"/>
    <cellStyle name="Normal 100 3" xfId="15844"/>
    <cellStyle name="Normal 101" xfId="15845"/>
    <cellStyle name="Normal 101 2" xfId="15846"/>
    <cellStyle name="Normal 101 3" xfId="15847"/>
    <cellStyle name="Normal 102" xfId="15848"/>
    <cellStyle name="Normal 102 2" xfId="15849"/>
    <cellStyle name="Normal 102 3" xfId="15850"/>
    <cellStyle name="Normal 103" xfId="15851"/>
    <cellStyle name="Normal 103 2" xfId="15852"/>
    <cellStyle name="Normal 103 3" xfId="15853"/>
    <cellStyle name="Normal 103 4" xfId="15854"/>
    <cellStyle name="Normal 103 4 2" xfId="15855"/>
    <cellStyle name="Normal 103 4 3" xfId="15856"/>
    <cellStyle name="Normal 103 5" xfId="15857"/>
    <cellStyle name="Normal 103 6" xfId="15858"/>
    <cellStyle name="Normal 104" xfId="15859"/>
    <cellStyle name="Normal 104 2" xfId="15860"/>
    <cellStyle name="Normal 104 2 2" xfId="15861"/>
    <cellStyle name="Normal 104 2 2 2" xfId="15862"/>
    <cellStyle name="Normal 104 2 2 3" xfId="15863"/>
    <cellStyle name="Normal 104 2 3" xfId="15864"/>
    <cellStyle name="Normal 104 2 4" xfId="15865"/>
    <cellStyle name="Normal 104 3" xfId="15866"/>
    <cellStyle name="Normal 104 4" xfId="15867"/>
    <cellStyle name="Normal 104 4 2" xfId="15868"/>
    <cellStyle name="Normal 104 4 3" xfId="15869"/>
    <cellStyle name="Normal 104 5" xfId="15870"/>
    <cellStyle name="Normal 104 6" xfId="15871"/>
    <cellStyle name="Normal 105" xfId="15872"/>
    <cellStyle name="Normal 105 2" xfId="15873"/>
    <cellStyle name="Normal 105 3" xfId="15874"/>
    <cellStyle name="Normal 105 4" xfId="15875"/>
    <cellStyle name="Normal 105 4 2" xfId="15876"/>
    <cellStyle name="Normal 105 4 3" xfId="15877"/>
    <cellStyle name="Normal 105 5" xfId="15878"/>
    <cellStyle name="Normal 105 6" xfId="15879"/>
    <cellStyle name="Normal 106" xfId="15880"/>
    <cellStyle name="Normal 106 2" xfId="15881"/>
    <cellStyle name="Normal 106 3" xfId="15882"/>
    <cellStyle name="Normal 106 3 2" xfId="15883"/>
    <cellStyle name="Normal 106 3 3" xfId="15884"/>
    <cellStyle name="Normal 106 4" xfId="15885"/>
    <cellStyle name="Normal 106 5" xfId="15886"/>
    <cellStyle name="Normal 107" xfId="15887"/>
    <cellStyle name="Normal 107 2" xfId="15888"/>
    <cellStyle name="Normal 107 3" xfId="15889"/>
    <cellStyle name="Normal 107 3 2" xfId="15890"/>
    <cellStyle name="Normal 107 3 3" xfId="15891"/>
    <cellStyle name="Normal 107 4" xfId="15892"/>
    <cellStyle name="Normal 107 5" xfId="15893"/>
    <cellStyle name="Normal 108" xfId="15894"/>
    <cellStyle name="Normal 108 2" xfId="15895"/>
    <cellStyle name="Normal 108 3" xfId="15896"/>
    <cellStyle name="Normal 108 4" xfId="15897"/>
    <cellStyle name="Normal 108 4 2" xfId="15898"/>
    <cellStyle name="Normal 108 4 3" xfId="15899"/>
    <cellStyle name="Normal 108 5" xfId="15900"/>
    <cellStyle name="Normal 108 6" xfId="15901"/>
    <cellStyle name="Normal 109" xfId="15902"/>
    <cellStyle name="Normal 109 2" xfId="15903"/>
    <cellStyle name="Normal 109 2 2" xfId="15904"/>
    <cellStyle name="Normal 109 2 2 2" xfId="15905"/>
    <cellStyle name="Normal 109 2 2 3" xfId="15906"/>
    <cellStyle name="Normal 109 2 3" xfId="15907"/>
    <cellStyle name="Normal 109 2 4" xfId="15908"/>
    <cellStyle name="Normal 109 3" xfId="15909"/>
    <cellStyle name="Normal 109 3 2" xfId="15910"/>
    <cellStyle name="Normal 109 3 3" xfId="15911"/>
    <cellStyle name="Normal 109 4" xfId="15912"/>
    <cellStyle name="Normal 109 5" xfId="15913"/>
    <cellStyle name="Normal 11" xfId="71"/>
    <cellStyle name="Normal 11 10" xfId="15914"/>
    <cellStyle name="Normal 11 11" xfId="15915"/>
    <cellStyle name="Normal 11 12" xfId="15916"/>
    <cellStyle name="Normal 11 13" xfId="15917"/>
    <cellStyle name="Normal 11 14" xfId="15918"/>
    <cellStyle name="Normal 11 14 2" xfId="15919"/>
    <cellStyle name="Normal 11 14 2 2" xfId="15920"/>
    <cellStyle name="Normal 11 14 2 2 2" xfId="15921"/>
    <cellStyle name="Normal 11 14 2 2 2 2" xfId="15922"/>
    <cellStyle name="Normal 11 14 2 2 2 3" xfId="15923"/>
    <cellStyle name="Normal 11 14 2 2 3" xfId="15924"/>
    <cellStyle name="Normal 11 14 2 2 4" xfId="15925"/>
    <cellStyle name="Normal 11 14 2 3" xfId="15926"/>
    <cellStyle name="Normal 11 14 2 3 2" xfId="15927"/>
    <cellStyle name="Normal 11 14 2 3 2 2" xfId="15928"/>
    <cellStyle name="Normal 11 14 2 3 2 3" xfId="15929"/>
    <cellStyle name="Normal 11 14 2 3 3" xfId="15930"/>
    <cellStyle name="Normal 11 14 2 3 4" xfId="15931"/>
    <cellStyle name="Normal 11 14 2 4" xfId="15932"/>
    <cellStyle name="Normal 11 14 2 4 2" xfId="15933"/>
    <cellStyle name="Normal 11 14 2 4 3" xfId="15934"/>
    <cellStyle name="Normal 11 14 2 5" xfId="15935"/>
    <cellStyle name="Normal 11 14 2 6" xfId="15936"/>
    <cellStyle name="Normal 11 15" xfId="15937"/>
    <cellStyle name="Normal 11 16" xfId="15938"/>
    <cellStyle name="Normal 11 17" xfId="15939"/>
    <cellStyle name="Normal 11 17 2" xfId="15940"/>
    <cellStyle name="Normal 11 17 2 2" xfId="15941"/>
    <cellStyle name="Normal 11 17 2 3" xfId="15942"/>
    <cellStyle name="Normal 11 17 3" xfId="15943"/>
    <cellStyle name="Normal 11 17 4" xfId="15944"/>
    <cellStyle name="Normal 11 18" xfId="15945"/>
    <cellStyle name="Normal 11 19" xfId="15946"/>
    <cellStyle name="Normal 11 2" xfId="15947"/>
    <cellStyle name="Normal 11 2 10" xfId="15948"/>
    <cellStyle name="Normal 11 2 11" xfId="15949"/>
    <cellStyle name="Normal 11 2 12" xfId="15950"/>
    <cellStyle name="Normal 11 2 13" xfId="15951"/>
    <cellStyle name="Normal 11 2 14" xfId="15952"/>
    <cellStyle name="Normal 11 2 15" xfId="15953"/>
    <cellStyle name="Normal 11 2 16" xfId="15954"/>
    <cellStyle name="Normal 11 2 17" xfId="15955"/>
    <cellStyle name="Normal 11 2 18" xfId="15956"/>
    <cellStyle name="Normal 11 2 2" xfId="15957"/>
    <cellStyle name="Normal 11 2 2 10" xfId="15958"/>
    <cellStyle name="Normal 11 2 2 11" xfId="15959"/>
    <cellStyle name="Normal 11 2 2 12" xfId="15960"/>
    <cellStyle name="Normal 11 2 2 13" xfId="15961"/>
    <cellStyle name="Normal 11 2 2 14" xfId="15962"/>
    <cellStyle name="Normal 11 2 2 15" xfId="15963"/>
    <cellStyle name="Normal 11 2 2 2" xfId="15964"/>
    <cellStyle name="Normal 11 2 2 2 10" xfId="15965"/>
    <cellStyle name="Normal 11 2 2 2 11" xfId="15966"/>
    <cellStyle name="Normal 11 2 2 2 12" xfId="15967"/>
    <cellStyle name="Normal 11 2 2 2 13" xfId="15968"/>
    <cellStyle name="Normal 11 2 2 2 14" xfId="15969"/>
    <cellStyle name="Normal 11 2 2 2 15" xfId="15970"/>
    <cellStyle name="Normal 11 2 2 2 2" xfId="15971"/>
    <cellStyle name="Normal 11 2 2 2 3" xfId="15972"/>
    <cellStyle name="Normal 11 2 2 2 4" xfId="15973"/>
    <cellStyle name="Normal 11 2 2 2 5" xfId="15974"/>
    <cellStyle name="Normal 11 2 2 2 6" xfId="15975"/>
    <cellStyle name="Normal 11 2 2 2 7" xfId="15976"/>
    <cellStyle name="Normal 11 2 2 2 8" xfId="15977"/>
    <cellStyle name="Normal 11 2 2 2 9" xfId="15978"/>
    <cellStyle name="Normal 11 2 2 3" xfId="15979"/>
    <cellStyle name="Normal 11 2 2 4" xfId="15980"/>
    <cellStyle name="Normal 11 2 2 5" xfId="15981"/>
    <cellStyle name="Normal 11 2 2 6" xfId="15982"/>
    <cellStyle name="Normal 11 2 2 7" xfId="15983"/>
    <cellStyle name="Normal 11 2 2 8" xfId="15984"/>
    <cellStyle name="Normal 11 2 2 9" xfId="15985"/>
    <cellStyle name="Normal 11 2 3" xfId="15986"/>
    <cellStyle name="Normal 11 2 3 2" xfId="15987"/>
    <cellStyle name="Normal 11 2 3 2 2" xfId="15988"/>
    <cellStyle name="Normal 11 2 3 2 3" xfId="15989"/>
    <cellStyle name="Normal 11 2 3 3" xfId="15990"/>
    <cellStyle name="Normal 11 2 3 4" xfId="15991"/>
    <cellStyle name="Normal 11 2 4" xfId="15992"/>
    <cellStyle name="Normal 11 2 5" xfId="15993"/>
    <cellStyle name="Normal 11 2 6" xfId="15994"/>
    <cellStyle name="Normal 11 2 7" xfId="15995"/>
    <cellStyle name="Normal 11 2 8" xfId="15996"/>
    <cellStyle name="Normal 11 2 9" xfId="15997"/>
    <cellStyle name="Normal 11 20" xfId="15998"/>
    <cellStyle name="Normal 11 3" xfId="15999"/>
    <cellStyle name="Normal 11 3 2" xfId="16000"/>
    <cellStyle name="Normal 11 3 3" xfId="16001"/>
    <cellStyle name="Normal 11 4" xfId="16002"/>
    <cellStyle name="Normal 11 5" xfId="16003"/>
    <cellStyle name="Normal 11 6" xfId="16004"/>
    <cellStyle name="Normal 11 7" xfId="16005"/>
    <cellStyle name="Normal 11 8" xfId="16006"/>
    <cellStyle name="Normal 11 9" xfId="16007"/>
    <cellStyle name="Normal 11_Block-A-UGF-Pour-1-QTY CORRECTED" xfId="16008"/>
    <cellStyle name="Normal 110" xfId="16009"/>
    <cellStyle name="Normal 110 2" xfId="16010"/>
    <cellStyle name="Normal 110 3" xfId="16011"/>
    <cellStyle name="Normal 110 4" xfId="16012"/>
    <cellStyle name="Normal 110 4 2" xfId="16013"/>
    <cellStyle name="Normal 110 4 3" xfId="16014"/>
    <cellStyle name="Normal 110 5" xfId="16015"/>
    <cellStyle name="Normal 110 6" xfId="16016"/>
    <cellStyle name="Normal 111" xfId="16017"/>
    <cellStyle name="Normal 111 2" xfId="16018"/>
    <cellStyle name="Normal 111 3" xfId="16019"/>
    <cellStyle name="Normal 111 4" xfId="16020"/>
    <cellStyle name="Normal 111 4 2" xfId="16021"/>
    <cellStyle name="Normal 111 4 3" xfId="16022"/>
    <cellStyle name="Normal 111 5" xfId="16023"/>
    <cellStyle name="Normal 111 6" xfId="16024"/>
    <cellStyle name="Normal 112" xfId="16025"/>
    <cellStyle name="Normal 112 2" xfId="16026"/>
    <cellStyle name="Normal 112 3" xfId="16027"/>
    <cellStyle name="Normal 112 4" xfId="16028"/>
    <cellStyle name="Normal 112 4 2" xfId="16029"/>
    <cellStyle name="Normal 112 4 3" xfId="16030"/>
    <cellStyle name="Normal 112 5" xfId="16031"/>
    <cellStyle name="Normal 112 6" xfId="16032"/>
    <cellStyle name="Normal 113" xfId="16033"/>
    <cellStyle name="Normal 113 2" xfId="16034"/>
    <cellStyle name="Normal 113 3" xfId="16035"/>
    <cellStyle name="Normal 113 4" xfId="16036"/>
    <cellStyle name="Normal 113 4 2" xfId="16037"/>
    <cellStyle name="Normal 113 4 3" xfId="16038"/>
    <cellStyle name="Normal 113 5" xfId="16039"/>
    <cellStyle name="Normal 113 6" xfId="16040"/>
    <cellStyle name="Normal 114" xfId="16041"/>
    <cellStyle name="Normal 114 2" xfId="16042"/>
    <cellStyle name="Normal 114 3" xfId="16043"/>
    <cellStyle name="Normal 114 4" xfId="16044"/>
    <cellStyle name="Normal 114 4 2" xfId="16045"/>
    <cellStyle name="Normal 114 4 3" xfId="16046"/>
    <cellStyle name="Normal 114 5" xfId="16047"/>
    <cellStyle name="Normal 114 6" xfId="16048"/>
    <cellStyle name="Normal 115" xfId="16049"/>
    <cellStyle name="Normal 115 2" xfId="16050"/>
    <cellStyle name="Normal 115 3" xfId="16051"/>
    <cellStyle name="Normal 115 4" xfId="16052"/>
    <cellStyle name="Normal 115 5" xfId="16053"/>
    <cellStyle name="Normal 116" xfId="16054"/>
    <cellStyle name="Normal 116 2" xfId="16055"/>
    <cellStyle name="Normal 116 3" xfId="16056"/>
    <cellStyle name="Normal 117" xfId="16057"/>
    <cellStyle name="Normal 117 2" xfId="16058"/>
    <cellStyle name="Normal 117 3" xfId="16059"/>
    <cellStyle name="Normal 117 4" xfId="16060"/>
    <cellStyle name="Normal 117 4 2" xfId="16061"/>
    <cellStyle name="Normal 117 4 3" xfId="16062"/>
    <cellStyle name="Normal 117 5" xfId="16063"/>
    <cellStyle name="Normal 117 6" xfId="16064"/>
    <cellStyle name="Normal 118" xfId="16065"/>
    <cellStyle name="Normal 118 2" xfId="16066"/>
    <cellStyle name="Normal 118 2 2" xfId="16067"/>
    <cellStyle name="Normal 118 2 3" xfId="16068"/>
    <cellStyle name="Normal 118 3" xfId="16069"/>
    <cellStyle name="Normal 118 4" xfId="16070"/>
    <cellStyle name="Normal 119" xfId="16071"/>
    <cellStyle name="Normal 119 2" xfId="16072"/>
    <cellStyle name="Normal 12" xfId="16073"/>
    <cellStyle name="Normal 12 10" xfId="16074"/>
    <cellStyle name="Normal 12 11" xfId="16075"/>
    <cellStyle name="Normal 12 12" xfId="16076"/>
    <cellStyle name="Normal 12 13" xfId="16077"/>
    <cellStyle name="Normal 12 14" xfId="16078"/>
    <cellStyle name="Normal 12 15" xfId="16079"/>
    <cellStyle name="Normal 12 16" xfId="16080"/>
    <cellStyle name="Normal 12 17" xfId="16081"/>
    <cellStyle name="Normal 12 18" xfId="16082"/>
    <cellStyle name="Normal 12 19" xfId="16083"/>
    <cellStyle name="Normal 12 2" xfId="16084"/>
    <cellStyle name="Normal 12 2 2" xfId="16085"/>
    <cellStyle name="Normal 12 2 2 2" xfId="16086"/>
    <cellStyle name="Normal 12 2 2 2 2" xfId="16087"/>
    <cellStyle name="Normal 12 2 2 2 2 2" xfId="16088"/>
    <cellStyle name="Normal 12 2 2 2 2 3" xfId="16089"/>
    <cellStyle name="Normal 12 2 2 2 3" xfId="16090"/>
    <cellStyle name="Normal 12 2 2 2 4" xfId="16091"/>
    <cellStyle name="Normal 12 2 2 3" xfId="16092"/>
    <cellStyle name="Normal 12 2 2 3 2" xfId="16093"/>
    <cellStyle name="Normal 12 2 2 3 3" xfId="16094"/>
    <cellStyle name="Normal 12 2 2 4" xfId="16095"/>
    <cellStyle name="Normal 12 2 2 5" xfId="16096"/>
    <cellStyle name="Normal 12 20" xfId="16097"/>
    <cellStyle name="Normal 12 21" xfId="16098"/>
    <cellStyle name="Normal 12 22" xfId="16099"/>
    <cellStyle name="Normal 12 23" xfId="16100"/>
    <cellStyle name="Normal 12 24" xfId="16101"/>
    <cellStyle name="Normal 12 25" xfId="16102"/>
    <cellStyle name="Normal 12 26" xfId="16103"/>
    <cellStyle name="Normal 12 27" xfId="16104"/>
    <cellStyle name="Normal 12 28" xfId="16105"/>
    <cellStyle name="Normal 12 29" xfId="16106"/>
    <cellStyle name="Normal 12 29 2" xfId="16107"/>
    <cellStyle name="Normal 12 29 2 2" xfId="16108"/>
    <cellStyle name="Normal 12 29 2 2 2" xfId="16109"/>
    <cellStyle name="Normal 12 29 2 2 3" xfId="16110"/>
    <cellStyle name="Normal 12 29 2 3" xfId="16111"/>
    <cellStyle name="Normal 12 29 2 4" xfId="16112"/>
    <cellStyle name="Normal 12 29 3" xfId="16113"/>
    <cellStyle name="Normal 12 29 3 2" xfId="16114"/>
    <cellStyle name="Normal 12 29 3 3" xfId="16115"/>
    <cellStyle name="Normal 12 29 4" xfId="16116"/>
    <cellStyle name="Normal 12 29 5" xfId="16117"/>
    <cellStyle name="Normal 12 3" xfId="16118"/>
    <cellStyle name="Normal 12 3 10" xfId="16119"/>
    <cellStyle name="Normal 12 3 2" xfId="16120"/>
    <cellStyle name="Normal 12 3 3" xfId="16121"/>
    <cellStyle name="Normal 12 3 4" xfId="16122"/>
    <cellStyle name="Normal 12 3 5" xfId="16123"/>
    <cellStyle name="Normal 12 3 6" xfId="16124"/>
    <cellStyle name="Normal 12 3 7" xfId="16125"/>
    <cellStyle name="Normal 12 3 8" xfId="16126"/>
    <cellStyle name="Normal 12 3 9" xfId="16127"/>
    <cellStyle name="Normal 12 30" xfId="16128"/>
    <cellStyle name="Normal 12 30 2" xfId="16129"/>
    <cellStyle name="Normal 12 30 2 2" xfId="16130"/>
    <cellStyle name="Normal 12 30 2 2 2" xfId="16131"/>
    <cellStyle name="Normal 12 30 2 2 2 2" xfId="16132"/>
    <cellStyle name="Normal 12 30 2 2 2 3" xfId="16133"/>
    <cellStyle name="Normal 12 30 2 2 3" xfId="16134"/>
    <cellStyle name="Normal 12 30 2 2 4" xfId="16135"/>
    <cellStyle name="Normal 12 30 2 3" xfId="16136"/>
    <cellStyle name="Normal 12 30 2 3 2" xfId="16137"/>
    <cellStyle name="Normal 12 30 2 3 3" xfId="16138"/>
    <cellStyle name="Normal 12 30 2 4" xfId="16139"/>
    <cellStyle name="Normal 12 30 2 5" xfId="16140"/>
    <cellStyle name="Normal 12 31" xfId="16141"/>
    <cellStyle name="Normal 12 31 2" xfId="16142"/>
    <cellStyle name="Normal 12 4" xfId="16143"/>
    <cellStyle name="Normal 12 4 10" xfId="16144"/>
    <cellStyle name="Normal 12 4 11" xfId="16145"/>
    <cellStyle name="Normal 12 4 12" xfId="16146"/>
    <cellStyle name="Normal 12 4 13" xfId="16147"/>
    <cellStyle name="Normal 12 4 14" xfId="16148"/>
    <cellStyle name="Normal 12 4 15" xfId="16149"/>
    <cellStyle name="Normal 12 4 2" xfId="16150"/>
    <cellStyle name="Normal 12 4 3" xfId="16151"/>
    <cellStyle name="Normal 12 4 4" xfId="16152"/>
    <cellStyle name="Normal 12 4 5" xfId="16153"/>
    <cellStyle name="Normal 12 4 6" xfId="16154"/>
    <cellStyle name="Normal 12 4 7" xfId="16155"/>
    <cellStyle name="Normal 12 4 8" xfId="16156"/>
    <cellStyle name="Normal 12 4 9" xfId="16157"/>
    <cellStyle name="Normal 12 5" xfId="16158"/>
    <cellStyle name="Normal 12 6" xfId="16159"/>
    <cellStyle name="Normal 12 7" xfId="16160"/>
    <cellStyle name="Normal 12 8" xfId="16161"/>
    <cellStyle name="Normal 12 9" xfId="16162"/>
    <cellStyle name="Normal 12_B Block  Column LGF to UGF Lvl" xfId="16163"/>
    <cellStyle name="Normal 120" xfId="16164"/>
    <cellStyle name="Normal 121" xfId="16165"/>
    <cellStyle name="Normal 122" xfId="16166"/>
    <cellStyle name="Normal 122 2" xfId="16167"/>
    <cellStyle name="Normal 122 2 2" xfId="16168"/>
    <cellStyle name="Normal 122 2 3" xfId="16169"/>
    <cellStyle name="Normal 122 3" xfId="16170"/>
    <cellStyle name="Normal 122 4" xfId="16171"/>
    <cellStyle name="Normal 123" xfId="16172"/>
    <cellStyle name="Normal 123 2" xfId="16173"/>
    <cellStyle name="Normal 124" xfId="16174"/>
    <cellStyle name="Normal 124 2" xfId="16175"/>
    <cellStyle name="Normal 124 3" xfId="16176"/>
    <cellStyle name="Normal 124 4" xfId="16177"/>
    <cellStyle name="Normal 124 4 2" xfId="16178"/>
    <cellStyle name="Normal 124 5" xfId="16179"/>
    <cellStyle name="Normal 124 5 2" xfId="16180"/>
    <cellStyle name="Normal 125" xfId="16181"/>
    <cellStyle name="Normal 125 2" xfId="16182"/>
    <cellStyle name="Normal 125 3" xfId="16183"/>
    <cellStyle name="Normal 125 3 2" xfId="16184"/>
    <cellStyle name="Normal 125 3 3" xfId="16185"/>
    <cellStyle name="Normal 125 3 4" xfId="16186"/>
    <cellStyle name="Normal 125 4" xfId="16187"/>
    <cellStyle name="Normal 126" xfId="16188"/>
    <cellStyle name="Normal 126 2" xfId="16189"/>
    <cellStyle name="Normal 126 3" xfId="16190"/>
    <cellStyle name="Normal 127" xfId="16191"/>
    <cellStyle name="Normal 127 2" xfId="16192"/>
    <cellStyle name="Normal 127 3" xfId="16193"/>
    <cellStyle name="Normal 127 3 2" xfId="16194"/>
    <cellStyle name="Normal 127 3 2 2" xfId="16195"/>
    <cellStyle name="Normal 127 3 2 3" xfId="16196"/>
    <cellStyle name="Normal 127 3 3" xfId="16197"/>
    <cellStyle name="Normal 127 3 4" xfId="16198"/>
    <cellStyle name="Normal 127 4" xfId="16199"/>
    <cellStyle name="Normal 128" xfId="16200"/>
    <cellStyle name="Normal 128 2" xfId="16201"/>
    <cellStyle name="Normal 129" xfId="16202"/>
    <cellStyle name="Normal 129 2" xfId="16203"/>
    <cellStyle name="Normal 129 3" xfId="16204"/>
    <cellStyle name="Normal 129 4" xfId="16205"/>
    <cellStyle name="Normal 13" xfId="16206"/>
    <cellStyle name="Normal 13 10" xfId="16207"/>
    <cellStyle name="Normal 13 11" xfId="16208"/>
    <cellStyle name="Normal 13 12" xfId="16209"/>
    <cellStyle name="Normal 13 13" xfId="16210"/>
    <cellStyle name="Normal 13 14" xfId="16211"/>
    <cellStyle name="Normal 13 15" xfId="16212"/>
    <cellStyle name="Normal 13 16" xfId="16213"/>
    <cellStyle name="Normal 13 17" xfId="16214"/>
    <cellStyle name="Normal 13 18" xfId="16215"/>
    <cellStyle name="Normal 13 2" xfId="16216"/>
    <cellStyle name="Normal 13 2 2" xfId="16217"/>
    <cellStyle name="Normal 13 2 2 10" xfId="16218"/>
    <cellStyle name="Normal 13 2 2 10 2" xfId="16219"/>
    <cellStyle name="Normal 13 2 2 10 3" xfId="16220"/>
    <cellStyle name="Normal 13 2 2 11" xfId="16221"/>
    <cellStyle name="Normal 13 2 2 11 2" xfId="16222"/>
    <cellStyle name="Normal 13 2 2 11 3" xfId="16223"/>
    <cellStyle name="Normal 13 2 2 12" xfId="16224"/>
    <cellStyle name="Normal 13 2 2 13" xfId="16225"/>
    <cellStyle name="Normal 13 2 2 2" xfId="16226"/>
    <cellStyle name="Normal 13 2 2 2 2" xfId="16227"/>
    <cellStyle name="Normal 13 2 2 2 2 2" xfId="16228"/>
    <cellStyle name="Normal 13 2 2 2 2 2 2" xfId="16229"/>
    <cellStyle name="Normal 13 2 2 2 2 2 3" xfId="16230"/>
    <cellStyle name="Normal 13 2 2 2 2 3" xfId="16231"/>
    <cellStyle name="Normal 13 2 2 2 2 4" xfId="16232"/>
    <cellStyle name="Normal 13 2 2 2 3" xfId="16233"/>
    <cellStyle name="Normal 13 2 2 2 3 2" xfId="16234"/>
    <cellStyle name="Normal 13 2 2 2 3 2 2" xfId="16235"/>
    <cellStyle name="Normal 13 2 2 2 3 2 3" xfId="16236"/>
    <cellStyle name="Normal 13 2 2 2 3 3" xfId="16237"/>
    <cellStyle name="Normal 13 2 2 2 3 4" xfId="16238"/>
    <cellStyle name="Normal 13 2 2 2 4" xfId="16239"/>
    <cellStyle name="Normal 13 2 2 2 4 2" xfId="16240"/>
    <cellStyle name="Normal 13 2 2 2 4 2 2" xfId="16241"/>
    <cellStyle name="Normal 13 2 2 2 4 2 3" xfId="16242"/>
    <cellStyle name="Normal 13 2 2 2 4 3" xfId="16243"/>
    <cellStyle name="Normal 13 2 2 2 4 4" xfId="16244"/>
    <cellStyle name="Normal 13 2 2 2 5" xfId="16245"/>
    <cellStyle name="Normal 13 2 2 2 5 2" xfId="16246"/>
    <cellStyle name="Normal 13 2 2 2 5 3" xfId="16247"/>
    <cellStyle name="Normal 13 2 2 2 6" xfId="16248"/>
    <cellStyle name="Normal 13 2 2 2 6 2" xfId="16249"/>
    <cellStyle name="Normal 13 2 2 2 6 3" xfId="16250"/>
    <cellStyle name="Normal 13 2 2 2 7" xfId="16251"/>
    <cellStyle name="Normal 13 2 2 2 8" xfId="16252"/>
    <cellStyle name="Normal 13 2 2 3" xfId="16253"/>
    <cellStyle name="Normal 13 2 2 3 2" xfId="16254"/>
    <cellStyle name="Normal 13 2 2 3 2 2" xfId="16255"/>
    <cellStyle name="Normal 13 2 2 3 2 2 2" xfId="16256"/>
    <cellStyle name="Normal 13 2 2 3 2 2 3" xfId="16257"/>
    <cellStyle name="Normal 13 2 2 3 2 3" xfId="16258"/>
    <cellStyle name="Normal 13 2 2 3 2 4" xfId="16259"/>
    <cellStyle name="Normal 13 2 2 3 2 5" xfId="16260"/>
    <cellStyle name="Normal 13 2 2 3 2 6" xfId="16261"/>
    <cellStyle name="Normal 13 2 2 3 2 7" xfId="16262"/>
    <cellStyle name="Normal 13 2 2 3 2 8" xfId="16263"/>
    <cellStyle name="Normal 13 2 2 3 3" xfId="16264"/>
    <cellStyle name="Normal 13 2 2 3 3 2" xfId="16265"/>
    <cellStyle name="Normal 13 2 2 3 3 3" xfId="16266"/>
    <cellStyle name="Normal 13 2 2 3 4" xfId="16267"/>
    <cellStyle name="Normal 13 2 2 3 5" xfId="16268"/>
    <cellStyle name="Normal 13 2 2 4" xfId="16269"/>
    <cellStyle name="Normal 13 2 2 4 2" xfId="16270"/>
    <cellStyle name="Normal 13 2 2 4 2 2" xfId="16271"/>
    <cellStyle name="Normal 13 2 2 4 2 3" xfId="16272"/>
    <cellStyle name="Normal 13 2 2 4 3" xfId="16273"/>
    <cellStyle name="Normal 13 2 2 4 4" xfId="16274"/>
    <cellStyle name="Normal 13 2 2 5" xfId="16275"/>
    <cellStyle name="Normal 13 2 2 5 2" xfId="16276"/>
    <cellStyle name="Normal 13 2 2 5 2 2" xfId="16277"/>
    <cellStyle name="Normal 13 2 2 5 2 3" xfId="16278"/>
    <cellStyle name="Normal 13 2 2 5 3" xfId="16279"/>
    <cellStyle name="Normal 13 2 2 5 4" xfId="16280"/>
    <cellStyle name="Normal 13 2 2 6" xfId="16281"/>
    <cellStyle name="Normal 13 2 2 6 2" xfId="16282"/>
    <cellStyle name="Normal 13 2 2 6 2 2" xfId="16283"/>
    <cellStyle name="Normal 13 2 2 6 2 2 2" xfId="16284"/>
    <cellStyle name="Normal 13 2 2 6 2 2 3" xfId="16285"/>
    <cellStyle name="Normal 13 2 2 6 2 3" xfId="16286"/>
    <cellStyle name="Normal 13 2 2 6 2 4" xfId="16287"/>
    <cellStyle name="Normal 13 2 2 6 3" xfId="16288"/>
    <cellStyle name="Normal 13 2 2 6 3 2" xfId="16289"/>
    <cellStyle name="Normal 13 2 2 6 3 3" xfId="16290"/>
    <cellStyle name="Normal 13 2 2 6 4" xfId="16291"/>
    <cellStyle name="Normal 13 2 2 6 5" xfId="16292"/>
    <cellStyle name="Normal 13 2 2 7" xfId="16293"/>
    <cellStyle name="Normal 13 2 2 7 2" xfId="16294"/>
    <cellStyle name="Normal 13 2 2 7 2 2" xfId="16295"/>
    <cellStyle name="Normal 13 2 2 7 2 2 2" xfId="16296"/>
    <cellStyle name="Normal 13 2 2 7 2 2 3" xfId="16297"/>
    <cellStyle name="Normal 13 2 2 7 2 3" xfId="16298"/>
    <cellStyle name="Normal 13 2 2 7 2 4" xfId="16299"/>
    <cellStyle name="Normal 13 2 2 7 3" xfId="16300"/>
    <cellStyle name="Normal 13 2 2 7 3 2" xfId="16301"/>
    <cellStyle name="Normal 13 2 2 7 3 3" xfId="16302"/>
    <cellStyle name="Normal 13 2 2 7 4" xfId="16303"/>
    <cellStyle name="Normal 13 2 2 7 5" xfId="16304"/>
    <cellStyle name="Normal 13 2 2 8" xfId="16305"/>
    <cellStyle name="Normal 13 2 2 8 2" xfId="16306"/>
    <cellStyle name="Normal 13 2 2 8 2 2" xfId="16307"/>
    <cellStyle name="Normal 13 2 2 8 2 3" xfId="16308"/>
    <cellStyle name="Normal 13 2 2 8 3" xfId="16309"/>
    <cellStyle name="Normal 13 2 2 8 4" xfId="16310"/>
    <cellStyle name="Normal 13 2 2 9" xfId="16311"/>
    <cellStyle name="Normal 13 2 2 9 2" xfId="16312"/>
    <cellStyle name="Normal 13 2 2 9 2 2" xfId="16313"/>
    <cellStyle name="Normal 13 2 2 9 2 3" xfId="16314"/>
    <cellStyle name="Normal 13 2 2 9 3" xfId="16315"/>
    <cellStyle name="Normal 13 2 2 9 4" xfId="16316"/>
    <cellStyle name="Normal 13 2 2_Sheet2" xfId="16317"/>
    <cellStyle name="Normal 13 2 3" xfId="16318"/>
    <cellStyle name="Normal 13 2 3 2" xfId="16319"/>
    <cellStyle name="Normal 13 2 3 2 2" xfId="16320"/>
    <cellStyle name="Normal 13 2 3 2 2 2" xfId="16321"/>
    <cellStyle name="Normal 13 2 3 2 2 3" xfId="16322"/>
    <cellStyle name="Normal 13 2 3 2 3" xfId="16323"/>
    <cellStyle name="Normal 13 2 3 2 4" xfId="16324"/>
    <cellStyle name="Normal 13 2 3 3" xfId="16325"/>
    <cellStyle name="Normal 13 2 3 3 2" xfId="16326"/>
    <cellStyle name="Normal 13 2 3 3 2 2" xfId="16327"/>
    <cellStyle name="Normal 13 2 3 3 2 3" xfId="16328"/>
    <cellStyle name="Normal 13 2 3 3 3" xfId="16329"/>
    <cellStyle name="Normal 13 2 3 3 4" xfId="16330"/>
    <cellStyle name="Normal 13 2 3 4" xfId="16331"/>
    <cellStyle name="Normal 13 2 3 4 2" xfId="16332"/>
    <cellStyle name="Normal 13 2 3 4 3" xfId="16333"/>
    <cellStyle name="Normal 13 2 3 5" xfId="16334"/>
    <cellStyle name="Normal 13 2 3 6" xfId="16335"/>
    <cellStyle name="Normal 13 2 4" xfId="16336"/>
    <cellStyle name="Normal 13 2 4 2" xfId="16337"/>
    <cellStyle name="Normal 13 2 4 2 2" xfId="16338"/>
    <cellStyle name="Normal 13 2 4 2 3" xfId="16339"/>
    <cellStyle name="Normal 13 2 4 3" xfId="16340"/>
    <cellStyle name="Normal 13 2 4 4" xfId="16341"/>
    <cellStyle name="Normal 13 2 5" xfId="16342"/>
    <cellStyle name="Normal 13 2 5 2" xfId="16343"/>
    <cellStyle name="Normal 13 2 5 2 2" xfId="16344"/>
    <cellStyle name="Normal 13 2 5 2 3" xfId="16345"/>
    <cellStyle name="Normal 13 2 5 3" xfId="16346"/>
    <cellStyle name="Normal 13 2 5 4" xfId="16347"/>
    <cellStyle name="Normal 13 2 6" xfId="16348"/>
    <cellStyle name="Normal 13 2 6 2" xfId="16349"/>
    <cellStyle name="Normal 13 2 6 2 2" xfId="16350"/>
    <cellStyle name="Normal 13 2 6 2 3" xfId="16351"/>
    <cellStyle name="Normal 13 2 6 3" xfId="16352"/>
    <cellStyle name="Normal 13 2 6 4" xfId="16353"/>
    <cellStyle name="Normal 13 2 7" xfId="16354"/>
    <cellStyle name="Normal 13 2 8" xfId="16355"/>
    <cellStyle name="Normal 13 2 8 2" xfId="16356"/>
    <cellStyle name="Normal 13 2 8 2 2" xfId="16357"/>
    <cellStyle name="Normal 13 2 8 2 2 2" xfId="16358"/>
    <cellStyle name="Normal 13 2 8 2 2 3" xfId="16359"/>
    <cellStyle name="Normal 13 2 8 2 3" xfId="16360"/>
    <cellStyle name="Normal 13 2 8 2 4" xfId="16361"/>
    <cellStyle name="Normal 13 2 8 3" xfId="16362"/>
    <cellStyle name="Normal 13 2 8 3 2" xfId="16363"/>
    <cellStyle name="Normal 13 2 8 3 3" xfId="16364"/>
    <cellStyle name="Normal 13 2 8 4" xfId="16365"/>
    <cellStyle name="Normal 13 2 8 5" xfId="16366"/>
    <cellStyle name="Normal 13 2 9" xfId="16367"/>
    <cellStyle name="Normal 13 2 9 2" xfId="16368"/>
    <cellStyle name="Normal 13 2 9 2 2" xfId="16369"/>
    <cellStyle name="Normal 13 2 9 2 3" xfId="16370"/>
    <cellStyle name="Normal 13 2 9 3" xfId="16371"/>
    <cellStyle name="Normal 13 2 9 4" xfId="16372"/>
    <cellStyle name="Normal 13 2_Ibrahimnagar SSR 2014-15 (PART A &amp; B)" xfId="16373"/>
    <cellStyle name="Normal 13 3" xfId="16374"/>
    <cellStyle name="Normal 13 3 2" xfId="16375"/>
    <cellStyle name="Normal 13 3 2 2" xfId="16376"/>
    <cellStyle name="Normal 13 3 2 3" xfId="16377"/>
    <cellStyle name="Normal 13 3 2 3 2" xfId="16378"/>
    <cellStyle name="Normal 13 3 2 3 2 2" xfId="16379"/>
    <cellStyle name="Normal 13 3 2 3 2 2 2" xfId="16380"/>
    <cellStyle name="Normal 13 3 2 3 2 2 3" xfId="16381"/>
    <cellStyle name="Normal 13 3 2 3 2 3" xfId="16382"/>
    <cellStyle name="Normal 13 3 2 3 2 4" xfId="16383"/>
    <cellStyle name="Normal 13 3 2 3 3" xfId="16384"/>
    <cellStyle name="Normal 13 3 2 3 3 2" xfId="16385"/>
    <cellStyle name="Normal 13 3 2 3 3 3" xfId="16386"/>
    <cellStyle name="Normal 13 3 2 3 4" xfId="16387"/>
    <cellStyle name="Normal 13 3 2 3 5" xfId="16388"/>
    <cellStyle name="Normal 13 3 2 4" xfId="16389"/>
    <cellStyle name="Normal 13 3 2 4 2" xfId="16390"/>
    <cellStyle name="Normal 13 3 2 4 3" xfId="16391"/>
    <cellStyle name="Normal 13 3 2 5" xfId="16392"/>
    <cellStyle name="Normal 13 3 2 6" xfId="16393"/>
    <cellStyle name="Normal 13 3 3" xfId="16394"/>
    <cellStyle name="Normal 13 3 3 2" xfId="16395"/>
    <cellStyle name="Normal 13 3 3 2 2" xfId="16396"/>
    <cellStyle name="Normal 13 3 3 2 3" xfId="16397"/>
    <cellStyle name="Normal 13 3 3 3" xfId="16398"/>
    <cellStyle name="Normal 13 3 3 4" xfId="16399"/>
    <cellStyle name="Normal 13 3 4" xfId="16400"/>
    <cellStyle name="Normal 13 3 4 2" xfId="16401"/>
    <cellStyle name="Normal 13 3 4 2 2" xfId="16402"/>
    <cellStyle name="Normal 13 3 4 2 3" xfId="16403"/>
    <cellStyle name="Normal 13 3 4 3" xfId="16404"/>
    <cellStyle name="Normal 13 3 4 4" xfId="16405"/>
    <cellStyle name="Normal 13 3 5" xfId="16406"/>
    <cellStyle name="Normal 13 3 5 2" xfId="16407"/>
    <cellStyle name="Normal 13 3 5 2 2" xfId="16408"/>
    <cellStyle name="Normal 13 3 5 2 2 2" xfId="16409"/>
    <cellStyle name="Normal 13 3 5 2 2 3" xfId="16410"/>
    <cellStyle name="Normal 13 3 5 2 3" xfId="16411"/>
    <cellStyle name="Normal 13 3 5 2 4" xfId="16412"/>
    <cellStyle name="Normal 13 3 5 3" xfId="16413"/>
    <cellStyle name="Normal 13 3 5 3 2" xfId="16414"/>
    <cellStyle name="Normal 13 3 5 3 3" xfId="16415"/>
    <cellStyle name="Normal 13 3 5 4" xfId="16416"/>
    <cellStyle name="Normal 13 3 5 5" xfId="16417"/>
    <cellStyle name="Normal 13 3 6" xfId="16418"/>
    <cellStyle name="Normal 13 3 6 2" xfId="16419"/>
    <cellStyle name="Normal 13 3 6 3" xfId="16420"/>
    <cellStyle name="Normal 13 3 7" xfId="16421"/>
    <cellStyle name="Normal 13 3 8" xfId="16422"/>
    <cellStyle name="Normal 13 4" xfId="16423"/>
    <cellStyle name="Normal 13 5" xfId="16424"/>
    <cellStyle name="Normal 13 6" xfId="16425"/>
    <cellStyle name="Normal 13 6 2" xfId="16426"/>
    <cellStyle name="Normal 13 6 2 2" xfId="16427"/>
    <cellStyle name="Normal 13 6 2 2 2" xfId="16428"/>
    <cellStyle name="Normal 13 6 2 2 3" xfId="16429"/>
    <cellStyle name="Normal 13 6 2 3" xfId="16430"/>
    <cellStyle name="Normal 13 6 2 4" xfId="16431"/>
    <cellStyle name="Normal 13 7" xfId="16432"/>
    <cellStyle name="Normal 13 8" xfId="16433"/>
    <cellStyle name="Normal 13 9" xfId="16434"/>
    <cellStyle name="Normal 13_Girls Hostel attached to Model School at Munipally WDE (Final) Modified (05.09.2014)" xfId="16435"/>
    <cellStyle name="Normal 130" xfId="16436"/>
    <cellStyle name="Normal 130 2" xfId="16437"/>
    <cellStyle name="Normal 131" xfId="16438"/>
    <cellStyle name="Normal 131 2" xfId="16439"/>
    <cellStyle name="Normal 132" xfId="16440"/>
    <cellStyle name="Normal 132 2" xfId="16441"/>
    <cellStyle name="Normal 133" xfId="16442"/>
    <cellStyle name="Normal 134" xfId="16443"/>
    <cellStyle name="Normal 135" xfId="16444"/>
    <cellStyle name="Normal 136" xfId="16445"/>
    <cellStyle name="Normal 137" xfId="16446"/>
    <cellStyle name="Normal 138" xfId="16447"/>
    <cellStyle name="Normal 138 2" xfId="16448"/>
    <cellStyle name="Normal 138 2 3" xfId="16449"/>
    <cellStyle name="Normal 138 2 3 2" xfId="16450"/>
    <cellStyle name="Normal 138 2 3 2 2" xfId="16451"/>
    <cellStyle name="Normal 138 2 3 2 3" xfId="16452"/>
    <cellStyle name="Normal 138 2 3 3" xfId="16453"/>
    <cellStyle name="Normal 138 2 3 4" xfId="16454"/>
    <cellStyle name="Normal 139" xfId="16455"/>
    <cellStyle name="Normal 14" xfId="16456"/>
    <cellStyle name="Normal 14 2" xfId="16457"/>
    <cellStyle name="Normal 14 2 2" xfId="16458"/>
    <cellStyle name="Normal 14 2 2 2" xfId="16459"/>
    <cellStyle name="Normal 14 2 3" xfId="16460"/>
    <cellStyle name="Normal 14 2_Sheet2" xfId="16461"/>
    <cellStyle name="Normal 14 3" xfId="16462"/>
    <cellStyle name="Normal 14 3 2" xfId="16463"/>
    <cellStyle name="Normal 14 3 2 2" xfId="16464"/>
    <cellStyle name="Normal 14 3 2 3" xfId="16465"/>
    <cellStyle name="Normal 14 3 3" xfId="16466"/>
    <cellStyle name="Normal 14 3 4" xfId="16467"/>
    <cellStyle name="Normal 14 5" xfId="16468"/>
    <cellStyle name="Normal 14_Sheet2" xfId="16469"/>
    <cellStyle name="Normal 140" xfId="16470"/>
    <cellStyle name="Normal 141" xfId="16471"/>
    <cellStyle name="Normal 142" xfId="16472"/>
    <cellStyle name="Normal 143" xfId="16473"/>
    <cellStyle name="Normal 144" xfId="16474"/>
    <cellStyle name="Normal 145" xfId="16475"/>
    <cellStyle name="Normal 146" xfId="16476"/>
    <cellStyle name="Normal 147" xfId="16477"/>
    <cellStyle name="Normal 148" xfId="16478"/>
    <cellStyle name="Normal 149" xfId="16479"/>
    <cellStyle name="Normal 15" xfId="16480"/>
    <cellStyle name="Normal 15 10" xfId="16481"/>
    <cellStyle name="Normal 15 11" xfId="16482"/>
    <cellStyle name="Normal 15 12" xfId="16483"/>
    <cellStyle name="Normal 15 13" xfId="16484"/>
    <cellStyle name="Normal 15 14" xfId="16485"/>
    <cellStyle name="Normal 15 15" xfId="16486"/>
    <cellStyle name="Normal 15 16" xfId="16487"/>
    <cellStyle name="Normal 15 17" xfId="16488"/>
    <cellStyle name="Normal 15 18" xfId="16489"/>
    <cellStyle name="Normal 15 19" xfId="16490"/>
    <cellStyle name="Normal 15 2" xfId="16491"/>
    <cellStyle name="Normal 15 2 10" xfId="16492"/>
    <cellStyle name="Normal 15 2 11" xfId="16493"/>
    <cellStyle name="Normal 15 2 12" xfId="16494"/>
    <cellStyle name="Normal 15 2 13" xfId="16495"/>
    <cellStyle name="Normal 15 2 14" xfId="16496"/>
    <cellStyle name="Normal 15 2 15" xfId="16497"/>
    <cellStyle name="Normal 15 2 16" xfId="16498"/>
    <cellStyle name="Normal 15 2 17" xfId="16499"/>
    <cellStyle name="Normal 15 2 18" xfId="16500"/>
    <cellStyle name="Normal 15 2 19" xfId="16501"/>
    <cellStyle name="Normal 15 2 2" xfId="16502"/>
    <cellStyle name="Normal 15 2 3" xfId="16503"/>
    <cellStyle name="Normal 15 2 4" xfId="16504"/>
    <cellStyle name="Normal 15 2 5" xfId="16505"/>
    <cellStyle name="Normal 15 2 6" xfId="16506"/>
    <cellStyle name="Normal 15 2 7" xfId="16507"/>
    <cellStyle name="Normal 15 2 8" xfId="16508"/>
    <cellStyle name="Normal 15 2 9" xfId="16509"/>
    <cellStyle name="Normal 15 3" xfId="16510"/>
    <cellStyle name="Normal 15 3 2" xfId="16511"/>
    <cellStyle name="Normal 15 3 2 2" xfId="16512"/>
    <cellStyle name="Normal 15 3 2 3" xfId="16513"/>
    <cellStyle name="Normal 15 3 3" xfId="16514"/>
    <cellStyle name="Normal 15 3 4" xfId="16515"/>
    <cellStyle name="Normal 15 4" xfId="16516"/>
    <cellStyle name="Normal 15 5" xfId="16517"/>
    <cellStyle name="Normal 15 6" xfId="16518"/>
    <cellStyle name="Normal 15 7" xfId="16519"/>
    <cellStyle name="Normal 15 8" xfId="16520"/>
    <cellStyle name="Normal 15 9" xfId="16521"/>
    <cellStyle name="Normal 15_Ramaipally RMSA 2012-13 (Final 07.10.2014)" xfId="16522"/>
    <cellStyle name="Normal 150" xfId="16523"/>
    <cellStyle name="Normal 151" xfId="16524"/>
    <cellStyle name="Normal 152" xfId="16525"/>
    <cellStyle name="Normal 153" xfId="16526"/>
    <cellStyle name="Normal 153 2" xfId="16527"/>
    <cellStyle name="Normal 153 3" xfId="16528"/>
    <cellStyle name="Normal 154" xfId="16529"/>
    <cellStyle name="Normal 154 2" xfId="16530"/>
    <cellStyle name="Normal 154 2 2" xfId="16531"/>
    <cellStyle name="Normal 155" xfId="16532"/>
    <cellStyle name="Normal 155 2" xfId="24"/>
    <cellStyle name="Normal 155 2 2" xfId="16533"/>
    <cellStyle name="Normal 155 2 3" xfId="16534"/>
    <cellStyle name="Normal 155 3" xfId="16535"/>
    <cellStyle name="Normal 155 4" xfId="16536"/>
    <cellStyle name="Normal 155 5" xfId="16537"/>
    <cellStyle name="Normal 156" xfId="16538"/>
    <cellStyle name="Normal 156 2" xfId="16539"/>
    <cellStyle name="Normal 156 2 2" xfId="16540"/>
    <cellStyle name="Normal 156 3" xfId="16541"/>
    <cellStyle name="Normal 157" xfId="16542"/>
    <cellStyle name="Normal 157 2" xfId="16543"/>
    <cellStyle name="Normal 157 2 2" xfId="16544"/>
    <cellStyle name="Normal 157 2 3" xfId="16545"/>
    <cellStyle name="Normal 157 3" xfId="16546"/>
    <cellStyle name="Normal 157 4" xfId="16547"/>
    <cellStyle name="Normal 158" xfId="16548"/>
    <cellStyle name="Normal 158 2" xfId="16549"/>
    <cellStyle name="Normal 158 2 2" xfId="16550"/>
    <cellStyle name="Normal 159" xfId="25"/>
    <cellStyle name="Normal 159 2" xfId="16551"/>
    <cellStyle name="Normal 159 2 2" xfId="16552"/>
    <cellStyle name="Normal 159 2 3" xfId="16553"/>
    <cellStyle name="Normal 159 3" xfId="16554"/>
    <cellStyle name="Normal 159 4" xfId="16555"/>
    <cellStyle name="Normal 16" xfId="16556"/>
    <cellStyle name="Normal 16 10" xfId="16557"/>
    <cellStyle name="Normal 16 11" xfId="16558"/>
    <cellStyle name="Normal 16 12" xfId="16559"/>
    <cellStyle name="Normal 16 13" xfId="16560"/>
    <cellStyle name="Normal 16 14" xfId="16561"/>
    <cellStyle name="Normal 16 15" xfId="16562"/>
    <cellStyle name="Normal 16 16" xfId="16563"/>
    <cellStyle name="Normal 16 17" xfId="16564"/>
    <cellStyle name="Normal 16 18" xfId="16565"/>
    <cellStyle name="Normal 16 19" xfId="16566"/>
    <cellStyle name="Normal 16 2" xfId="16567"/>
    <cellStyle name="Normal 16 2 2" xfId="16568"/>
    <cellStyle name="Normal 16 2 3" xfId="16569"/>
    <cellStyle name="Normal 16 3" xfId="16570"/>
    <cellStyle name="Normal 16 3 2" xfId="16571"/>
    <cellStyle name="Normal 16 3 3" xfId="16572"/>
    <cellStyle name="Normal 16 3 4" xfId="16573"/>
    <cellStyle name="Normal 16 3 5" xfId="16574"/>
    <cellStyle name="Normal 16 3 6" xfId="16575"/>
    <cellStyle name="Normal 16 3 7" xfId="16576"/>
    <cellStyle name="Normal 16 3 8" xfId="16577"/>
    <cellStyle name="Normal 16 3 9" xfId="16578"/>
    <cellStyle name="Normal 16 4" xfId="16579"/>
    <cellStyle name="Normal 16 5" xfId="16580"/>
    <cellStyle name="Normal 16 6" xfId="16581"/>
    <cellStyle name="Normal 16 7" xfId="16582"/>
    <cellStyle name="Normal 16 8" xfId="16583"/>
    <cellStyle name="Normal 16 9" xfId="16584"/>
    <cellStyle name="Normal 16_NERELLA ADDITIONAL CLASS ROOMS IN FF" xfId="16585"/>
    <cellStyle name="Normal 160" xfId="16586"/>
    <cellStyle name="Normal 161" xfId="16587"/>
    <cellStyle name="Normal 162" xfId="16588"/>
    <cellStyle name="Normal 162 2" xfId="16589"/>
    <cellStyle name="Normal 162 2 2" xfId="16590"/>
    <cellStyle name="Normal 162 2 3" xfId="16591"/>
    <cellStyle name="Normal 162 3" xfId="16592"/>
    <cellStyle name="Normal 162 4" xfId="16593"/>
    <cellStyle name="Normal 163" xfId="26"/>
    <cellStyle name="Normal 163 2" xfId="16594"/>
    <cellStyle name="Normal 163 2 2" xfId="16595"/>
    <cellStyle name="Normal 163 2 3" xfId="16596"/>
    <cellStyle name="Normal 163 3" xfId="16597"/>
    <cellStyle name="Normal 163 4" xfId="16598"/>
    <cellStyle name="Normal 164" xfId="16599"/>
    <cellStyle name="Normal 164 2" xfId="16600"/>
    <cellStyle name="Normal 164 3" xfId="16601"/>
    <cellStyle name="Normal 165" xfId="16602"/>
    <cellStyle name="Normal 166" xfId="16603"/>
    <cellStyle name="Normal 167" xfId="16604"/>
    <cellStyle name="Normal 168" xfId="16605"/>
    <cellStyle name="Normal 169" xfId="16606"/>
    <cellStyle name="Normal 17" xfId="16607"/>
    <cellStyle name="Normal 17 2" xfId="16608"/>
    <cellStyle name="Normal 17 2 10" xfId="16609"/>
    <cellStyle name="Normal 17 2 2" xfId="16610"/>
    <cellStyle name="Normal 17 2 2 2" xfId="16611"/>
    <cellStyle name="Normal 17 2 2 2 2" xfId="16612"/>
    <cellStyle name="Normal 17 2 2 2 2 2" xfId="16613"/>
    <cellStyle name="Normal 17 2 2 2 2 3" xfId="16614"/>
    <cellStyle name="Normal 17 2 2 2 3" xfId="16615"/>
    <cellStyle name="Normal 17 2 2 2 4" xfId="16616"/>
    <cellStyle name="Normal 17 2 2 3" xfId="16617"/>
    <cellStyle name="Normal 17 2 2 3 2" xfId="16618"/>
    <cellStyle name="Normal 17 2 2 3 2 2" xfId="16619"/>
    <cellStyle name="Normal 17 2 2 3 2 3" xfId="16620"/>
    <cellStyle name="Normal 17 2 2 3 3" xfId="16621"/>
    <cellStyle name="Normal 17 2 2 3 4" xfId="16622"/>
    <cellStyle name="Normal 17 2 2 4" xfId="16623"/>
    <cellStyle name="Normal 17 2 2 4 2" xfId="16624"/>
    <cellStyle name="Normal 17 2 2 4 2 2" xfId="16625"/>
    <cellStyle name="Normal 17 2 2 4 2 3" xfId="16626"/>
    <cellStyle name="Normal 17 2 2 4 3" xfId="16627"/>
    <cellStyle name="Normal 17 2 2 4 4" xfId="16628"/>
    <cellStyle name="Normal 17 2 2 5" xfId="16629"/>
    <cellStyle name="Normal 17 2 2 5 2" xfId="16630"/>
    <cellStyle name="Normal 17 2 2 5 2 2" xfId="16631"/>
    <cellStyle name="Normal 17 2 2 5 2 3" xfId="16632"/>
    <cellStyle name="Normal 17 2 2 5 3" xfId="16633"/>
    <cellStyle name="Normal 17 2 2 5 4" xfId="16634"/>
    <cellStyle name="Normal 17 2 2 6" xfId="16635"/>
    <cellStyle name="Normal 17 2 2 6 2" xfId="16636"/>
    <cellStyle name="Normal 17 2 2 6 2 2" xfId="16637"/>
    <cellStyle name="Normal 17 2 2 6 2 3" xfId="16638"/>
    <cellStyle name="Normal 17 2 2 6 3" xfId="16639"/>
    <cellStyle name="Normal 17 2 2 6 4" xfId="16640"/>
    <cellStyle name="Normal 17 2 2 7" xfId="16641"/>
    <cellStyle name="Normal 17 2 2 7 2" xfId="16642"/>
    <cellStyle name="Normal 17 2 2 7 2 2" xfId="16643"/>
    <cellStyle name="Normal 17 2 2 7 2 3" xfId="16644"/>
    <cellStyle name="Normal 17 2 2 7 3" xfId="16645"/>
    <cellStyle name="Normal 17 2 2 7 4" xfId="16646"/>
    <cellStyle name="Normal 17 2 2 8" xfId="16647"/>
    <cellStyle name="Normal 17 2 2 8 2" xfId="16648"/>
    <cellStyle name="Normal 17 2 2 8 2 2" xfId="16649"/>
    <cellStyle name="Normal 17 2 2 8 2 3" xfId="16650"/>
    <cellStyle name="Normal 17 2 2 8 3" xfId="16651"/>
    <cellStyle name="Normal 17 2 2 8 4" xfId="16652"/>
    <cellStyle name="Normal 17 2 2 9" xfId="16653"/>
    <cellStyle name="Normal 17 2 2 9 2" xfId="16654"/>
    <cellStyle name="Normal 17 2 2 9 2 2" xfId="16655"/>
    <cellStyle name="Normal 17 2 2 9 2 3" xfId="16656"/>
    <cellStyle name="Normal 17 2 2 9 3" xfId="16657"/>
    <cellStyle name="Normal 17 2 2 9 4" xfId="16658"/>
    <cellStyle name="Normal 17 2 3" xfId="16659"/>
    <cellStyle name="Normal 17 2 4" xfId="16660"/>
    <cellStyle name="Normal 17 2 5" xfId="16661"/>
    <cellStyle name="Normal 17 2 6" xfId="16662"/>
    <cellStyle name="Normal 17 2 7" xfId="16663"/>
    <cellStyle name="Normal 17 2 8" xfId="16664"/>
    <cellStyle name="Normal 17 2 9" xfId="16665"/>
    <cellStyle name="Normal 17 2_NERELLA ADDITIONAL CLASS ROOMS IN FF" xfId="16666"/>
    <cellStyle name="Normal 17 3" xfId="16667"/>
    <cellStyle name="Normal 17 3 10" xfId="16668"/>
    <cellStyle name="Normal 17 3 2" xfId="16669"/>
    <cellStyle name="Normal 17 3 2 2" xfId="16670"/>
    <cellStyle name="Normal 17 3 2 2 2" xfId="16671"/>
    <cellStyle name="Normal 17 3 2 2 3" xfId="16672"/>
    <cellStyle name="Normal 17 3 2 3" xfId="16673"/>
    <cellStyle name="Normal 17 3 2 4" xfId="16674"/>
    <cellStyle name="Normal 17 3 3" xfId="16675"/>
    <cellStyle name="Normal 17 3 4" xfId="16676"/>
    <cellStyle name="Normal 17 3 5" xfId="16677"/>
    <cellStyle name="Normal 17 3 6" xfId="16678"/>
    <cellStyle name="Normal 17 3 7" xfId="16679"/>
    <cellStyle name="Normal 17 3 8" xfId="16680"/>
    <cellStyle name="Normal 17 3 9" xfId="16681"/>
    <cellStyle name="Normal 17 3_Sheet2" xfId="16682"/>
    <cellStyle name="Normal 17 4" xfId="16683"/>
    <cellStyle name="Normal 17 4 10" xfId="16684"/>
    <cellStyle name="Normal 17 4 2" xfId="16685"/>
    <cellStyle name="Normal 17 4 2 2" xfId="16686"/>
    <cellStyle name="Normal 17 4 2 2 2" xfId="16687"/>
    <cellStyle name="Normal 17 4 2 2 3" xfId="16688"/>
    <cellStyle name="Normal 17 4 2 3" xfId="16689"/>
    <cellStyle name="Normal 17 4 2 4" xfId="16690"/>
    <cellStyle name="Normal 17 4 3" xfId="16691"/>
    <cellStyle name="Normal 17 4 4" xfId="16692"/>
    <cellStyle name="Normal 17 4 5" xfId="16693"/>
    <cellStyle name="Normal 17 4 6" xfId="16694"/>
    <cellStyle name="Normal 17 4 7" xfId="16695"/>
    <cellStyle name="Normal 17 4 8" xfId="16696"/>
    <cellStyle name="Normal 17 4 9" xfId="16697"/>
    <cellStyle name="Normal 17 4_Sheet2" xfId="16698"/>
    <cellStyle name="Normal 17 5" xfId="16699"/>
    <cellStyle name="Normal 17 6" xfId="16700"/>
    <cellStyle name="Normal 17 6 2" xfId="16701"/>
    <cellStyle name="Normal 17 6 2 2" xfId="16702"/>
    <cellStyle name="Normal 17 6 2 3" xfId="16703"/>
    <cellStyle name="Normal 17 6 3" xfId="16704"/>
    <cellStyle name="Normal 17 6 4" xfId="16705"/>
    <cellStyle name="Normal 17 7" xfId="16706"/>
    <cellStyle name="Normal 17 7 2" xfId="16707"/>
    <cellStyle name="Normal 17 7 2 2" xfId="16708"/>
    <cellStyle name="Normal 17 7 2 3" xfId="16709"/>
    <cellStyle name="Normal 17 7 3" xfId="16710"/>
    <cellStyle name="Normal 17 7 4" xfId="16711"/>
    <cellStyle name="Normal 17 8" xfId="16712"/>
    <cellStyle name="Normal 17 8 2" xfId="16713"/>
    <cellStyle name="Normal 17 8 2 2" xfId="16714"/>
    <cellStyle name="Normal 17 8 2 3" xfId="16715"/>
    <cellStyle name="Normal 17 8 3" xfId="16716"/>
    <cellStyle name="Normal 17 8 4" xfId="16717"/>
    <cellStyle name="Normal 17 9" xfId="16718"/>
    <cellStyle name="Normal 17 9 2" xfId="16719"/>
    <cellStyle name="Normal 17 9 2 2" xfId="16720"/>
    <cellStyle name="Normal 17 9 2 3" xfId="16721"/>
    <cellStyle name="Normal 17 9 3" xfId="16722"/>
    <cellStyle name="Normal 17 9 4" xfId="16723"/>
    <cellStyle name="Normal 17_Abst for J.P.nagar" xfId="16724"/>
    <cellStyle name="Normal 170" xfId="16725"/>
    <cellStyle name="Normal 171" xfId="16726"/>
    <cellStyle name="Normal 172" xfId="16727"/>
    <cellStyle name="Normal 172 2" xfId="16728"/>
    <cellStyle name="Normal 172 2 2" xfId="16729"/>
    <cellStyle name="Normal 172 2 3" xfId="16730"/>
    <cellStyle name="Normal 172 3" xfId="16731"/>
    <cellStyle name="Normal 172 4" xfId="16732"/>
    <cellStyle name="Normal 173" xfId="16733"/>
    <cellStyle name="Normal 174" xfId="16734"/>
    <cellStyle name="Normal 175" xfId="16735"/>
    <cellStyle name="Normal 176" xfId="16736"/>
    <cellStyle name="Normal 176 2" xfId="16737"/>
    <cellStyle name="Normal 177" xfId="16738"/>
    <cellStyle name="Normal 178" xfId="16739"/>
    <cellStyle name="Normal 179" xfId="16740"/>
    <cellStyle name="Normal 18" xfId="16741"/>
    <cellStyle name="Normal 18 2" xfId="16742"/>
    <cellStyle name="Normal 18 2 2" xfId="16743"/>
    <cellStyle name="Normal 18 2 2 2" xfId="16744"/>
    <cellStyle name="Normal 18 3" xfId="16745"/>
    <cellStyle name="Normal 18 3 2" xfId="16746"/>
    <cellStyle name="Normal 18 3 3" xfId="16747"/>
    <cellStyle name="Normal 18 3 4" xfId="16748"/>
    <cellStyle name="Normal 18 3 5" xfId="16749"/>
    <cellStyle name="Normal 18 3 6" xfId="16750"/>
    <cellStyle name="Normal 18 3 7" xfId="16751"/>
    <cellStyle name="Normal 18 3 8" xfId="16752"/>
    <cellStyle name="Normal 18 3 9" xfId="16753"/>
    <cellStyle name="Normal 18 4" xfId="16754"/>
    <cellStyle name="Normal 18 5" xfId="16755"/>
    <cellStyle name="Normal 18_CHC Asifabad Estimate" xfId="16756"/>
    <cellStyle name="Normal 180" xfId="16757"/>
    <cellStyle name="Normal 181" xfId="16758"/>
    <cellStyle name="Normal 182" xfId="16759"/>
    <cellStyle name="Normal 183" xfId="16760"/>
    <cellStyle name="Normal 184" xfId="16761"/>
    <cellStyle name="Normal 185" xfId="16762"/>
    <cellStyle name="Normal 186" xfId="16763"/>
    <cellStyle name="Normal 186 2" xfId="16764"/>
    <cellStyle name="Normal 187" xfId="13"/>
    <cellStyle name="Normal 187 2" xfId="16765"/>
    <cellStyle name="Normal 188" xfId="16766"/>
    <cellStyle name="Normal 189" xfId="16767"/>
    <cellStyle name="Normal 19" xfId="16768"/>
    <cellStyle name="Normal 19 2" xfId="16769"/>
    <cellStyle name="Normal 19 2 2" xfId="16770"/>
    <cellStyle name="Normal 19 2 2 2" xfId="16771"/>
    <cellStyle name="Normal 19 2 2 2 2" xfId="16772"/>
    <cellStyle name="Normal 19 2 2 2 2 2" xfId="16773"/>
    <cellStyle name="Normal 19 2 2 2 2 2 2" xfId="16774"/>
    <cellStyle name="Normal 19 2 2 2 2 2 2 2" xfId="16775"/>
    <cellStyle name="Normal 19 2 2 2 2 2 2 2 2" xfId="16776"/>
    <cellStyle name="Normal 19 2 2 2 2 2 2 2 2 2" xfId="16777"/>
    <cellStyle name="Normal 19 2 2 2 2 2 2 2 2 2 2" xfId="16778"/>
    <cellStyle name="Normal 19 2 2 2 2 2 2 2 2 2 3" xfId="16779"/>
    <cellStyle name="Normal 19 2 2 2 2 2 2 2 2 3" xfId="16780"/>
    <cellStyle name="Normal 19 2 2 2 2 2 2 2 2 4" xfId="16781"/>
    <cellStyle name="Normal 19 2 2 2 2 2 2 2 3" xfId="16782"/>
    <cellStyle name="Normal 19 2 2 2 2 2 2 2 3 2" xfId="16783"/>
    <cellStyle name="Normal 19 2 2 2 2 2 2 2 3 3" xfId="16784"/>
    <cellStyle name="Normal 19 2 2 2 2 2 2 2 4" xfId="16785"/>
    <cellStyle name="Normal 19 2 2 2 2 2 2 2 5" xfId="16786"/>
    <cellStyle name="Normal 19 2 2 2 2 2 2 3" xfId="16787"/>
    <cellStyle name="Normal 19 2 2 2 2 2 2 3 2" xfId="16788"/>
    <cellStyle name="Normal 19 2 2 2 2 2 2 3 3" xfId="16789"/>
    <cellStyle name="Normal 19 2 2 2 2 2 2 4" xfId="16790"/>
    <cellStyle name="Normal 19 2 2 2 2 2 2 5" xfId="16791"/>
    <cellStyle name="Normal 19 2 2 2 2 2 3" xfId="16792"/>
    <cellStyle name="Normal 19 2 2 2 2 2 3 2" xfId="16793"/>
    <cellStyle name="Normal 19 2 2 2 2 2 3 3" xfId="16794"/>
    <cellStyle name="Normal 19 2 2 2 2 2 4" xfId="16795"/>
    <cellStyle name="Normal 19 2 2 2 2 2 5" xfId="16796"/>
    <cellStyle name="Normal 19 2 2 2 2 3" xfId="16797"/>
    <cellStyle name="Normal 19 2 2 2 2 3 2" xfId="16798"/>
    <cellStyle name="Normal 19 2 2 2 2 3 2 2" xfId="16799"/>
    <cellStyle name="Normal 19 2 2 2 2 3 2 2 2" xfId="16800"/>
    <cellStyle name="Normal 19 2 2 2 2 3 2 2 2 2" xfId="16801"/>
    <cellStyle name="Normal 19 2 2 2 2 3 2 2 2 2 2" xfId="16802"/>
    <cellStyle name="Normal 19 2 2 2 2 3 2 2 2 2 3" xfId="16803"/>
    <cellStyle name="Normal 19 2 2 2 2 3 2 2 2 3" xfId="16804"/>
    <cellStyle name="Normal 19 2 2 2 2 3 2 2 2 4" xfId="16805"/>
    <cellStyle name="Normal 19 2 2 2 2 3 2 2 3" xfId="16806"/>
    <cellStyle name="Normal 19 2 2 2 2 3 2 2 3 2" xfId="16807"/>
    <cellStyle name="Normal 19 2 2 2 2 3 2 2 3 3" xfId="16808"/>
    <cellStyle name="Normal 19 2 2 2 2 3 2 2 4" xfId="16809"/>
    <cellStyle name="Normal 19 2 2 2 2 3 2 2 5" xfId="16810"/>
    <cellStyle name="Normal 19 2 2 2 2 3 2 3" xfId="16811"/>
    <cellStyle name="Normal 19 2 2 2 2 3 2 3 2" xfId="16812"/>
    <cellStyle name="Normal 19 2 2 2 2 3 2 3 3" xfId="16813"/>
    <cellStyle name="Normal 19 2 2 2 2 3 2 4" xfId="16814"/>
    <cellStyle name="Normal 19 2 2 2 2 3 2 5" xfId="16815"/>
    <cellStyle name="Normal 19 2 2 2 2 3 3" xfId="16816"/>
    <cellStyle name="Normal 19 2 2 2 2 3 3 2" xfId="16817"/>
    <cellStyle name="Normal 19 2 2 2 2 3 3 2 2" xfId="16818"/>
    <cellStyle name="Normal 19 2 2 2 2 3 3 2 3" xfId="16819"/>
    <cellStyle name="Normal 19 2 2 2 2 3 3 3" xfId="16820"/>
    <cellStyle name="Normal 19 2 2 2 2 3 3 4" xfId="16821"/>
    <cellStyle name="Normal 19 2 2 2 2 3 4" xfId="16822"/>
    <cellStyle name="Normal 19 2 2 2 2 3 4 2" xfId="16823"/>
    <cellStyle name="Normal 19 2 2 2 2 3 4 2 2" xfId="16824"/>
    <cellStyle name="Normal 19 2 2 2 2 3 4 2 3" xfId="16825"/>
    <cellStyle name="Normal 19 2 2 2 2 3 4 3" xfId="16826"/>
    <cellStyle name="Normal 19 2 2 2 2 3 4 4" xfId="16827"/>
    <cellStyle name="Normal 19 2 2 2 2 3 5" xfId="16828"/>
    <cellStyle name="Normal 19 2 2 2 2 3 5 2" xfId="16829"/>
    <cellStyle name="Normal 19 2 2 2 2 3 5 3" xfId="16830"/>
    <cellStyle name="Normal 19 2 2 2 2 3 6" xfId="16831"/>
    <cellStyle name="Normal 19 2 2 2 2 3 7" xfId="16832"/>
    <cellStyle name="Normal 19 2 2 2 2 4" xfId="16833"/>
    <cellStyle name="Normal 19 2 2 2 2 4 2" xfId="16834"/>
    <cellStyle name="Normal 19 2 2 2 2 4 3" xfId="16835"/>
    <cellStyle name="Normal 19 2 2 2 2 5" xfId="16836"/>
    <cellStyle name="Normal 19 2 2 2 2 6" xfId="16837"/>
    <cellStyle name="Normal 19 2 2 2 3" xfId="16838"/>
    <cellStyle name="Normal 19 2 2 2 3 2" xfId="16839"/>
    <cellStyle name="Normal 19 2 2 2 3 2 2" xfId="16840"/>
    <cellStyle name="Normal 19 2 2 2 3 2 3" xfId="16841"/>
    <cellStyle name="Normal 19 2 2 2 3 3" xfId="16842"/>
    <cellStyle name="Normal 19 2 2 2 3 4" xfId="16843"/>
    <cellStyle name="Normal 19 2 2 2 4" xfId="16844"/>
    <cellStyle name="Normal 19 2 2 2 4 2" xfId="16845"/>
    <cellStyle name="Normal 19 2 2 2 4 2 2" xfId="16846"/>
    <cellStyle name="Normal 19 2 2 2 4 2 2 2" xfId="16847"/>
    <cellStyle name="Normal 19 2 2 2 4 2 2 2 2" xfId="16848"/>
    <cellStyle name="Normal 19 2 2 2 4 2 2 2 2 2" xfId="16849"/>
    <cellStyle name="Normal 19 2 2 2 4 2 2 2 2 2 2" xfId="16850"/>
    <cellStyle name="Normal 19 2 2 2 4 2 2 2 2 2 2 2" xfId="16851"/>
    <cellStyle name="Normal 19 2 2 2 4 2 2 2 2 2 2 3" xfId="16852"/>
    <cellStyle name="Normal 19 2 2 2 4 2 2 2 2 2 3" xfId="16853"/>
    <cellStyle name="Normal 19 2 2 2 4 2 2 2 2 2 4" xfId="16854"/>
    <cellStyle name="Normal 19 2 2 2 4 2 2 2 2 3" xfId="16855"/>
    <cellStyle name="Normal 19 2 2 2 4 2 2 2 2 3 2" xfId="16856"/>
    <cellStyle name="Normal 19 2 2 2 4 2 2 2 2 3 2 2" xfId="16857"/>
    <cellStyle name="Normal 19 2 2 2 4 2 2 2 2 3 2 2 2" xfId="16858"/>
    <cellStyle name="Normal 19 2 2 2 4 2 2 2 2 3 2 2 2 2" xfId="16859"/>
    <cellStyle name="Normal 19 2 2 2 4 2 2 2 2 3 2 2 2 2 2" xfId="16860"/>
    <cellStyle name="Normal 19 2 2 2 4 2 2 2 2 3 2 2 2 2 2 2" xfId="16861"/>
    <cellStyle name="Normal 19 2 2 2 4 2 2 2 2 3 2 2 2 2 2 2 2" xfId="16862"/>
    <cellStyle name="Normal 19 2 2 2 4 2 2 2 2 3 2 2 2 2 2 2 2 2" xfId="16863"/>
    <cellStyle name="Normal 19 2 2 2 4 2 2 2 2 3 2 2 2 2 2 2 2 2 2" xfId="16864"/>
    <cellStyle name="Normal 19 2 2 2 4 2 2 2 2 3 2 2 2 2 2 2 2 2 2 2" xfId="16865"/>
    <cellStyle name="Normal 19 2 2 2 4 2 2 2 2 3 2 2 2 2 2 2 2 2 2 2 2" xfId="16866"/>
    <cellStyle name="Normal 19 2 2 2 4 2 2 2 2 3 2 2 2 2 2 2 2 2 2 2 3" xfId="16867"/>
    <cellStyle name="Normal 19 2 2 2 4 2 2 2 2 3 2 2 2 2 2 2 2 2 2 3" xfId="16868"/>
    <cellStyle name="Normal 19 2 2 2 4 2 2 2 2 3 2 2 2 2 2 2 2 2 2 3 2" xfId="16869"/>
    <cellStyle name="Normal 19 2 2 2 4 2 2 2 2 3 2 2 2 2 2 2 2 2 2 3 2 2" xfId="16870"/>
    <cellStyle name="Normal 19 2 2 2 4 2 2 2 2 3 2 2 2 2 2 2 2 2 2 3 2 3" xfId="16871"/>
    <cellStyle name="Normal 19 2 2 2 4 2 2 2 2 3 2 2 2 2 2 2 2 2 2 3 3" xfId="16872"/>
    <cellStyle name="Normal 19 2 2 2 4 2 2 2 2 3 2 2 2 2 2 2 2 2 2 3 4" xfId="16873"/>
    <cellStyle name="Normal 19 2 2 2 4 2 2 2 2 3 2 2 2 2 2 2 2 2 2 4" xfId="16874"/>
    <cellStyle name="Normal 19 2 2 2 4 2 2 2 2 3 2 2 2 2 2 2 2 2 2 4 2" xfId="16875"/>
    <cellStyle name="Normal 19 2 2 2 4 2 2 2 2 3 2 2 2 2 2 2 2 2 2 4 2 2" xfId="16876"/>
    <cellStyle name="Normal 19 2 2 2 4 2 2 2 2 3 2 2 2 2 2 2 2 2 2 4 2 2 2" xfId="16877"/>
    <cellStyle name="Normal 19 2 2 2 4 2 2 2 2 3 2 2 2 2 2 2 2 2 2 4 2 2 3" xfId="16878"/>
    <cellStyle name="Normal 19 2 2 2 4 2 2 2 2 3 2 2 2 2 2 2 2 2 2 4 2 3" xfId="16879"/>
    <cellStyle name="Normal 19 2 2 2 4 2 2 2 2 3 2 2 2 2 2 2 2 2 2 4 2 4" xfId="16880"/>
    <cellStyle name="Normal 19 2 2 2 4 2 2 2 2 3 2 2 2 2 2 2 2 2 2 4 3" xfId="16881"/>
    <cellStyle name="Normal 19 2 2 2 4 2 2 2 2 3 2 2 2 2 2 2 2 2 2 4 3 2" xfId="16882"/>
    <cellStyle name="Normal 19 2 2 2 4 2 2 2 2 3 2 2 2 2 2 2 2 2 2 4 3 3" xfId="16883"/>
    <cellStyle name="Normal 19 2 2 2 4 2 2 2 2 3 2 2 2 2 2 2 2 2 2 4 4" xfId="16884"/>
    <cellStyle name="Normal 19 2 2 2 4 2 2 2 2 3 2 2 2 2 2 2 2 2 2 4 5" xfId="16885"/>
    <cellStyle name="Normal 19 2 2 2 4 2 2 2 2 3 2 2 2 2 2 2 2 2 2 5" xfId="16886"/>
    <cellStyle name="Normal 19 2 2 2 4 2 2 2 2 3 2 2 2 2 2 2 2 2 2 6" xfId="16887"/>
    <cellStyle name="Normal 19 2 2 2 4 2 2 2 2 3 2 2 2 2 2 2 2 2 3" xfId="16888"/>
    <cellStyle name="Normal 19 2 2 2 4 2 2 2 2 3 2 2 2 2 2 2 2 2 3 2" xfId="16889"/>
    <cellStyle name="Normal 19 2 2 2 4 2 2 2 2 3 2 2 2 2 2 2 2 2 3 3" xfId="16890"/>
    <cellStyle name="Normal 19 2 2 2 4 2 2 2 2 3 2 2 2 2 2 2 2 2 4" xfId="16891"/>
    <cellStyle name="Normal 19 2 2 2 4 2 2 2 2 3 2 2 2 2 2 2 2 2 5" xfId="16892"/>
    <cellStyle name="Normal 19 2 2 2 4 2 2 2 2 3 2 2 2 2 2 2 2 3" xfId="16893"/>
    <cellStyle name="Normal 19 2 2 2 4 2 2 2 2 3 2 2 2 2 2 2 2 3 2" xfId="16894"/>
    <cellStyle name="Normal 19 2 2 2 4 2 2 2 2 3 2 2 2 2 2 2 2 3 2 2" xfId="16895"/>
    <cellStyle name="Normal 19 2 2 2 4 2 2 2 2 3 2 2 2 2 2 2 2 3 2 3" xfId="16896"/>
    <cellStyle name="Normal 19 2 2 2 4 2 2 2 2 3 2 2 2 2 2 2 2 3 3" xfId="16897"/>
    <cellStyle name="Normal 19 2 2 2 4 2 2 2 2 3 2 2 2 2 2 2 2 3 4" xfId="16898"/>
    <cellStyle name="Normal 19 2 2 2 4 2 2 2 2 3 2 2 2 2 2 2 2 4" xfId="16899"/>
    <cellStyle name="Normal 19 2 2 2 4 2 2 2 2 3 2 2 2 2 2 2 2 4 2" xfId="16900"/>
    <cellStyle name="Normal 19 2 2 2 4 2 2 2 2 3 2 2 2 2 2 2 2 4 3" xfId="16901"/>
    <cellStyle name="Normal 19 2 2 2 4 2 2 2 2 3 2 2 2 2 2 2 2 5" xfId="16902"/>
    <cellStyle name="Normal 19 2 2 2 4 2 2 2 2 3 2 2 2 2 2 2 2 6" xfId="16903"/>
    <cellStyle name="Normal 19 2 2 2 4 2 2 2 2 3 2 2 2 2 2 2 3" xfId="16904"/>
    <cellStyle name="Normal 19 2 2 2 4 2 2 2 2 3 2 2 2 2 2 2 3 2" xfId="16905"/>
    <cellStyle name="Normal 19 2 2 2 4 2 2 2 2 3 2 2 2 2 2 2 3 3" xfId="16906"/>
    <cellStyle name="Normal 19 2 2 2 4 2 2 2 2 3 2 2 2 2 2 2 4" xfId="16907"/>
    <cellStyle name="Normal 19 2 2 2 4 2 2 2 2 3 2 2 2 2 2 2 5" xfId="16908"/>
    <cellStyle name="Normal 19 2 2 2 4 2 2 2 2 3 2 2 2 2 2 3" xfId="16909"/>
    <cellStyle name="Normal 19 2 2 2 4 2 2 2 2 3 2 2 2 2 2 3 2" xfId="16910"/>
    <cellStyle name="Normal 19 2 2 2 4 2 2 2 2 3 2 2 2 2 2 3 3" xfId="16911"/>
    <cellStyle name="Normal 19 2 2 2 4 2 2 2 2 3 2 2 2 2 2 4" xfId="16912"/>
    <cellStyle name="Normal 19 2 2 2 4 2 2 2 2 3 2 2 2 2 2 5" xfId="16913"/>
    <cellStyle name="Normal 19 2 2 2 4 2 2 2 2 3 2 2 2 2 3" xfId="16914"/>
    <cellStyle name="Normal 19 2 2 2 4 2 2 2 2 3 2 2 2 2 3 2" xfId="16915"/>
    <cellStyle name="Normal 19 2 2 2 4 2 2 2 2 3 2 2 2 2 3 3" xfId="16916"/>
    <cellStyle name="Normal 19 2 2 2 4 2 2 2 2 3 2 2 2 2 4" xfId="16917"/>
    <cellStyle name="Normal 19 2 2 2 4 2 2 2 2 3 2 2 2 2 5" xfId="16918"/>
    <cellStyle name="Normal 19 2 2 2 4 2 2 2 2 3 2 2 2 3" xfId="16919"/>
    <cellStyle name="Normal 19 2 2 2 4 2 2 2 2 3 2 2 2 3 2" xfId="16920"/>
    <cellStyle name="Normal 19 2 2 2 4 2 2 2 2 3 2 2 2 3 3" xfId="16921"/>
    <cellStyle name="Normal 19 2 2 2 4 2 2 2 2 3 2 2 2 4" xfId="16922"/>
    <cellStyle name="Normal 19 2 2 2 4 2 2 2 2 3 2 2 2 5" xfId="16923"/>
    <cellStyle name="Normal 19 2 2 2 4 2 2 2 2 3 2 2 2 5 2" xfId="16924"/>
    <cellStyle name="Normal 19 2 2 2 4 2 2 2 2 3 2 2 2 5 2 2" xfId="16925"/>
    <cellStyle name="Normal 19 2 2 2 4 2 2 2 2 3 2 2 2 5 2 3" xfId="16926"/>
    <cellStyle name="Normal 19 2 2 2 4 2 2 2 2 3 2 2 2 5 3" xfId="16927"/>
    <cellStyle name="Normal 19 2 2 2 4 2 2 2 2 3 2 2 2 5 4" xfId="16928"/>
    <cellStyle name="Normal 19 2 2 2 4 2 2 2 2 3 2 2 2 6" xfId="16929"/>
    <cellStyle name="Normal 19 2 2 2 4 2 2 2 2 3 2 2 3" xfId="16930"/>
    <cellStyle name="Normal 19 2 2 2 4 2 2 2 2 3 2 2 3 2" xfId="16931"/>
    <cellStyle name="Normal 19 2 2 2 4 2 2 2 2 3 2 2 3 2 2" xfId="16932"/>
    <cellStyle name="Normal 19 2 2 2 4 2 2 2 2 3 2 2 3 2 3" xfId="16933"/>
    <cellStyle name="Normal 19 2 2 2 4 2 2 2 2 3 2 2 3 3" xfId="16934"/>
    <cellStyle name="Normal 19 2 2 2 4 2 2 2 2 3 2 2 3 3 2" xfId="16935"/>
    <cellStyle name="Normal 19 2 2 2 4 2 2 2 2 3 2 2 3 3 2 2" xfId="16936"/>
    <cellStyle name="Normal 19 2 2 2 4 2 2 2 2 3 2 2 3 3 2 3" xfId="16937"/>
    <cellStyle name="Normal 19 2 2 2 4 2 2 2 2 3 2 2 3 3 3" xfId="16938"/>
    <cellStyle name="Normal 19 2 2 2 4 2 2 2 2 3 2 2 3 3 3 2" xfId="16939"/>
    <cellStyle name="Normal 19 2 2 2 4 2 2 2 2 3 2 2 3 3 3 2 2" xfId="16940"/>
    <cellStyle name="Normal 19 2 2 2 4 2 2 2 2 3 2 2 3 3 3 2 3" xfId="16941"/>
    <cellStyle name="Normal 19 2 2 2 4 2 2 2 2 3 2 2 3 3 3 3" xfId="16942"/>
    <cellStyle name="Normal 19 2 2 2 4 2 2 2 2 3 2 2 3 3 3 4" xfId="16943"/>
    <cellStyle name="Normal 19 2 2 2 4 2 2 2 2 3 2 2 3 3 4" xfId="16944"/>
    <cellStyle name="Normal 19 2 2 2 4 2 2 2 2 3 2 2 3 3 5" xfId="16945"/>
    <cellStyle name="Normal 19 2 2 2 4 2 2 2 2 3 2 2 3 4" xfId="16946"/>
    <cellStyle name="Normal 19 2 2 2 4 2 2 2 2 3 2 2 3 4 2" xfId="16947"/>
    <cellStyle name="Normal 19 2 2 2 4 2 2 2 2 3 2 2 3 4 2 2" xfId="16948"/>
    <cellStyle name="Normal 19 2 2 2 4 2 2 2 2 3 2 2 3 4 2 3" xfId="16949"/>
    <cellStyle name="Normal 19 2 2 2 4 2 2 2 2 3 2 2 3 4 3" xfId="16950"/>
    <cellStyle name="Normal 19 2 2 2 4 2 2 2 2 3 2 2 3 4 3 2" xfId="16951"/>
    <cellStyle name="Normal 19 2 2 2 4 2 2 2 2 3 2 2 3 4 3 2 2" xfId="16952"/>
    <cellStyle name="Normal 19 2 2 2 4 2 2 2 2 3 2 2 3 4 3 2 3" xfId="16953"/>
    <cellStyle name="Normal 19 2 2 2 4 2 2 2 2 3 2 2 3 4 3 3" xfId="16954"/>
    <cellStyle name="Normal 19 2 2 2 4 2 2 2 2 3 2 2 3 4 3 4" xfId="16955"/>
    <cellStyle name="Normal 19 2 2 2 4 2 2 2 2 3 2 2 3 4 4" xfId="16956"/>
    <cellStyle name="Normal 19 2 2 2 4 2 2 2 2 3 2 2 3 4 5" xfId="16957"/>
    <cellStyle name="Normal 19 2 2 2 4 2 2 2 2 3 2 2 3 5" xfId="16958"/>
    <cellStyle name="Normal 19 2 2 2 4 2 2 2 2 3 2 2 3 5 2" xfId="16959"/>
    <cellStyle name="Normal 19 2 2 2 4 2 2 2 2 3 2 2 3 5 2 2" xfId="16960"/>
    <cellStyle name="Normal 19 2 2 2 4 2 2 2 2 3 2 2 3 5 2 2 2" xfId="16961"/>
    <cellStyle name="Normal 19 2 2 2 4 2 2 2 2 3 2 2 3 5 2 2 3" xfId="16962"/>
    <cellStyle name="Normal 19 2 2 2 4 2 2 2 2 3 2 2 3 5 2 3" xfId="16963"/>
    <cellStyle name="Normal 19 2 2 2 4 2 2 2 2 3 2 2 3 5 2 4" xfId="16964"/>
    <cellStyle name="Normal 19 2 2 2 4 2 2 2 2 3 2 2 3 5 3" xfId="16965"/>
    <cellStyle name="Normal 19 2 2 2 4 2 2 2 2 3 2 2 3 5 3 2" xfId="16966"/>
    <cellStyle name="Normal 19 2 2 2 4 2 2 2 2 3 2 2 3 5 3 2 2" xfId="16967"/>
    <cellStyle name="Normal 19 2 2 2 4 2 2 2 2 3 2 2 3 5 3 2 2 2" xfId="16968"/>
    <cellStyle name="Normal 19 2 2 2 4 2 2 2 2 3 2 2 3 5 3 2 2 3" xfId="16969"/>
    <cellStyle name="Normal 19 2 2 2 4 2 2 2 2 3 2 2 3 5 3 2 3" xfId="16970"/>
    <cellStyle name="Normal 19 2 2 2 4 2 2 2 2 3 2 2 3 5 3 2 4" xfId="16971"/>
    <cellStyle name="Normal 19 2 2 2 4 2 2 2 2 3 2 2 3 5 3 3" xfId="16972"/>
    <cellStyle name="Normal 19 2 2 2 4 2 2 2 2 3 2 2 3 5 3 3 2" xfId="16973"/>
    <cellStyle name="Normal 19 2 2 2 4 2 2 2 2 3 2 2 3 5 3 3 3" xfId="16974"/>
    <cellStyle name="Normal 19 2 2 2 4 2 2 2 2 3 2 2 3 5 3 4" xfId="16975"/>
    <cellStyle name="Normal 19 2 2 2 4 2 2 2 2 3 2 2 3 5 3 5" xfId="16976"/>
    <cellStyle name="Normal 19 2 2 2 4 2 2 2 2 3 2 2 3 5 4" xfId="16977"/>
    <cellStyle name="Normal 19 2 2 2 4 2 2 2 2 3 2 2 3 5 4 2" xfId="16978"/>
    <cellStyle name="Normal 19 2 2 2 4 2 2 2 2 3 2 2 3 5 4 3" xfId="16979"/>
    <cellStyle name="Normal 19 2 2 2 4 2 2 2 2 3 2 2 3 5 5" xfId="16980"/>
    <cellStyle name="Normal 19 2 2 2 4 2 2 2 2 3 2 2 3 5 6" xfId="16981"/>
    <cellStyle name="Normal 19 2 2 2 4 2 2 2 2 3 2 2 3 6" xfId="16982"/>
    <cellStyle name="Normal 19 2 2 2 4 2 2 2 2 3 2 2 3 7" xfId="16983"/>
    <cellStyle name="Normal 19 2 2 2 4 2 2 2 2 3 2 2 4" xfId="16984"/>
    <cellStyle name="Normal 19 2 2 2 4 2 2 2 2 3 2 2 4 2" xfId="16985"/>
    <cellStyle name="Normal 19 2 2 2 4 2 2 2 2 3 2 2 4 3" xfId="16986"/>
    <cellStyle name="Normal 19 2 2 2 4 2 2 2 2 3 2 2 5" xfId="16987"/>
    <cellStyle name="Normal 19 2 2 2 4 2 2 2 2 3 2 2 6" xfId="16988"/>
    <cellStyle name="Normal 19 2 2 2 4 2 2 2 2 3 2 3" xfId="16989"/>
    <cellStyle name="Normal 19 2 2 2 4 2 2 2 2 3 2 3 2" xfId="16990"/>
    <cellStyle name="Normal 19 2 2 2 4 2 2 2 2 3 2 3 2 2" xfId="16991"/>
    <cellStyle name="Normal 19 2 2 2 4 2 2 2 2 3 2 3 2 2 2" xfId="16992"/>
    <cellStyle name="Normal 19 2 2 2 4 2 2 2 2 3 2 3 2 2 2 2" xfId="16993"/>
    <cellStyle name="Normal 19 2 2 2 4 2 2 2 2 3 2 3 2 2 2 3" xfId="16994"/>
    <cellStyle name="Normal 19 2 2 2 4 2 2 2 2 3 2 3 2 2 3" xfId="16995"/>
    <cellStyle name="Normal 19 2 2 2 4 2 2 2 2 3 2 3 2 2 4" xfId="16996"/>
    <cellStyle name="Normal 19 2 2 2 4 2 2 2 2 3 2 3 2 3" xfId="16997"/>
    <cellStyle name="Normal 19 2 2 2 4 2 2 2 2 3 2 3 2 3 2" xfId="16998"/>
    <cellStyle name="Normal 19 2 2 2 4 2 2 2 2 3 2 3 2 3 3" xfId="16999"/>
    <cellStyle name="Normal 19 2 2 2 4 2 2 2 2 3 2 3 2 4" xfId="17000"/>
    <cellStyle name="Normal 19 2 2 2 4 2 2 2 2 3 2 3 2 5" xfId="17001"/>
    <cellStyle name="Normal 19 2 2 2 4 2 2 2 2 3 2 3 3" xfId="17002"/>
    <cellStyle name="Normal 19 2 2 2 4 2 2 2 2 3 2 3 3 2" xfId="17003"/>
    <cellStyle name="Normal 19 2 2 2 4 2 2 2 2 3 2 3 3 2 2" xfId="17004"/>
    <cellStyle name="Normal 19 2 2 2 4 2 2 2 2 3 2 3 3 2 3" xfId="17005"/>
    <cellStyle name="Normal 19 2 2 2 4 2 2 2 2 3 2 3 3 3" xfId="17006"/>
    <cellStyle name="Normal 19 2 2 2 4 2 2 2 2 3 2 3 3 4" xfId="17007"/>
    <cellStyle name="Normal 19 2 2 2 4 2 2 2 2 3 2 3 4" xfId="17008"/>
    <cellStyle name="Normal 19 2 2 2 4 2 2 2 2 3 2 3 4 2" xfId="17009"/>
    <cellStyle name="Normal 19 2 2 2 4 2 2 2 2 3 2 3 4 3" xfId="17010"/>
    <cellStyle name="Normal 19 2 2 2 4 2 2 2 2 3 2 3 5" xfId="17011"/>
    <cellStyle name="Normal 19 2 2 2 4 2 2 2 2 3 2 3 6" xfId="17012"/>
    <cellStyle name="Normal 19 2 2 2 4 2 2 2 2 3 2 4" xfId="17013"/>
    <cellStyle name="Normal 19 2 2 2 4 2 2 2 2 3 2 4 2" xfId="17014"/>
    <cellStyle name="Normal 19 2 2 2 4 2 2 2 2 3 2 4 2 2" xfId="17015"/>
    <cellStyle name="Normal 19 2 2 2 4 2 2 2 2 3 2 4 2 2 2" xfId="17016"/>
    <cellStyle name="Normal 19 2 2 2 4 2 2 2 2 3 2 4 2 2 2 2" xfId="17017"/>
    <cellStyle name="Normal 19 2 2 2 4 2 2 2 2 3 2 4 2 2 2 3" xfId="17018"/>
    <cellStyle name="Normal 19 2 2 2 4 2 2 2 2 3 2 4 2 2 3" xfId="17019"/>
    <cellStyle name="Normal 19 2 2 2 4 2 2 2 2 3 2 4 2 2 4" xfId="17020"/>
    <cellStyle name="Normal 19 2 2 2 4 2 2 2 2 3 2 4 2 3" xfId="17021"/>
    <cellStyle name="Normal 19 2 2 2 4 2 2 2 2 3 2 4 2 3 2" xfId="17022"/>
    <cellStyle name="Normal 19 2 2 2 4 2 2 2 2 3 2 4 2 3 2 2" xfId="17023"/>
    <cellStyle name="Normal 19 2 2 2 4 2 2 2 2 3 2 4 2 3 2 3" xfId="17024"/>
    <cellStyle name="Normal 19 2 2 2 4 2 2 2 2 3 2 4 2 3 3" xfId="17025"/>
    <cellStyle name="Normal 19 2 2 2 4 2 2 2 2 3 2 4 2 3 4" xfId="17026"/>
    <cellStyle name="Normal 19 2 2 2 4 2 2 2 2 3 2 4 2 4" xfId="17027"/>
    <cellStyle name="Normal 19 2 2 2 4 2 2 2 2 3 2 4 2 4 2" xfId="17028"/>
    <cellStyle name="Normal 19 2 2 2 4 2 2 2 2 3 2 4 2 4 2 2" xfId="17029"/>
    <cellStyle name="Normal 19 2 2 2 4 2 2 2 2 3 2 4 2 4 2 2 2" xfId="17030"/>
    <cellStyle name="Normal 19 2 2 2 4 2 2 2 2 3 2 4 2 4 2 2 3" xfId="17031"/>
    <cellStyle name="Normal 19 2 2 2 4 2 2 2 2 3 2 4 2 4 2 3" xfId="17032"/>
    <cellStyle name="Normal 19 2 2 2 4 2 2 2 2 3 2 4 2 4 2 4" xfId="17033"/>
    <cellStyle name="Normal 19 2 2 2 4 2 2 2 2 3 2 4 2 4 3" xfId="17034"/>
    <cellStyle name="Normal 19 2 2 2 4 2 2 2 2 3 2 4 2 4 3 2" xfId="17035"/>
    <cellStyle name="Normal 19 2 2 2 4 2 2 2 2 3 2 4 2 4 3 2 2" xfId="17036"/>
    <cellStyle name="Normal 19 2 2 2 4 2 2 2 2 3 2 4 2 4 3 2 3" xfId="17037"/>
    <cellStyle name="Normal 19 2 2 2 4 2 2 2 2 3 2 4 2 4 3 3" xfId="17038"/>
    <cellStyle name="Normal 19 2 2 2 4 2 2 2 2 3 2 4 2 4 3 3 2" xfId="17039"/>
    <cellStyle name="Normal 19 2 2 2 4 2 2 2 2 3 2 4 2 4 3 3 2 2" xfId="17040"/>
    <cellStyle name="Normal 19 2 2 2 4 2 2 2 2 3 2 4 2 4 3 3 2 3" xfId="17041"/>
    <cellStyle name="Normal 19 2 2 2 4 2 2 2 2 3 2 4 2 4 3 3 3" xfId="17042"/>
    <cellStyle name="Normal 19 2 2 2 4 2 2 2 2 3 2 4 2 4 3 3 4" xfId="17043"/>
    <cellStyle name="Normal 19 2 2 2 4 2 2 2 2 3 2 4 2 4 3 4" xfId="17044"/>
    <cellStyle name="Normal 19 2 2 2 4 2 2 2 2 3 2 4 2 4 3 5" xfId="17045"/>
    <cellStyle name="Normal 19 2 2 2 4 2 2 2 2 3 2 4 2 4 4" xfId="17046"/>
    <cellStyle name="Normal 19 2 2 2 4 2 2 2 2 3 2 4 2 4 4 2" xfId="17047"/>
    <cellStyle name="Normal 19 2 2 2 4 2 2 2 2 3 2 4 2 4 4 2 2" xfId="17048"/>
    <cellStyle name="Normal 19 2 2 2 4 2 2 2 2 3 2 4 2 4 4 2 3" xfId="17049"/>
    <cellStyle name="Normal 19 2 2 2 4 2 2 2 2 3 2 4 2 4 4 3" xfId="17050"/>
    <cellStyle name="Normal 19 2 2 2 4 2 2 2 2 3 2 4 2 4 4 4" xfId="17051"/>
    <cellStyle name="Normal 19 2 2 2 4 2 2 2 2 3 2 4 2 4 5" xfId="17052"/>
    <cellStyle name="Normal 19 2 2 2 4 2 2 2 2 3 2 4 2 4 5 2" xfId="17053"/>
    <cellStyle name="Normal 19 2 2 2 4 2 2 2 2 3 2 4 2 4 5 3" xfId="17054"/>
    <cellStyle name="Normal 19 2 2 2 4 2 2 2 2 3 2 4 2 4 6" xfId="17055"/>
    <cellStyle name="Normal 19 2 2 2 4 2 2 2 2 3 2 4 2 4 7" xfId="17056"/>
    <cellStyle name="Normal 19 2 2 2 4 2 2 2 2 3 2 4 2 5" xfId="17057"/>
    <cellStyle name="Normal 19 2 2 2 4 2 2 2 2 3 2 4 2 5 2" xfId="17058"/>
    <cellStyle name="Normal 19 2 2 2 4 2 2 2 2 3 2 4 2 5 3" xfId="17059"/>
    <cellStyle name="Normal 19 2 2 2 4 2 2 2 2 3 2 4 2 6" xfId="17060"/>
    <cellStyle name="Normal 19 2 2 2 4 2 2 2 2 3 2 4 2 7" xfId="17061"/>
    <cellStyle name="Normal 19 2 2 2 4 2 2 2 2 3 2 4 3" xfId="17062"/>
    <cellStyle name="Normal 19 2 2 2 4 2 2 2 2 3 2 4 3 2" xfId="17063"/>
    <cellStyle name="Normal 19 2 2 2 4 2 2 2 2 3 2 4 3 3" xfId="17064"/>
    <cellStyle name="Normal 19 2 2 2 4 2 2 2 2 3 2 4 4" xfId="17065"/>
    <cellStyle name="Normal 19 2 2 2 4 2 2 2 2 3 2 4 5" xfId="17066"/>
    <cellStyle name="Normal 19 2 2 2 4 2 2 2 2 3 2 5" xfId="17067"/>
    <cellStyle name="Normal 19 2 2 2 4 2 2 2 2 3 2 5 2" xfId="17068"/>
    <cellStyle name="Normal 19 2 2 2 4 2 2 2 2 3 2 5 3" xfId="17069"/>
    <cellStyle name="Normal 19 2 2 2 4 2 2 2 2 3 2 6" xfId="17070"/>
    <cellStyle name="Normal 19 2 2 2 4 2 2 2 2 3 2 7" xfId="17071"/>
    <cellStyle name="Normal 19 2 2 2 4 2 2 2 2 3 3" xfId="17072"/>
    <cellStyle name="Normal 19 2 2 2 4 2 2 2 2 3 3 2" xfId="17073"/>
    <cellStyle name="Normal 19 2 2 2 4 2 2 2 2 3 3 2 2" xfId="17074"/>
    <cellStyle name="Normal 19 2 2 2 4 2 2 2 2 3 3 2 2 4" xfId="17075"/>
    <cellStyle name="Normal 19 2 2 2 4 2 2 2 2 3 3 2 2 4 2" xfId="17076"/>
    <cellStyle name="Normal 19 2 2 2 4 2 2 2 2 3 3 2 2 4 2 2" xfId="17077"/>
    <cellStyle name="Normal 19 2 2 2 4 2 2 2 2 3 3 2 2 4 2 3" xfId="17078"/>
    <cellStyle name="Normal 19 2 2 2 4 2 2 2 2 3 3 2 2 4 3" xfId="17079"/>
    <cellStyle name="Normal 19 2 2 2 4 2 2 2 2 3 3 2 2 4 4" xfId="17080"/>
    <cellStyle name="Normal 19 2 2 2 4 2 2 2 2 3 3 2 3" xfId="17081"/>
    <cellStyle name="Normal 19 2 2 2 4 2 2 2 2 3 3 3" xfId="17082"/>
    <cellStyle name="Normal 19 2 2 2 4 2 2 2 2 3 3 4" xfId="17083"/>
    <cellStyle name="Normal 19 2 2 2 4 2 2 2 2 3 4" xfId="17084"/>
    <cellStyle name="Normal 19 2 2 2 4 2 2 2 2 3 4 2" xfId="17085"/>
    <cellStyle name="Normal 19 2 2 2 4 2 2 2 2 3 4 3" xfId="17086"/>
    <cellStyle name="Normal 19 2 2 2 4 2 2 2 2 3 5" xfId="17087"/>
    <cellStyle name="Normal 19 2 2 2 4 2 2 2 2 3 6" xfId="17088"/>
    <cellStyle name="Normal 19 2 2 2 4 2 2 2 2 4" xfId="17089"/>
    <cellStyle name="Normal 19 2 2 2 4 2 2 2 2 4 2" xfId="17090"/>
    <cellStyle name="Normal 19 2 2 2 4 2 2 2 2 4 2 2" xfId="17091"/>
    <cellStyle name="Normal 19 2 2 2 4 2 2 2 2 4 2 2 2" xfId="17092"/>
    <cellStyle name="Normal 19 2 2 2 4 2 2 2 2 4 2 2 3" xfId="17093"/>
    <cellStyle name="Normal 19 2 2 2 4 2 2 2 2 4 2 3" xfId="17094"/>
    <cellStyle name="Normal 19 2 2 2 4 2 2 2 2 4 2 4" xfId="17095"/>
    <cellStyle name="Normal 19 2 2 2 4 2 2 2 2 4 3" xfId="17096"/>
    <cellStyle name="Normal 19 2 2 2 4 2 2 2 2 4 3 2" xfId="17097"/>
    <cellStyle name="Normal 19 2 2 2 4 2 2 2 2 4 3 3" xfId="17098"/>
    <cellStyle name="Normal 19 2 2 2 4 2 2 2 2 4 4" xfId="17099"/>
    <cellStyle name="Normal 19 2 2 2 4 2 2 2 2 4 5" xfId="17100"/>
    <cellStyle name="Normal 19 2 2 2 4 2 2 2 2 5" xfId="17101"/>
    <cellStyle name="Normal 19 2 2 2 4 2 2 2 2 5 2" xfId="17102"/>
    <cellStyle name="Normal 19 2 2 2 4 2 2 2 2 5 2 2" xfId="17103"/>
    <cellStyle name="Normal 19 2 2 2 4 2 2 2 2 5 2 3" xfId="17104"/>
    <cellStyle name="Normal 19 2 2 2 4 2 2 2 2 5 3" xfId="17105"/>
    <cellStyle name="Normal 19 2 2 2 4 2 2 2 2 5 4" xfId="17106"/>
    <cellStyle name="Normal 19 2 2 2 4 2 2 2 2 6" xfId="17107"/>
    <cellStyle name="Normal 19 2 2 2 4 2 2 2 2 6 2" xfId="17108"/>
    <cellStyle name="Normal 19 2 2 2 4 2 2 2 2 6 3" xfId="17109"/>
    <cellStyle name="Normal 19 2 2 2 4 2 2 2 2 7" xfId="17110"/>
    <cellStyle name="Normal 19 2 2 2 4 2 2 2 2 8" xfId="17111"/>
    <cellStyle name="Normal 19 2 2 2 4 2 2 2 3" xfId="17112"/>
    <cellStyle name="Normal 19 2 2 2 4 2 2 2 3 2" xfId="17113"/>
    <cellStyle name="Normal 19 2 2 2 4 2 2 2 3 2 2" xfId="17114"/>
    <cellStyle name="Normal 19 2 2 2 4 2 2 2 3 2 3" xfId="17115"/>
    <cellStyle name="Normal 19 2 2 2 4 2 2 2 3 3" xfId="17116"/>
    <cellStyle name="Normal 19 2 2 2 4 2 2 2 3 4" xfId="17117"/>
    <cellStyle name="Normal 19 2 2 2 4 2 2 2 4" xfId="17118"/>
    <cellStyle name="Normal 19 2 2 2 4 2 2 2 4 2" xfId="17119"/>
    <cellStyle name="Normal 19 2 2 2 4 2 2 2 4 3" xfId="17120"/>
    <cellStyle name="Normal 19 2 2 2 4 2 2 2 5" xfId="17121"/>
    <cellStyle name="Normal 19 2 2 2 4 2 2 2 6" xfId="17122"/>
    <cellStyle name="Normal 19 2 2 2 4 2 2 3" xfId="17123"/>
    <cellStyle name="Normal 19 2 2 2 4 2 2 3 2" xfId="17124"/>
    <cellStyle name="Normal 19 2 2 2 4 2 2 3 3" xfId="17125"/>
    <cellStyle name="Normal 19 2 2 2 4 2 2 4" xfId="17126"/>
    <cellStyle name="Normal 19 2 2 2 4 2 2 5" xfId="17127"/>
    <cellStyle name="Normal 19 2 2 2 4 2 3" xfId="17128"/>
    <cellStyle name="Normal 19 2 2 2 4 2 3 2" xfId="17129"/>
    <cellStyle name="Normal 19 2 2 2 4 2 3 3" xfId="17130"/>
    <cellStyle name="Normal 19 2 2 2 4 2 4" xfId="17131"/>
    <cellStyle name="Normal 19 2 2 2 4 2 5" xfId="17132"/>
    <cellStyle name="Normal 19 2 2 2 4 3" xfId="17133"/>
    <cellStyle name="Normal 19 2 2 2 4 3 2" xfId="17134"/>
    <cellStyle name="Normal 19 2 2 2 4 3 2 2" xfId="17135"/>
    <cellStyle name="Normal 19 2 2 2 4 3 2 2 2" xfId="17136"/>
    <cellStyle name="Normal 19 2 2 2 4 3 2 2 2 2" xfId="17137"/>
    <cellStyle name="Normal 19 2 2 2 4 3 2 2 2 2 2" xfId="17138"/>
    <cellStyle name="Normal 19 2 2 2 4 3 2 2 2 2 2 2" xfId="17139"/>
    <cellStyle name="Normal 19 2 2 2 4 3 2 2 2 2 2 3" xfId="17140"/>
    <cellStyle name="Normal 19 2 2 2 4 3 2 2 2 2 3" xfId="17141"/>
    <cellStyle name="Normal 19 2 2 2 4 3 2 2 2 2 4" xfId="17142"/>
    <cellStyle name="Normal 19 2 2 2 4 3 2 2 2 3" xfId="17143"/>
    <cellStyle name="Normal 19 2 2 2 4 3 2 2 2 3 2" xfId="17144"/>
    <cellStyle name="Normal 19 2 2 2 4 3 2 2 2 3 3" xfId="17145"/>
    <cellStyle name="Normal 19 2 2 2 4 3 2 2 2 4" xfId="17146"/>
    <cellStyle name="Normal 19 2 2 2 4 3 2 2 2 5" xfId="17147"/>
    <cellStyle name="Normal 19 2 2 2 4 3 2 2 3" xfId="17148"/>
    <cellStyle name="Normal 19 2 2 2 4 3 2 2 3 2" xfId="17149"/>
    <cellStyle name="Normal 19 2 2 2 4 3 2 2 3 2 2" xfId="17150"/>
    <cellStyle name="Normal 19 2 2 2 4 3 2 2 3 2 2 2" xfId="17151"/>
    <cellStyle name="Normal 19 2 2 2 4 3 2 2 3 2 2 3" xfId="17152"/>
    <cellStyle name="Normal 19 2 2 2 4 3 2 2 3 2 3" xfId="17153"/>
    <cellStyle name="Normal 19 2 2 2 4 3 2 2 3 2 4" xfId="17154"/>
    <cellStyle name="Normal 19 2 2 2 4 3 2 2 3 3" xfId="17155"/>
    <cellStyle name="Normal 19 2 2 2 4 3 2 2 3 3 2" xfId="17156"/>
    <cellStyle name="Normal 19 2 2 2 4 3 2 2 3 3 3" xfId="17157"/>
    <cellStyle name="Normal 19 2 2 2 4 3 2 2 3 4" xfId="17158"/>
    <cellStyle name="Normal 19 2 2 2 4 3 2 2 3 5" xfId="17159"/>
    <cellStyle name="Normal 19 2 2 2 4 3 2 2 4" xfId="17160"/>
    <cellStyle name="Normal 19 2 2 2 4 3 2 2 4 2" xfId="17161"/>
    <cellStyle name="Normal 19 2 2 2 4 3 2 2 4 2 2" xfId="17162"/>
    <cellStyle name="Normal 19 2 2 2 4 3 2 2 4 2 2 2" xfId="17163"/>
    <cellStyle name="Normal 19 2 2 2 4 3 2 2 4 2 2 2 2" xfId="17164"/>
    <cellStyle name="Normal 19 2 2 2 4 3 2 2 4 2 2 2 2 2" xfId="17165"/>
    <cellStyle name="Normal 19 2 2 2 4 3 2 2 4 2 2 2 2 2 2" xfId="17166"/>
    <cellStyle name="Normal 19 2 2 2 4 3 2 2 4 2 2 2 2 2 2 2" xfId="17167"/>
    <cellStyle name="Normal 19 2 2 2 4 3 2 2 4 2 2 2 2 2 2 2 2" xfId="17168"/>
    <cellStyle name="Normal 19 2 2 2 4 3 2 2 4 2 2 2 2 2 2 2 3" xfId="17169"/>
    <cellStyle name="Normal 19 2 2 2 4 3 2 2 4 2 2 2 2 2 2 3" xfId="17170"/>
    <cellStyle name="Normal 19 2 2 2 4 3 2 2 4 2 2 2 2 2 2 4" xfId="17171"/>
    <cellStyle name="Normal 19 2 2 2 4 3 2 2 4 2 2 2 2 2 3" xfId="17172"/>
    <cellStyle name="Normal 19 2 2 2 4 3 2 2 4 2 2 2 2 2 3 2" xfId="17173"/>
    <cellStyle name="Normal 19 2 2 2 4 3 2 2 4 2 2 2 2 2 3 3" xfId="17174"/>
    <cellStyle name="Normal 19 2 2 2 4 3 2 2 4 2 2 2 2 2 4" xfId="17175"/>
    <cellStyle name="Normal 19 2 2 2 4 3 2 2 4 2 2 2 2 2 5" xfId="17176"/>
    <cellStyle name="Normal 19 2 2 2 4 3 2 2 4 2 2 2 2 3" xfId="17177"/>
    <cellStyle name="Normal 19 2 2 2 4 3 2 2 4 2 2 2 2 3 2" xfId="17178"/>
    <cellStyle name="Normal 19 2 2 2 4 3 2 2 4 2 2 2 2 3 3" xfId="17179"/>
    <cellStyle name="Normal 19 2 2 2 4 3 2 2 4 2 2 2 2 4" xfId="17180"/>
    <cellStyle name="Normal 19 2 2 2 4 3 2 2 4 2 2 2 2 5" xfId="17181"/>
    <cellStyle name="Normal 19 2 2 2 4 3 2 2 4 2 2 2 3" xfId="17182"/>
    <cellStyle name="Normal 19 2 2 2 4 3 2 2 4 2 2 2 3 2" xfId="17183"/>
    <cellStyle name="Normal 19 2 2 2 4 3 2 2 4 2 2 2 3 2 2" xfId="17184"/>
    <cellStyle name="Normal 19 2 2 2 4 3 2 2 4 2 2 2 3 2 3" xfId="17185"/>
    <cellStyle name="Normal 19 2 2 2 4 3 2 2 4 2 2 2 3 3" xfId="17186"/>
    <cellStyle name="Normal 19 2 2 2 4 3 2 2 4 2 2 2 3 4" xfId="17187"/>
    <cellStyle name="Normal 19 2 2 2 4 3 2 2 4 2 2 2 4" xfId="17188"/>
    <cellStyle name="Normal 19 2 2 2 4 3 2 2 4 2 2 2 4 2" xfId="17189"/>
    <cellStyle name="Normal 19 2 2 2 4 3 2 2 4 2 2 2 4 3" xfId="17190"/>
    <cellStyle name="Normal 19 2 2 2 4 3 2 2 4 2 2 2 4 3 2" xfId="17191"/>
    <cellStyle name="Normal 19 2 2 2 4 3 2 2 4 2 2 2 4 3 2 2" xfId="17192"/>
    <cellStyle name="Normal 19 2 2 2 4 3 2 2 4 2 2 2 4 3 2 3" xfId="17193"/>
    <cellStyle name="Normal 19 2 2 2 4 3 2 2 4 2 2 2 4 3 3" xfId="17194"/>
    <cellStyle name="Normal 19 2 2 2 4 3 2 2 4 2 2 2 4 3 4" xfId="17195"/>
    <cellStyle name="Normal 19 2 2 2 4 3 2 2 4 2 2 2 4 4" xfId="17196"/>
    <cellStyle name="Normal 19 2 2 2 4 3 2 2 4 2 2 2 5" xfId="17197"/>
    <cellStyle name="Normal 19 2 2 2 4 3 2 2 4 2 2 2 6" xfId="17198"/>
    <cellStyle name="Normal 19 2 2 2 4 3 2 2 4 2 2 3" xfId="17199"/>
    <cellStyle name="Normal 19 2 2 2 4 3 2 2 4 2 2 3 2" xfId="17200"/>
    <cellStyle name="Normal 19 2 2 2 4 3 2 2 4 2 2 3 3" xfId="17201"/>
    <cellStyle name="Normal 19 2 2 2 4 3 2 2 4 2 2 4" xfId="17202"/>
    <cellStyle name="Normal 19 2 2 2 4 3 2 2 4 2 2 5" xfId="17203"/>
    <cellStyle name="Normal 19 2 2 2 4 3 2 2 4 2 2 6" xfId="17204"/>
    <cellStyle name="Normal 19 2 2 2 4 3 2 2 4 2 2 6 2" xfId="17205"/>
    <cellStyle name="Normal 19 2 2 2 4 3 2 2 4 2 2 6 2 2" xfId="17206"/>
    <cellStyle name="Normal 19 2 2 2 4 3 2 2 4 2 2 6 2 3" xfId="17207"/>
    <cellStyle name="Normal 19 2 2 2 4 3 2 2 4 2 2 6 3" xfId="17208"/>
    <cellStyle name="Normal 19 2 2 2 4 3 2 2 4 2 2 6 4" xfId="17209"/>
    <cellStyle name="Normal 19 2 2 2 4 3 2 2 4 2 3" xfId="17210"/>
    <cellStyle name="Normal 19 2 2 2 4 3 2 2 4 2 3 2" xfId="17211"/>
    <cellStyle name="Normal 19 2 2 2 4 3 2 2 4 2 3 3" xfId="17212"/>
    <cellStyle name="Normal 19 2 2 2 4 3 2 2 4 2 4" xfId="17213"/>
    <cellStyle name="Normal 19 2 2 2 4 3 2 2 4 2 5" xfId="17214"/>
    <cellStyle name="Normal 19 2 2 2 4 3 2 2 4 3" xfId="17215"/>
    <cellStyle name="Normal 19 2 2 2 4 3 2 2 4 3 2" xfId="17216"/>
    <cellStyle name="Normal 19 2 2 2 4 3 2 2 4 3 3" xfId="17217"/>
    <cellStyle name="Normal 19 2 2 2 4 3 2 2 4 4" xfId="17218"/>
    <cellStyle name="Normal 19 2 2 2 4 3 2 2 4 5" xfId="17219"/>
    <cellStyle name="Normal 19 2 2 2 4 3 2 2 5" xfId="17220"/>
    <cellStyle name="Normal 19 2 2 2 4 3 2 2 5 2" xfId="17221"/>
    <cellStyle name="Normal 19 2 2 2 4 3 2 2 5 2 2" xfId="17222"/>
    <cellStyle name="Normal 19 2 2 2 4 3 2 2 5 2 3" xfId="17223"/>
    <cellStyle name="Normal 19 2 2 2 4 3 2 2 5 3" xfId="17224"/>
    <cellStyle name="Normal 19 2 2 2 4 3 2 2 5 4" xfId="17225"/>
    <cellStyle name="Normal 19 2 2 2 4 3 2 2 6" xfId="17226"/>
    <cellStyle name="Normal 19 2 2 2 4 3 2 2 6 2" xfId="17227"/>
    <cellStyle name="Normal 19 2 2 2 4 3 2 2 6 3" xfId="17228"/>
    <cellStyle name="Normal 19 2 2 2 4 3 2 2 7" xfId="17229"/>
    <cellStyle name="Normal 19 2 2 2 4 3 2 2 8" xfId="17230"/>
    <cellStyle name="Normal 19 2 2 2 4 3 2 3" xfId="17231"/>
    <cellStyle name="Normal 19 2 2 2 4 3 2 3 2" xfId="17232"/>
    <cellStyle name="Normal 19 2 2 2 4 3 2 3 3" xfId="17233"/>
    <cellStyle name="Normal 19 2 2 2 4 3 2 4" xfId="17234"/>
    <cellStyle name="Normal 19 2 2 2 4 3 2 5" xfId="17235"/>
    <cellStyle name="Normal 19 2 2 2 4 3 3" xfId="17236"/>
    <cellStyle name="Normal 19 2 2 2 4 3 3 2" xfId="17237"/>
    <cellStyle name="Normal 19 2 2 2 4 3 3 3" xfId="17238"/>
    <cellStyle name="Normal 19 2 2 2 4 3 4" xfId="17239"/>
    <cellStyle name="Normal 19 2 2 2 4 3 5" xfId="17240"/>
    <cellStyle name="Normal 19 2 2 2 4 4" xfId="17241"/>
    <cellStyle name="Normal 19 2 2 2 4 4 2" xfId="17242"/>
    <cellStyle name="Normal 19 2 2 2 4 4 2 2" xfId="17243"/>
    <cellStyle name="Normal 19 2 2 2 4 4 2 2 2" xfId="17244"/>
    <cellStyle name="Normal 19 2 2 2 4 4 2 2 3" xfId="17245"/>
    <cellStyle name="Normal 19 2 2 2 4 4 2 3" xfId="17246"/>
    <cellStyle name="Normal 19 2 2 2 4 4 2 4" xfId="17247"/>
    <cellStyle name="Normal 19 2 2 2 4 4 3" xfId="17248"/>
    <cellStyle name="Normal 19 2 2 2 4 4 3 2" xfId="17249"/>
    <cellStyle name="Normal 19 2 2 2 4 4 3 3" xfId="17250"/>
    <cellStyle name="Normal 19 2 2 2 4 4 4" xfId="17251"/>
    <cellStyle name="Normal 19 2 2 2 4 4 5" xfId="17252"/>
    <cellStyle name="Normal 19 2 2 2 4 5" xfId="17253"/>
    <cellStyle name="Normal 19 2 2 2 4 5 2" xfId="17254"/>
    <cellStyle name="Normal 19 2 2 2 4 5 2 2" xfId="17255"/>
    <cellStyle name="Normal 19 2 2 2 4 5 2 3" xfId="17256"/>
    <cellStyle name="Normal 19 2 2 2 4 5 3" xfId="17257"/>
    <cellStyle name="Normal 19 2 2 2 4 5 4" xfId="17258"/>
    <cellStyle name="Normal 19 2 2 2 4 6" xfId="17259"/>
    <cellStyle name="Normal 19 2 2 2 4 6 2" xfId="17260"/>
    <cellStyle name="Normal 19 2 2 2 4 6 2 2" xfId="17261"/>
    <cellStyle name="Normal 19 2 2 2 4 6 2 2 2" xfId="17262"/>
    <cellStyle name="Normal 19 2 2 2 4 6 2 2 3" xfId="17263"/>
    <cellStyle name="Normal 19 2 2 2 4 6 2 3" xfId="17264"/>
    <cellStyle name="Normal 19 2 2 2 4 6 2 4" xfId="17265"/>
    <cellStyle name="Normal 19 2 2 2 4 6 3" xfId="17266"/>
    <cellStyle name="Normal 19 2 2 2 4 6 3 2" xfId="17267"/>
    <cellStyle name="Normal 19 2 2 2 4 6 3 3" xfId="17268"/>
    <cellStyle name="Normal 19 2 2 2 4 6 4" xfId="17269"/>
    <cellStyle name="Normal 19 2 2 2 4 6 5" xfId="17270"/>
    <cellStyle name="Normal 19 2 2 2 4 7" xfId="17271"/>
    <cellStyle name="Normal 19 2 2 2 4 7 2" xfId="17272"/>
    <cellStyle name="Normal 19 2 2 2 4 7 3" xfId="17273"/>
    <cellStyle name="Normal 19 2 2 2 4 8" xfId="17274"/>
    <cellStyle name="Normal 19 2 2 2 4 9" xfId="17275"/>
    <cellStyle name="Normal 19 2 2 2 5" xfId="17276"/>
    <cellStyle name="Normal 19 2 2 2 5 2" xfId="17277"/>
    <cellStyle name="Normal 19 2 2 2 5 2 2" xfId="17278"/>
    <cellStyle name="Normal 19 2 2 2 5 2 2 2" xfId="17279"/>
    <cellStyle name="Normal 19 2 2 2 5 2 2 2 2" xfId="17280"/>
    <cellStyle name="Normal 19 2 2 2 5 2 2 2 2 2" xfId="17281"/>
    <cellStyle name="Normal 19 2 2 2 5 2 2 2 2 2 2" xfId="17282"/>
    <cellStyle name="Normal 19 2 2 2 5 2 2 2 2 2 2 2" xfId="17283"/>
    <cellStyle name="Normal 19 2 2 2 5 2 2 2 2 2 2 3" xfId="17284"/>
    <cellStyle name="Normal 19 2 2 2 5 2 2 2 2 2 3" xfId="17285"/>
    <cellStyle name="Normal 19 2 2 2 5 2 2 2 2 2 4" xfId="17286"/>
    <cellStyle name="Normal 19 2 2 2 5 2 2 2 2 3" xfId="17287"/>
    <cellStyle name="Normal 19 2 2 2 5 2 2 2 2 3 2" xfId="17288"/>
    <cellStyle name="Normal 19 2 2 2 5 2 2 2 2 3 3" xfId="17289"/>
    <cellStyle name="Normal 19 2 2 2 5 2 2 2 2 4" xfId="17290"/>
    <cellStyle name="Normal 19 2 2 2 5 2 2 2 2 5" xfId="17291"/>
    <cellStyle name="Normal 19 2 2 2 5 2 2 2 3" xfId="17292"/>
    <cellStyle name="Normal 19 2 2 2 5 2 2 2 3 2" xfId="17293"/>
    <cellStyle name="Normal 19 2 2 2 5 2 2 2 3 2 2" xfId="17294"/>
    <cellStyle name="Normal 19 2 2 2 5 2 2 2 3 2 2 2" xfId="17295"/>
    <cellStyle name="Normal 19 2 2 2 5 2 2 2 3 2 2 3" xfId="17296"/>
    <cellStyle name="Normal 19 2 2 2 5 2 2 2 3 2 3" xfId="17297"/>
    <cellStyle name="Normal 19 2 2 2 5 2 2 2 3 2 3 2" xfId="17298"/>
    <cellStyle name="Normal 19 2 2 2 5 2 2 2 3 2 3 2 2" xfId="17299"/>
    <cellStyle name="Normal 19 2 2 2 5 2 2 2 3 2 3 2 3" xfId="17300"/>
    <cellStyle name="Normal 19 2 2 2 5 2 2 2 3 2 3 3" xfId="17301"/>
    <cellStyle name="Normal 19 2 2 2 5 2 2 2 3 2 3 4" xfId="17302"/>
    <cellStyle name="Normal 19 2 2 2 5 2 2 2 3 2 4" xfId="17303"/>
    <cellStyle name="Normal 19 2 2 2 5 2 2 2 3 2 5" xfId="17304"/>
    <cellStyle name="Normal 19 2 2 2 5 2 2 2 3 3" xfId="17305"/>
    <cellStyle name="Normal 19 2 2 2 5 2 2 2 3 3 2" xfId="17306"/>
    <cellStyle name="Normal 19 2 2 2 5 2 2 2 3 3 3" xfId="17307"/>
    <cellStyle name="Normal 19 2 2 2 5 2 2 2 3 4" xfId="17308"/>
    <cellStyle name="Normal 19 2 2 2 5 2 2 2 3 5" xfId="17309"/>
    <cellStyle name="Normal 19 2 2 2 5 2 2 2 4" xfId="17310"/>
    <cellStyle name="Normal 19 2 2 2 5 2 2 2 4 2" xfId="17311"/>
    <cellStyle name="Normal 19 2 2 2 5 2 2 2 4 3" xfId="17312"/>
    <cellStyle name="Normal 19 2 2 2 5 2 2 2 5" xfId="17313"/>
    <cellStyle name="Normal 19 2 2 2 5 2 2 2 6" xfId="17314"/>
    <cellStyle name="Normal 19 2 2 2 5 2 2 3" xfId="17315"/>
    <cellStyle name="Normal 19 2 2 2 5 2 2 3 2" xfId="17316"/>
    <cellStyle name="Normal 19 2 2 2 5 2 2 3 2 2" xfId="17317"/>
    <cellStyle name="Normal 19 2 2 2 5 2 2 3 2 2 2" xfId="17318"/>
    <cellStyle name="Normal 19 2 2 2 5 2 2 3 2 2 2 2" xfId="17319"/>
    <cellStyle name="Normal 19 2 2 2 5 2 2 3 2 2 2 3" xfId="17320"/>
    <cellStyle name="Normal 19 2 2 2 5 2 2 3 2 2 3" xfId="17321"/>
    <cellStyle name="Normal 19 2 2 2 5 2 2 3 2 2 4" xfId="17322"/>
    <cellStyle name="Normal 19 2 2 2 5 2 2 3 2 3" xfId="17323"/>
    <cellStyle name="Normal 19 2 2 2 5 2 2 3 2 3 2" xfId="17324"/>
    <cellStyle name="Normal 19 2 2 2 5 2 2 3 2 3 3" xfId="17325"/>
    <cellStyle name="Normal 19 2 2 2 5 2 2 3 2 4" xfId="17326"/>
    <cellStyle name="Normal 19 2 2 2 5 2 2 3 2 5" xfId="17327"/>
    <cellStyle name="Normal 19 2 2 2 5 2 2 3 3" xfId="17328"/>
    <cellStyle name="Normal 19 2 2 2 5 2 2 3 3 2" xfId="17329"/>
    <cellStyle name="Normal 19 2 2 2 5 2 2 3 3 3" xfId="17330"/>
    <cellStyle name="Normal 19 2 2 2 5 2 2 3 4" xfId="17331"/>
    <cellStyle name="Normal 19 2 2 2 5 2 2 3 5" xfId="17332"/>
    <cellStyle name="Normal 19 2 2 2 5 2 2 4" xfId="17333"/>
    <cellStyle name="Normal 19 2 2 2 5 2 2 4 2" xfId="17334"/>
    <cellStyle name="Normal 19 2 2 2 5 2 2 4 3" xfId="17335"/>
    <cellStyle name="Normal 19 2 2 2 5 2 2 5" xfId="17336"/>
    <cellStyle name="Normal 19 2 2 2 5 2 2 6" xfId="17337"/>
    <cellStyle name="Normal 19 2 2 2 5 2 3" xfId="17338"/>
    <cellStyle name="Normal 19 2 2 2 5 2 3 2" xfId="17339"/>
    <cellStyle name="Normal 19 2 2 2 5 2 3 2 2" xfId="17340"/>
    <cellStyle name="Normal 19 2 2 2 5 2 3 2 2 2" xfId="17341"/>
    <cellStyle name="Normal 19 2 2 2 5 2 3 2 2 3" xfId="17342"/>
    <cellStyle name="Normal 19 2 2 2 5 2 3 2 3" xfId="17343"/>
    <cellStyle name="Normal 19 2 2 2 5 2 3 2 4" xfId="17344"/>
    <cellStyle name="Normal 19 2 2 2 5 2 3 3" xfId="17345"/>
    <cellStyle name="Normal 19 2 2 2 5 2 3 3 2" xfId="17346"/>
    <cellStyle name="Normal 19 2 2 2 5 2 3 3 2 2" xfId="17347"/>
    <cellStyle name="Normal 19 2 2 2 5 2 3 3 2 3" xfId="17348"/>
    <cellStyle name="Normal 19 2 2 2 5 2 3 3 3" xfId="17349"/>
    <cellStyle name="Normal 19 2 2 2 5 2 3 3 4" xfId="17350"/>
    <cellStyle name="Normal 19 2 2 2 5 2 3 4" xfId="17351"/>
    <cellStyle name="Normal 19 2 2 2 5 2 3 4 2" xfId="17352"/>
    <cellStyle name="Normal 19 2 2 2 5 2 3 4 2 2" xfId="17353"/>
    <cellStyle name="Normal 19 2 2 2 5 2 3 4 2 3" xfId="17354"/>
    <cellStyle name="Normal 19 2 2 2 5 2 3 4 3" xfId="17355"/>
    <cellStyle name="Normal 19 2 2 2 5 2 3 4 4" xfId="17356"/>
    <cellStyle name="Normal 19 2 2 2 5 2 3 5" xfId="17357"/>
    <cellStyle name="Normal 19 2 2 2 5 2 3 5 2" xfId="17358"/>
    <cellStyle name="Normal 19 2 2 2 5 2 3 5 2 2" xfId="17359"/>
    <cellStyle name="Normal 19 2 2 2 5 2 3 5 2 3" xfId="17360"/>
    <cellStyle name="Normal 19 2 2 2 5 2 3 5 3" xfId="17361"/>
    <cellStyle name="Normal 19 2 2 2 5 2 3 5 4" xfId="17362"/>
    <cellStyle name="Normal 19 2 2 2 5 2 3 6" xfId="17363"/>
    <cellStyle name="Normal 19 2 2 2 5 2 3 6 2" xfId="17364"/>
    <cellStyle name="Normal 19 2 2 2 5 2 3 6 3" xfId="17365"/>
    <cellStyle name="Normal 19 2 2 2 5 2 3 7" xfId="17366"/>
    <cellStyle name="Normal 19 2 2 2 5 2 3 8" xfId="17367"/>
    <cellStyle name="Normal 19 2 2 2 5 2 4" xfId="17368"/>
    <cellStyle name="Normal 19 2 2 2 5 2 4 2" xfId="17369"/>
    <cellStyle name="Normal 19 2 2 2 5 2 4 2 2" xfId="17370"/>
    <cellStyle name="Normal 19 2 2 2 5 2 4 2 2 2" xfId="17371"/>
    <cellStyle name="Normal 19 2 2 2 5 2 4 2 2 3" xfId="17372"/>
    <cellStyle name="Normal 19 2 2 2 5 2 4 2 3" xfId="17373"/>
    <cellStyle name="Normal 19 2 2 2 5 2 4 2 4" xfId="17374"/>
    <cellStyle name="Normal 19 2 2 2 5 2 4 3" xfId="17375"/>
    <cellStyle name="Normal 19 2 2 2 5 2 4 3 2" xfId="17376"/>
    <cellStyle name="Normal 19 2 2 2 5 2 4 3 3" xfId="17377"/>
    <cellStyle name="Normal 19 2 2 2 5 2 4 4" xfId="17378"/>
    <cellStyle name="Normal 19 2 2 2 5 2 4 5" xfId="17379"/>
    <cellStyle name="Normal 19 2 2 2 5 2 5" xfId="17380"/>
    <cellStyle name="Normal 19 2 2 2 5 2 5 2" xfId="17381"/>
    <cellStyle name="Normal 19 2 2 2 5 2 5 2 2" xfId="17382"/>
    <cellStyle name="Normal 19 2 2 2 5 2 5 2 3" xfId="17383"/>
    <cellStyle name="Normal 19 2 2 2 5 2 5 3" xfId="17384"/>
    <cellStyle name="Normal 19 2 2 2 5 2 5 4" xfId="17385"/>
    <cellStyle name="Normal 19 2 2 2 5 2 6" xfId="17386"/>
    <cellStyle name="Normal 19 2 2 2 5 2 6 2" xfId="17387"/>
    <cellStyle name="Normal 19 2 2 2 5 2 6 3" xfId="17388"/>
    <cellStyle name="Normal 19 2 2 2 5 2 7" xfId="17389"/>
    <cellStyle name="Normal 19 2 2 2 5 2 8" xfId="17390"/>
    <cellStyle name="Normal 19 2 2 2 5 3" xfId="17391"/>
    <cellStyle name="Normal 19 2 2 2 5 3 2" xfId="17392"/>
    <cellStyle name="Normal 19 2 2 2 5 3 3" xfId="17393"/>
    <cellStyle name="Normal 19 2 2 2 5 4" xfId="17394"/>
    <cellStyle name="Normal 19 2 2 2 5 5" xfId="17395"/>
    <cellStyle name="Normal 19 2 2 2 6" xfId="17396"/>
    <cellStyle name="Normal 19 2 2 2 6 2" xfId="17397"/>
    <cellStyle name="Normal 19 2 2 2 6 2 2" xfId="17398"/>
    <cellStyle name="Normal 19 2 2 2 6 2 2 2" xfId="17399"/>
    <cellStyle name="Normal 19 2 2 2 6 2 2 2 2" xfId="17400"/>
    <cellStyle name="Normal 19 2 2 2 6 2 2 2 3" xfId="17401"/>
    <cellStyle name="Normal 19 2 2 2 6 2 2 3" xfId="17402"/>
    <cellStyle name="Normal 19 2 2 2 6 2 2 4" xfId="17403"/>
    <cellStyle name="Normal 19 2 2 2 6 2 3" xfId="17404"/>
    <cellStyle name="Normal 19 2 2 2 6 2 3 2" xfId="17405"/>
    <cellStyle name="Normal 19 2 2 2 6 2 3 3" xfId="17406"/>
    <cellStyle name="Normal 19 2 2 2 6 2 4" xfId="17407"/>
    <cellStyle name="Normal 19 2 2 2 6 2 5" xfId="17408"/>
    <cellStyle name="Normal 19 2 2 2 6 3" xfId="17409"/>
    <cellStyle name="Normal 19 2 2 2 6 3 2" xfId="17410"/>
    <cellStyle name="Normal 19 2 2 2 6 3 3" xfId="17411"/>
    <cellStyle name="Normal 19 2 2 2 6 4" xfId="17412"/>
    <cellStyle name="Normal 19 2 2 2 6 5" xfId="17413"/>
    <cellStyle name="Normal 19 2 2 2 7" xfId="17414"/>
    <cellStyle name="Normal 19 2 2 2 7 2" xfId="17415"/>
    <cellStyle name="Normal 19 2 2 2 7 3" xfId="17416"/>
    <cellStyle name="Normal 19 2 2 2 8" xfId="17417"/>
    <cellStyle name="Normal 19 2 2 2 9" xfId="17418"/>
    <cellStyle name="Normal 19 2 2 3" xfId="17419"/>
    <cellStyle name="Normal 19 2 2 3 2" xfId="17420"/>
    <cellStyle name="Normal 19 2 2 3 2 2" xfId="17421"/>
    <cellStyle name="Normal 19 2 2 3 2 3" xfId="17422"/>
    <cellStyle name="Normal 19 2 2 3 3" xfId="17423"/>
    <cellStyle name="Normal 19 2 2 3 4" xfId="17424"/>
    <cellStyle name="Normal 19 2 2 4" xfId="17425"/>
    <cellStyle name="Normal 19 2 2 4 2" xfId="17426"/>
    <cellStyle name="Normal 19 2 2 4 2 2" xfId="17427"/>
    <cellStyle name="Normal 19 2 2 4 2 2 2" xfId="17428"/>
    <cellStyle name="Normal 19 2 2 4 2 2 2 2" xfId="17429"/>
    <cellStyle name="Normal 19 2 2 4 2 2 2 3" xfId="17430"/>
    <cellStyle name="Normal 19 2 2 4 2 2 3" xfId="17431"/>
    <cellStyle name="Normal 19 2 2 4 2 2 4" xfId="17432"/>
    <cellStyle name="Normal 19 2 2 4 2 3" xfId="17433"/>
    <cellStyle name="Normal 19 2 2 4 2 3 2" xfId="17434"/>
    <cellStyle name="Normal 19 2 2 4 2 3 3" xfId="17435"/>
    <cellStyle name="Normal 19 2 2 4 2 4" xfId="17436"/>
    <cellStyle name="Normal 19 2 2 4 2 5" xfId="17437"/>
    <cellStyle name="Normal 19 2 2 4 3" xfId="17438"/>
    <cellStyle name="Normal 19 2 2 4 3 2" xfId="17439"/>
    <cellStyle name="Normal 19 2 2 4 3 3" xfId="17440"/>
    <cellStyle name="Normal 19 2 2 4 4" xfId="17441"/>
    <cellStyle name="Normal 19 2 2 4 5" xfId="17442"/>
    <cellStyle name="Normal 19 2 2 5" xfId="27"/>
    <cellStyle name="Normal 19 2 2 5 2" xfId="17443"/>
    <cellStyle name="Normal 19 2 2 5 3" xfId="17444"/>
    <cellStyle name="Normal 19 2 2 6" xfId="17445"/>
    <cellStyle name="Normal 19 2 2 7" xfId="17446"/>
    <cellStyle name="Normal 19 2 3" xfId="17447"/>
    <cellStyle name="Normal 19 2 3 2" xfId="17448"/>
    <cellStyle name="Normal 19 2 3 2 2" xfId="17449"/>
    <cellStyle name="Normal 19 2 3 2 3" xfId="17450"/>
    <cellStyle name="Normal 19 2 3 3" xfId="17451"/>
    <cellStyle name="Normal 19 2 3 4" xfId="17452"/>
    <cellStyle name="Normal 19 2 4" xfId="17453"/>
    <cellStyle name="Normal 19 2 4 2" xfId="17454"/>
    <cellStyle name="Normal 19 2 4 2 2" xfId="17455"/>
    <cellStyle name="Normal 19 2 4 2 3" xfId="17456"/>
    <cellStyle name="Normal 19 2 4 3" xfId="17457"/>
    <cellStyle name="Normal 19 2 4 4" xfId="17458"/>
    <cellStyle name="Normal 19 2_Sheet2" xfId="17459"/>
    <cellStyle name="Normal 19 3" xfId="17460"/>
    <cellStyle name="Normal 19 3 2" xfId="17461"/>
    <cellStyle name="Normal 19 3 2 2" xfId="17462"/>
    <cellStyle name="Normal 19 3 2 2 2" xfId="17463"/>
    <cellStyle name="Normal 19 3 2 2 2 2" xfId="17464"/>
    <cellStyle name="Normal 19 3 2 2 2 3" xfId="17465"/>
    <cellStyle name="Normal 19 3 2 2 3" xfId="17466"/>
    <cellStyle name="Normal 19 3 2 2 4" xfId="17467"/>
    <cellStyle name="Normal 19 3 2 3" xfId="17468"/>
    <cellStyle name="Normal 19 3 2 3 2" xfId="17469"/>
    <cellStyle name="Normal 19 3 2 3 3" xfId="17470"/>
    <cellStyle name="Normal 19 3 2 4" xfId="17471"/>
    <cellStyle name="Normal 19 3 2 5" xfId="17472"/>
    <cellStyle name="Normal 19 3 3" xfId="17473"/>
    <cellStyle name="Normal 19 3 3 2" xfId="17474"/>
    <cellStyle name="Normal 19 3 3 2 2" xfId="17475"/>
    <cellStyle name="Normal 19 3 3 2 2 2" xfId="17476"/>
    <cellStyle name="Normal 19 3 3 2 2 2 2" xfId="17477"/>
    <cellStyle name="Normal 19 3 3 2 2 2 3" xfId="17478"/>
    <cellStyle name="Normal 19 3 3 2 2 3" xfId="17479"/>
    <cellStyle name="Normal 19 3 3 2 2 4" xfId="17480"/>
    <cellStyle name="Normal 19 3 3 2 3" xfId="17481"/>
    <cellStyle name="Normal 19 3 3 2 3 2" xfId="17482"/>
    <cellStyle name="Normal 19 3 3 2 3 3" xfId="17483"/>
    <cellStyle name="Normal 19 3 3 2 4" xfId="17484"/>
    <cellStyle name="Normal 19 3 3 2 5" xfId="17485"/>
    <cellStyle name="Normal 19 3 3 3" xfId="17486"/>
    <cellStyle name="Normal 19 3 3 3 2" xfId="17487"/>
    <cellStyle name="Normal 19 3 3 3 2 2" xfId="17488"/>
    <cellStyle name="Normal 19 3 3 3 2 2 2" xfId="17489"/>
    <cellStyle name="Normal 19 3 3 3 2 2 3" xfId="17490"/>
    <cellStyle name="Normal 19 3 3 3 2 3" xfId="17491"/>
    <cellStyle name="Normal 19 3 3 3 2 4" xfId="17492"/>
    <cellStyle name="Normal 19 3 3 3 3" xfId="17493"/>
    <cellStyle name="Normal 19 3 3 3 3 2" xfId="17494"/>
    <cellStyle name="Normal 19 3 3 3 3 2 2" xfId="17495"/>
    <cellStyle name="Normal 19 3 3 3 3 2 3" xfId="17496"/>
    <cellStyle name="Normal 19 3 3 3 3 3" xfId="17497"/>
    <cellStyle name="Normal 19 3 3 3 3 4" xfId="17498"/>
    <cellStyle name="Normal 19 3 3 3 4" xfId="17499"/>
    <cellStyle name="Normal 19 3 3 3 4 2" xfId="17500"/>
    <cellStyle name="Normal 19 3 3 3 4 3" xfId="17501"/>
    <cellStyle name="Normal 19 3 3 3 5" xfId="17502"/>
    <cellStyle name="Normal 19 3 3 3 6" xfId="17503"/>
    <cellStyle name="Normal 19 3 3 4" xfId="17504"/>
    <cellStyle name="Normal 19 3 3 4 2" xfId="17505"/>
    <cellStyle name="Normal 19 3 3 4 2 2" xfId="17506"/>
    <cellStyle name="Normal 19 3 3 4 2 3" xfId="17507"/>
    <cellStyle name="Normal 19 3 3 4 3" xfId="17508"/>
    <cellStyle name="Normal 19 3 3 4 4" xfId="17509"/>
    <cellStyle name="Normal 19 3 3 5" xfId="17510"/>
    <cellStyle name="Normal 19 3 3 5 2" xfId="17511"/>
    <cellStyle name="Normal 19 3 3 5 3" xfId="17512"/>
    <cellStyle name="Normal 19 3 3 6" xfId="17513"/>
    <cellStyle name="Normal 19 3 3 7" xfId="17514"/>
    <cellStyle name="Normal 19 3 4" xfId="17515"/>
    <cellStyle name="Normal 19 3 4 2" xfId="17516"/>
    <cellStyle name="Normal 19 3 4 2 2" xfId="17517"/>
    <cellStyle name="Normal 19 3 4 2 3" xfId="17518"/>
    <cellStyle name="Normal 19 3 4 3" xfId="17519"/>
    <cellStyle name="Normal 19 3 4 4" xfId="17520"/>
    <cellStyle name="Normal 19 3 5" xfId="17521"/>
    <cellStyle name="Normal 19 3 5 2" xfId="17522"/>
    <cellStyle name="Normal 19 3 5 2 2" xfId="17523"/>
    <cellStyle name="Normal 19 3 5 2 3" xfId="17524"/>
    <cellStyle name="Normal 19 3 5 3" xfId="17525"/>
    <cellStyle name="Normal 19 3 5 4" xfId="17526"/>
    <cellStyle name="Normal 19 3 6" xfId="17527"/>
    <cellStyle name="Normal 19 3 6 2" xfId="17528"/>
    <cellStyle name="Normal 19 3 6 2 2" xfId="17529"/>
    <cellStyle name="Normal 19 3 6 2 3" xfId="17530"/>
    <cellStyle name="Normal 19 3 6 3" xfId="17531"/>
    <cellStyle name="Normal 19 3 6 4" xfId="17532"/>
    <cellStyle name="Normal 19 3 7" xfId="17533"/>
    <cellStyle name="Normal 19 3 7 2" xfId="17534"/>
    <cellStyle name="Normal 19 3 7 2 2" xfId="17535"/>
    <cellStyle name="Normal 19 3 7 2 3" xfId="17536"/>
    <cellStyle name="Normal 19 3 7 3" xfId="17537"/>
    <cellStyle name="Normal 19 3 7 4" xfId="17538"/>
    <cellStyle name="Normal 19 3 8" xfId="17539"/>
    <cellStyle name="Normal 19 3 8 2" xfId="17540"/>
    <cellStyle name="Normal 19 3 8 2 2" xfId="17541"/>
    <cellStyle name="Normal 19 3 8 2 3" xfId="17542"/>
    <cellStyle name="Normal 19 3 8 3" xfId="17543"/>
    <cellStyle name="Normal 19 3 8 4" xfId="17544"/>
    <cellStyle name="Normal 19 3 9" xfId="17545"/>
    <cellStyle name="Normal 19 3 9 2" xfId="17546"/>
    <cellStyle name="Normal 19 3 9 2 2" xfId="17547"/>
    <cellStyle name="Normal 19 3 9 2 3" xfId="17548"/>
    <cellStyle name="Normal 19 3 9 3" xfId="17549"/>
    <cellStyle name="Normal 19 3 9 4" xfId="17550"/>
    <cellStyle name="Normal 19 4" xfId="17551"/>
    <cellStyle name="Normal 19 4 2" xfId="17552"/>
    <cellStyle name="Normal 19 4 2 2" xfId="17553"/>
    <cellStyle name="Normal 19 4 2 2 2" xfId="17554"/>
    <cellStyle name="Normal 19 4 2 2 3" xfId="17555"/>
    <cellStyle name="Normal 19 4 2 3" xfId="17556"/>
    <cellStyle name="Normal 19 4 2 4" xfId="17557"/>
    <cellStyle name="Normal 19 5" xfId="17558"/>
    <cellStyle name="Normal 19 5 2" xfId="17559"/>
    <cellStyle name="Normal 19 5 2 2" xfId="17560"/>
    <cellStyle name="Normal 19 5 2 3" xfId="17561"/>
    <cellStyle name="Normal 19 5 3" xfId="17562"/>
    <cellStyle name="Normal 19 5 4" xfId="17563"/>
    <cellStyle name="Normal 19 6" xfId="17564"/>
    <cellStyle name="Normal 19 6 2" xfId="17565"/>
    <cellStyle name="Normal 19 6 2 2" xfId="17566"/>
    <cellStyle name="Normal 19 6 2 3" xfId="17567"/>
    <cellStyle name="Normal 19 6 3" xfId="17568"/>
    <cellStyle name="Normal 19 6 4" xfId="17569"/>
    <cellStyle name="Normal 19 7" xfId="17570"/>
    <cellStyle name="Normal 19 7 2" xfId="17571"/>
    <cellStyle name="Normal 19 7 2 2" xfId="17572"/>
    <cellStyle name="Normal 19 7 2 3" xfId="17573"/>
    <cellStyle name="Normal 19 7 3" xfId="17574"/>
    <cellStyle name="Normal 19 7 4" xfId="17575"/>
    <cellStyle name="Normal 19_CHC Asifabad Estimate" xfId="17576"/>
    <cellStyle name="Normal 190" xfId="17577"/>
    <cellStyle name="Normal 191" xfId="28"/>
    <cellStyle name="Normal 192" xfId="17578"/>
    <cellStyle name="Normal 2" xfId="5"/>
    <cellStyle name="Normal 2 10" xfId="29"/>
    <cellStyle name="Normal 2 10 11" xfId="17579"/>
    <cellStyle name="Normal 2 10 2" xfId="17580"/>
    <cellStyle name="Normal 2 10 2 2" xfId="17581"/>
    <cellStyle name="Normal 2 10 2 3" xfId="30"/>
    <cellStyle name="Normal 2 10 3" xfId="17582"/>
    <cellStyle name="Normal 2 10 4" xfId="17583"/>
    <cellStyle name="Normal 2 10 5" xfId="17584"/>
    <cellStyle name="Normal 2 11" xfId="17585"/>
    <cellStyle name="Normal 2 11 2" xfId="17586"/>
    <cellStyle name="Normal 2 11 2 2" xfId="17587"/>
    <cellStyle name="Normal 2 11 3" xfId="17588"/>
    <cellStyle name="Normal 2 12" xfId="17589"/>
    <cellStyle name="Normal 2 12 2" xfId="17590"/>
    <cellStyle name="Normal 2 12 2 2" xfId="17591"/>
    <cellStyle name="Normal 2 12 3" xfId="17592"/>
    <cellStyle name="Normal 2 13" xfId="17593"/>
    <cellStyle name="Normal 2 13 2" xfId="17594"/>
    <cellStyle name="Normal 2 13 3" xfId="17595"/>
    <cellStyle name="Normal 2 14" xfId="17596"/>
    <cellStyle name="Normal 2 14 2" xfId="17597"/>
    <cellStyle name="Normal 2 14 3" xfId="17598"/>
    <cellStyle name="Normal 2 15" xfId="17599"/>
    <cellStyle name="Normal 2 15 2" xfId="17600"/>
    <cellStyle name="Normal 2 15 3" xfId="17601"/>
    <cellStyle name="Normal 2 16" xfId="17602"/>
    <cellStyle name="Normal 2 16 2" xfId="17603"/>
    <cellStyle name="Normal 2 16 3" xfId="17604"/>
    <cellStyle name="Normal 2 17" xfId="17605"/>
    <cellStyle name="Normal 2 17 2" xfId="17606"/>
    <cellStyle name="Normal 2 17 3" xfId="17607"/>
    <cellStyle name="Normal 2 18" xfId="17608"/>
    <cellStyle name="Normal 2 18 2" xfId="17609"/>
    <cellStyle name="Normal 2 18 3" xfId="17610"/>
    <cellStyle name="Normal 2 19" xfId="17611"/>
    <cellStyle name="Normal 2 19 2" xfId="17612"/>
    <cellStyle name="Normal 2 19 3" xfId="17613"/>
    <cellStyle name="Normal 2 2" xfId="3"/>
    <cellStyle name="Normal 2 2 10" xfId="17614"/>
    <cellStyle name="Normal 2 2 11" xfId="17615"/>
    <cellStyle name="Normal 2 2 12" xfId="17616"/>
    <cellStyle name="Normal 2 2 13" xfId="17617"/>
    <cellStyle name="Normal 2 2 14" xfId="17618"/>
    <cellStyle name="Normal 2 2 15" xfId="17619"/>
    <cellStyle name="Normal 2 2 16" xfId="17620"/>
    <cellStyle name="Normal 2 2 17" xfId="17621"/>
    <cellStyle name="Normal 2 2 18" xfId="17622"/>
    <cellStyle name="Normal 2 2 19" xfId="17623"/>
    <cellStyle name="Normal 2 2 2" xfId="31"/>
    <cellStyle name="Normal 2 2 2 10" xfId="17624"/>
    <cellStyle name="Normal 2 2 2 11" xfId="17625"/>
    <cellStyle name="Normal 2 2 2 12" xfId="17626"/>
    <cellStyle name="Normal 2 2 2 13" xfId="17627"/>
    <cellStyle name="Normal 2 2 2 14" xfId="17628"/>
    <cellStyle name="Normal 2 2 2 2" xfId="17629"/>
    <cellStyle name="Normal 2 2 2 2 2" xfId="17630"/>
    <cellStyle name="Normal 2 2 2 3" xfId="17631"/>
    <cellStyle name="Normal 2 2 2 3 2" xfId="17632"/>
    <cellStyle name="Normal 2 2 2 3 2 2" xfId="17633"/>
    <cellStyle name="Normal 2 2 2 3 2 3" xfId="17634"/>
    <cellStyle name="Normal 2 2 2 3 3" xfId="17635"/>
    <cellStyle name="Normal 2 2 2 3 4" xfId="17636"/>
    <cellStyle name="Normal 2 2 2 4" xfId="17637"/>
    <cellStyle name="Normal 2 2 2 5" xfId="17638"/>
    <cellStyle name="Normal 2 2 2 5 2" xfId="17639"/>
    <cellStyle name="Normal 2 2 2 5 2 2" xfId="17640"/>
    <cellStyle name="Normal 2 2 2 5 2 3" xfId="17641"/>
    <cellStyle name="Normal 2 2 2 5 3" xfId="17642"/>
    <cellStyle name="Normal 2 2 2 5 4" xfId="17643"/>
    <cellStyle name="Normal 2 2 2 6" xfId="17644"/>
    <cellStyle name="Normal 2 2 2 6 2" xfId="17645"/>
    <cellStyle name="Normal 2 2 2 7" xfId="17646"/>
    <cellStyle name="Normal 2 2 2 8" xfId="17647"/>
    <cellStyle name="Normal 2 2 2 9" xfId="17648"/>
    <cellStyle name="Normal 2 2 2_EDIT Rupees" xfId="17649"/>
    <cellStyle name="Normal 2 2 20" xfId="17650"/>
    <cellStyle name="Normal 2 2 21" xfId="17651"/>
    <cellStyle name="Normal 2 2 22" xfId="17652"/>
    <cellStyle name="Normal 2 2 23" xfId="17653"/>
    <cellStyle name="Normal 2 2 24" xfId="17654"/>
    <cellStyle name="Normal 2 2 25" xfId="17655"/>
    <cellStyle name="Normal 2 2 26" xfId="17656"/>
    <cellStyle name="Normal 2 2 27" xfId="17657"/>
    <cellStyle name="Normal 2 2 28" xfId="17658"/>
    <cellStyle name="Normal 2 2 29" xfId="17659"/>
    <cellStyle name="Normal 2 2 3" xfId="17660"/>
    <cellStyle name="Normal 2 2 3 2" xfId="17661"/>
    <cellStyle name="Normal 2 2 30" xfId="17662"/>
    <cellStyle name="Normal 2 2 31" xfId="17663"/>
    <cellStyle name="Normal 2 2 31 2" xfId="17664"/>
    <cellStyle name="Normal 2 2 31 3" xfId="17665"/>
    <cellStyle name="Normal 2 2 32" xfId="17666"/>
    <cellStyle name="Normal 2 2 33" xfId="17667"/>
    <cellStyle name="Normal 2 2 34" xfId="17668"/>
    <cellStyle name="Normal 2 2 35" xfId="17669"/>
    <cellStyle name="Normal 2 2 36" xfId="17670"/>
    <cellStyle name="Normal 2 2 37" xfId="17671"/>
    <cellStyle name="Normal 2 2 38" xfId="17672"/>
    <cellStyle name="Normal 2 2 4" xfId="17673"/>
    <cellStyle name="Normal 2 2 4 2" xfId="17674"/>
    <cellStyle name="Normal 2 2 4 2 2" xfId="17675"/>
    <cellStyle name="Normal 2 2 4 2 2 2" xfId="17676"/>
    <cellStyle name="Normal 2 2 4 2 2 3" xfId="17677"/>
    <cellStyle name="Normal 2 2 4 2 3" xfId="17678"/>
    <cellStyle name="Normal 2 2 4 2 4" xfId="17679"/>
    <cellStyle name="Normal 2 2 4 3" xfId="17680"/>
    <cellStyle name="Normal 2 2 4 3 2" xfId="17681"/>
    <cellStyle name="Normal 2 2 4 3 3" xfId="17682"/>
    <cellStyle name="Normal 2 2 4 4" xfId="17683"/>
    <cellStyle name="Normal 2 2 4 5" xfId="17684"/>
    <cellStyle name="Normal 2 2 5" xfId="17685"/>
    <cellStyle name="Normal 2 2 5 2" xfId="17686"/>
    <cellStyle name="Normal 2 2 5 2 2" xfId="17687"/>
    <cellStyle name="Normal 2 2 5 2 3" xfId="17688"/>
    <cellStyle name="Normal 2 2 5 3" xfId="17689"/>
    <cellStyle name="Normal 2 2 5 4" xfId="17690"/>
    <cellStyle name="Normal 2 2 6" xfId="17691"/>
    <cellStyle name="Normal 2 2 7" xfId="17692"/>
    <cellStyle name="Normal 2 2 8" xfId="17693"/>
    <cellStyle name="Normal 2 2 8 2" xfId="17694"/>
    <cellStyle name="Normal 2 2 8 2 2" xfId="17695"/>
    <cellStyle name="Normal 2 2 8 2 3" xfId="17696"/>
    <cellStyle name="Normal 2 2 8 3" xfId="17697"/>
    <cellStyle name="Normal 2 2 8 4" xfId="17698"/>
    <cellStyle name="Normal 2 2 9" xfId="17699"/>
    <cellStyle name="Normal 2 2_2_AP02X016 - KP Kunta" xfId="17700"/>
    <cellStyle name="Normal 2 20" xfId="17701"/>
    <cellStyle name="Normal 2 20 2" xfId="17702"/>
    <cellStyle name="Normal 2 20 3" xfId="17703"/>
    <cellStyle name="Normal 2 21" xfId="17704"/>
    <cellStyle name="Normal 2 21 2" xfId="17705"/>
    <cellStyle name="Normal 2 21 3" xfId="17706"/>
    <cellStyle name="Normal 2 22" xfId="17707"/>
    <cellStyle name="Normal 2 22 2" xfId="17708"/>
    <cellStyle name="Normal 2 22 3" xfId="17709"/>
    <cellStyle name="Normal 2 23" xfId="17710"/>
    <cellStyle name="Normal 2 23 2" xfId="17711"/>
    <cellStyle name="Normal 2 23 3" xfId="17712"/>
    <cellStyle name="Normal 2 23 4" xfId="17713"/>
    <cellStyle name="Normal 2 23 5" xfId="17714"/>
    <cellStyle name="Normal 2 23 6" xfId="17715"/>
    <cellStyle name="Normal 2 23 7" xfId="17716"/>
    <cellStyle name="Normal 2 23 8" xfId="17717"/>
    <cellStyle name="Normal 2 24" xfId="17718"/>
    <cellStyle name="Normal 2 24 2" xfId="17719"/>
    <cellStyle name="Normal 2 24 3" xfId="17720"/>
    <cellStyle name="Normal 2 24 4" xfId="17721"/>
    <cellStyle name="Normal 2 24 5" xfId="17722"/>
    <cellStyle name="Normal 2 24 6" xfId="17723"/>
    <cellStyle name="Normal 2 24 7" xfId="17724"/>
    <cellStyle name="Normal 2 24 8" xfId="17725"/>
    <cellStyle name="Normal 2 25" xfId="17726"/>
    <cellStyle name="Normal 2 25 2" xfId="17727"/>
    <cellStyle name="Normal 2 25 3" xfId="17728"/>
    <cellStyle name="Normal 2 25 4" xfId="17729"/>
    <cellStyle name="Normal 2 25 5" xfId="17730"/>
    <cellStyle name="Normal 2 25 6" xfId="17731"/>
    <cellStyle name="Normal 2 25 7" xfId="17732"/>
    <cellStyle name="Normal 2 25 8" xfId="17733"/>
    <cellStyle name="Normal 2 26" xfId="17734"/>
    <cellStyle name="Normal 2 26 2" xfId="17735"/>
    <cellStyle name="Normal 2 26 3" xfId="17736"/>
    <cellStyle name="Normal 2 26 4" xfId="17737"/>
    <cellStyle name="Normal 2 26 5" xfId="17738"/>
    <cellStyle name="Normal 2 26 6" xfId="17739"/>
    <cellStyle name="Normal 2 26 7" xfId="17740"/>
    <cellStyle name="Normal 2 26 8" xfId="17741"/>
    <cellStyle name="Normal 2 27" xfId="17742"/>
    <cellStyle name="Normal 2 27 2" xfId="17743"/>
    <cellStyle name="Normal 2 27 3" xfId="17744"/>
    <cellStyle name="Normal 2 27 4" xfId="17745"/>
    <cellStyle name="Normal 2 27 5" xfId="17746"/>
    <cellStyle name="Normal 2 27 6" xfId="17747"/>
    <cellStyle name="Normal 2 27 7" xfId="17748"/>
    <cellStyle name="Normal 2 27 8" xfId="17749"/>
    <cellStyle name="Normal 2 28" xfId="17750"/>
    <cellStyle name="Normal 2 28 2" xfId="17751"/>
    <cellStyle name="Normal 2 28 3" xfId="17752"/>
    <cellStyle name="Normal 2 28 4" xfId="17753"/>
    <cellStyle name="Normal 2 28 5" xfId="17754"/>
    <cellStyle name="Normal 2 28 6" xfId="17755"/>
    <cellStyle name="Normal 2 28 7" xfId="17756"/>
    <cellStyle name="Normal 2 28 8" xfId="17757"/>
    <cellStyle name="Normal 2 29" xfId="17758"/>
    <cellStyle name="Normal 2 29 2" xfId="17759"/>
    <cellStyle name="Normal 2 29 3" xfId="17760"/>
    <cellStyle name="Normal 2 29 4" xfId="17761"/>
    <cellStyle name="Normal 2 29 5" xfId="17762"/>
    <cellStyle name="Normal 2 29 6" xfId="17763"/>
    <cellStyle name="Normal 2 29 7" xfId="17764"/>
    <cellStyle name="Normal 2 29 8" xfId="17765"/>
    <cellStyle name="Normal 2 3" xfId="6"/>
    <cellStyle name="Normal 2 3 10" xfId="17766"/>
    <cellStyle name="Normal 2 3 11" xfId="17767"/>
    <cellStyle name="Normal 2 3 12" xfId="17768"/>
    <cellStyle name="Normal 2 3 13" xfId="17769"/>
    <cellStyle name="Normal 2 3 14" xfId="17770"/>
    <cellStyle name="Normal 2 3 15" xfId="17771"/>
    <cellStyle name="Normal 2 3 16" xfId="17772"/>
    <cellStyle name="Normal 2 3 17" xfId="17773"/>
    <cellStyle name="Normal 2 3 18" xfId="17774"/>
    <cellStyle name="Normal 2 3 19" xfId="17775"/>
    <cellStyle name="Normal 2 3 2" xfId="17776"/>
    <cellStyle name="Normal 2 3 2 10" xfId="17777"/>
    <cellStyle name="Normal 2 3 2 11" xfId="17778"/>
    <cellStyle name="Normal 2 3 2 12" xfId="17779"/>
    <cellStyle name="Normal 2 3 2 13" xfId="17780"/>
    <cellStyle name="Normal 2 3 2 14" xfId="17781"/>
    <cellStyle name="Normal 2 3 2 15" xfId="17782"/>
    <cellStyle name="Normal 2 3 2 16" xfId="17783"/>
    <cellStyle name="Normal 2 3 2 17" xfId="17784"/>
    <cellStyle name="Normal 2 3 2 18" xfId="17785"/>
    <cellStyle name="Normal 2 3 2 19" xfId="17786"/>
    <cellStyle name="Normal 2 3 2 2" xfId="32"/>
    <cellStyle name="Normal 2 3 2 2 2" xfId="17787"/>
    <cellStyle name="Normal 2 3 2 2 2 2" xfId="33"/>
    <cellStyle name="Normal 2 3 2 2 2 3" xfId="17788"/>
    <cellStyle name="Normal 2 3 2 2 3" xfId="17789"/>
    <cellStyle name="Normal 2 3 2 2 4" xfId="17790"/>
    <cellStyle name="Normal 2 3 2 2_A- Internal Painting Qtys." xfId="17791"/>
    <cellStyle name="Normal 2 3 2 20" xfId="17792"/>
    <cellStyle name="Normal 2 3 2 21" xfId="17793"/>
    <cellStyle name="Normal 2 3 2 22" xfId="17794"/>
    <cellStyle name="Normal 2 3 2 23" xfId="17795"/>
    <cellStyle name="Normal 2 3 2 24" xfId="17796"/>
    <cellStyle name="Normal 2 3 2 25" xfId="17797"/>
    <cellStyle name="Normal 2 3 2 26" xfId="17798"/>
    <cellStyle name="Normal 2 3 2 27" xfId="17799"/>
    <cellStyle name="Normal 2 3 2 28" xfId="17800"/>
    <cellStyle name="Normal 2 3 2 29" xfId="17801"/>
    <cellStyle name="Normal 2 3 2 3" xfId="17802"/>
    <cellStyle name="Normal 2 3 2 3 2" xfId="17803"/>
    <cellStyle name="Normal 2 3 2 30" xfId="17804"/>
    <cellStyle name="Normal 2 3 2 31" xfId="17805"/>
    <cellStyle name="Normal 2 3 2 32" xfId="17806"/>
    <cellStyle name="Normal 2 3 2 33" xfId="17807"/>
    <cellStyle name="Normal 2 3 2 34" xfId="17808"/>
    <cellStyle name="Normal 2 3 2 35" xfId="17809"/>
    <cellStyle name="Normal 2 3 2 4" xfId="17810"/>
    <cellStyle name="Normal 2 3 2 4 2" xfId="17811"/>
    <cellStyle name="Normal 2 3 2 5" xfId="17812"/>
    <cellStyle name="Normal 2 3 2 6" xfId="17813"/>
    <cellStyle name="Normal 2 3 2 7" xfId="17814"/>
    <cellStyle name="Normal 2 3 2 8" xfId="17815"/>
    <cellStyle name="Normal 2 3 2 9" xfId="17816"/>
    <cellStyle name="Normal 2 3 2_A- Internal Painting Qtys." xfId="17817"/>
    <cellStyle name="Normal 2 3 20" xfId="17818"/>
    <cellStyle name="Normal 2 3 21" xfId="17819"/>
    <cellStyle name="Normal 2 3 22" xfId="17820"/>
    <cellStyle name="Normal 2 3 23" xfId="17821"/>
    <cellStyle name="Normal 2 3 24" xfId="17822"/>
    <cellStyle name="Normal 2 3 25" xfId="17823"/>
    <cellStyle name="Normal 2 3 26" xfId="17824"/>
    <cellStyle name="Normal 2 3 27" xfId="17825"/>
    <cellStyle name="Normal 2 3 28" xfId="17826"/>
    <cellStyle name="Normal 2 3 29" xfId="17827"/>
    <cellStyle name="Normal 2 3 3" xfId="17828"/>
    <cellStyle name="Normal 2 3 3 2" xfId="17829"/>
    <cellStyle name="Normal 2 3 30" xfId="17830"/>
    <cellStyle name="Normal 2 3 31" xfId="17831"/>
    <cellStyle name="Normal 2 3 32" xfId="17832"/>
    <cellStyle name="Normal 2 3 33" xfId="17833"/>
    <cellStyle name="Normal 2 3 34" xfId="17834"/>
    <cellStyle name="Normal 2 3 35" xfId="17835"/>
    <cellStyle name="Normal 2 3 36" xfId="17836"/>
    <cellStyle name="Normal 2 3 37" xfId="17837"/>
    <cellStyle name="Normal 2 3 4" xfId="17838"/>
    <cellStyle name="Normal 2 3 4 2" xfId="17839"/>
    <cellStyle name="Normal 2 3 5" xfId="17840"/>
    <cellStyle name="Normal 2 3 5 2" xfId="17841"/>
    <cellStyle name="Normal 2 3 6" xfId="17842"/>
    <cellStyle name="Normal 2 3 6 2" xfId="17843"/>
    <cellStyle name="Normal 2 3 7" xfId="17844"/>
    <cellStyle name="Normal 2 3 7 2" xfId="17845"/>
    <cellStyle name="Normal 2 3 8" xfId="17846"/>
    <cellStyle name="Normal 2 3 8 2" xfId="17847"/>
    <cellStyle name="Normal 2 3 9" xfId="17848"/>
    <cellStyle name="Normal 2 3 9 2" xfId="17849"/>
    <cellStyle name="Normal 2 3 9 2 2" xfId="17850"/>
    <cellStyle name="Normal 2 3 9 2 3" xfId="17851"/>
    <cellStyle name="Normal 2 3 9 2 4" xfId="17852"/>
    <cellStyle name="Normal 2 3 9 2 5" xfId="17853"/>
    <cellStyle name="Normal 2 3 9 3" xfId="17854"/>
    <cellStyle name="Normal 2 3 9 4" xfId="17855"/>
    <cellStyle name="Normal 2 3 9 5" xfId="17856"/>
    <cellStyle name="Normal 2 3_A- Internal Painting Qtys." xfId="17857"/>
    <cellStyle name="Normal 2 30" xfId="17858"/>
    <cellStyle name="Normal 2 30 2" xfId="17859"/>
    <cellStyle name="Normal 2 30 3" xfId="17860"/>
    <cellStyle name="Normal 2 30 4" xfId="17861"/>
    <cellStyle name="Normal 2 30 5" xfId="17862"/>
    <cellStyle name="Normal 2 30 6" xfId="17863"/>
    <cellStyle name="Normal 2 30 7" xfId="17864"/>
    <cellStyle name="Normal 2 30 8" xfId="17865"/>
    <cellStyle name="Normal 2 31" xfId="17866"/>
    <cellStyle name="Normal 2 31 2" xfId="17867"/>
    <cellStyle name="Normal 2 31 3" xfId="17868"/>
    <cellStyle name="Normal 2 31 4" xfId="17869"/>
    <cellStyle name="Normal 2 31 5" xfId="17870"/>
    <cellStyle name="Normal 2 31 6" xfId="17871"/>
    <cellStyle name="Normal 2 31 7" xfId="17872"/>
    <cellStyle name="Normal 2 31 8" xfId="17873"/>
    <cellStyle name="Normal 2 32" xfId="17874"/>
    <cellStyle name="Normal 2 32 2" xfId="17875"/>
    <cellStyle name="Normal 2 32 3" xfId="17876"/>
    <cellStyle name="Normal 2 32 4" xfId="17877"/>
    <cellStyle name="Normal 2 32 5" xfId="17878"/>
    <cellStyle name="Normal 2 32 6" xfId="17879"/>
    <cellStyle name="Normal 2 32 7" xfId="17880"/>
    <cellStyle name="Normal 2 32 8" xfId="17881"/>
    <cellStyle name="Normal 2 33" xfId="17882"/>
    <cellStyle name="Normal 2 33 2" xfId="17883"/>
    <cellStyle name="Normal 2 33 3" xfId="17884"/>
    <cellStyle name="Normal 2 33 4" xfId="17885"/>
    <cellStyle name="Normal 2 33 5" xfId="17886"/>
    <cellStyle name="Normal 2 33 6" xfId="17887"/>
    <cellStyle name="Normal 2 33 7" xfId="17888"/>
    <cellStyle name="Normal 2 33 8" xfId="17889"/>
    <cellStyle name="Normal 2 34" xfId="17890"/>
    <cellStyle name="Normal 2 34 2" xfId="17891"/>
    <cellStyle name="Normal 2 34 3" xfId="17892"/>
    <cellStyle name="Normal 2 34 4" xfId="17893"/>
    <cellStyle name="Normal 2 34 5" xfId="17894"/>
    <cellStyle name="Normal 2 34 6" xfId="17895"/>
    <cellStyle name="Normal 2 34 7" xfId="17896"/>
    <cellStyle name="Normal 2 34 8" xfId="17897"/>
    <cellStyle name="Normal 2 35" xfId="17898"/>
    <cellStyle name="Normal 2 35 2" xfId="17899"/>
    <cellStyle name="Normal 2 35 3" xfId="17900"/>
    <cellStyle name="Normal 2 35 4" xfId="17901"/>
    <cellStyle name="Normal 2 35 5" xfId="17902"/>
    <cellStyle name="Normal 2 35 6" xfId="17903"/>
    <cellStyle name="Normal 2 35 7" xfId="17904"/>
    <cellStyle name="Normal 2 35 8" xfId="17905"/>
    <cellStyle name="Normal 2 36" xfId="17906"/>
    <cellStyle name="Normal 2 36 2" xfId="17907"/>
    <cellStyle name="Normal 2 36 3" xfId="17908"/>
    <cellStyle name="Normal 2 36 4" xfId="17909"/>
    <cellStyle name="Normal 2 36 5" xfId="17910"/>
    <cellStyle name="Normal 2 36 6" xfId="17911"/>
    <cellStyle name="Normal 2 36 7" xfId="17912"/>
    <cellStyle name="Normal 2 36 8" xfId="17913"/>
    <cellStyle name="Normal 2 37" xfId="17914"/>
    <cellStyle name="Normal 2 37 2" xfId="17915"/>
    <cellStyle name="Normal 2 37 3" xfId="17916"/>
    <cellStyle name="Normal 2 37 4" xfId="17917"/>
    <cellStyle name="Normal 2 37 5" xfId="17918"/>
    <cellStyle name="Normal 2 37 6" xfId="17919"/>
    <cellStyle name="Normal 2 37 7" xfId="17920"/>
    <cellStyle name="Normal 2 37 8" xfId="17921"/>
    <cellStyle name="Normal 2 38" xfId="17922"/>
    <cellStyle name="Normal 2 38 2" xfId="17923"/>
    <cellStyle name="Normal 2 38 3" xfId="17924"/>
    <cellStyle name="Normal 2 38 4" xfId="17925"/>
    <cellStyle name="Normal 2 38 5" xfId="17926"/>
    <cellStyle name="Normal 2 38 6" xfId="17927"/>
    <cellStyle name="Normal 2 38 7" xfId="17928"/>
    <cellStyle name="Normal 2 38 8" xfId="17929"/>
    <cellStyle name="Normal 2 39" xfId="17930"/>
    <cellStyle name="Normal 2 39 2" xfId="17931"/>
    <cellStyle name="Normal 2 39 3" xfId="17932"/>
    <cellStyle name="Normal 2 39 4" xfId="17933"/>
    <cellStyle name="Normal 2 39 5" xfId="17934"/>
    <cellStyle name="Normal 2 39 6" xfId="17935"/>
    <cellStyle name="Normal 2 39 7" xfId="17936"/>
    <cellStyle name="Normal 2 39 8" xfId="17937"/>
    <cellStyle name="Normal 2 4" xfId="10"/>
    <cellStyle name="Normal 2 4 2" xfId="34"/>
    <cellStyle name="Normal 2 4 2 10" xfId="17938"/>
    <cellStyle name="Normal 2 4 2 2" xfId="17939"/>
    <cellStyle name="Normal 2 4 2 3" xfId="17940"/>
    <cellStyle name="Normal 2 4 2 4" xfId="17941"/>
    <cellStyle name="Normal 2 4 2 5" xfId="17942"/>
    <cellStyle name="Normal 2 4 2 6" xfId="17943"/>
    <cellStyle name="Normal 2 4 2 7" xfId="17944"/>
    <cellStyle name="Normal 2 4 2 8" xfId="17945"/>
    <cellStyle name="Normal 2 4 2 9" xfId="17946"/>
    <cellStyle name="Normal 2 4 2_NERELLA ADDITIONAL CLASS ROOMS IN FF" xfId="17947"/>
    <cellStyle name="Normal 2 4 3" xfId="17948"/>
    <cellStyle name="Normal 2 4 4" xfId="17949"/>
    <cellStyle name="Normal 2 4 4 2" xfId="17950"/>
    <cellStyle name="Normal 2 4 4 2 2" xfId="17951"/>
    <cellStyle name="Normal 2 4 4 2 2 2" xfId="17952"/>
    <cellStyle name="Normal 2 4 4 2 2 3" xfId="17953"/>
    <cellStyle name="Normal 2 4 4 2 3" xfId="17954"/>
    <cellStyle name="Normal 2 4 4 2 3 2" xfId="17955"/>
    <cellStyle name="Normal 2 4 4 2 3 3" xfId="17956"/>
    <cellStyle name="Normal 2 4 4 2 4" xfId="17957"/>
    <cellStyle name="Normal 2 4 4 2 5" xfId="17958"/>
    <cellStyle name="Normal 2 4 4 3" xfId="17959"/>
    <cellStyle name="Normal 2 4 4 3 2" xfId="17960"/>
    <cellStyle name="Normal 2 4 4 3 2 2" xfId="17961"/>
    <cellStyle name="Normal 2 4 4 3 2 3" xfId="17962"/>
    <cellStyle name="Normal 2 4 4 3 3" xfId="17963"/>
    <cellStyle name="Normal 2 4 4 3 4" xfId="17964"/>
    <cellStyle name="Normal 2 4 4 4" xfId="17965"/>
    <cellStyle name="Normal 2 4 4 4 2" xfId="17966"/>
    <cellStyle name="Normal 2 4 4 4 2 2" xfId="17967"/>
    <cellStyle name="Normal 2 4 4 4 2 3" xfId="17968"/>
    <cellStyle name="Normal 2 4 4 4 3" xfId="17969"/>
    <cellStyle name="Normal 2 4 4 4 4" xfId="17970"/>
    <cellStyle name="Normal 2 4 4 5" xfId="17971"/>
    <cellStyle name="Normal 2 4 4 5 2" xfId="17972"/>
    <cellStyle name="Normal 2 4 4 5 3" xfId="17973"/>
    <cellStyle name="Normal 2 4 4 6" xfId="17974"/>
    <cellStyle name="Normal 2 4 4 6 2" xfId="17975"/>
    <cellStyle name="Normal 2 4 4 6 3" xfId="17976"/>
    <cellStyle name="Normal 2 4 4 7" xfId="17977"/>
    <cellStyle name="Normal 2 4 4 8" xfId="17978"/>
    <cellStyle name="Normal 2 4 5" xfId="17979"/>
    <cellStyle name="Normal 2 4_AH Mancherial Estimate" xfId="17980"/>
    <cellStyle name="Normal 2 40" xfId="17981"/>
    <cellStyle name="Normal 2 40 2" xfId="17982"/>
    <cellStyle name="Normal 2 40 3" xfId="17983"/>
    <cellStyle name="Normal 2 40 4" xfId="17984"/>
    <cellStyle name="Normal 2 40 5" xfId="17985"/>
    <cellStyle name="Normal 2 40 6" xfId="17986"/>
    <cellStyle name="Normal 2 40 7" xfId="17987"/>
    <cellStyle name="Normal 2 40 8" xfId="17988"/>
    <cellStyle name="Normal 2 41" xfId="17989"/>
    <cellStyle name="Normal 2 41 2" xfId="17990"/>
    <cellStyle name="Normal 2 41 3" xfId="17991"/>
    <cellStyle name="Normal 2 41 4" xfId="17992"/>
    <cellStyle name="Normal 2 41 5" xfId="17993"/>
    <cellStyle name="Normal 2 41 6" xfId="17994"/>
    <cellStyle name="Normal 2 41 7" xfId="17995"/>
    <cellStyle name="Normal 2 41 8" xfId="17996"/>
    <cellStyle name="Normal 2 42" xfId="17997"/>
    <cellStyle name="Normal 2 42 2" xfId="17998"/>
    <cellStyle name="Normal 2 42 3" xfId="17999"/>
    <cellStyle name="Normal 2 42 4" xfId="18000"/>
    <cellStyle name="Normal 2 42 5" xfId="18001"/>
    <cellStyle name="Normal 2 42 6" xfId="18002"/>
    <cellStyle name="Normal 2 42 7" xfId="18003"/>
    <cellStyle name="Normal 2 42 8" xfId="18004"/>
    <cellStyle name="Normal 2 43" xfId="18005"/>
    <cellStyle name="Normal 2 43 2" xfId="18006"/>
    <cellStyle name="Normal 2 43 3" xfId="18007"/>
    <cellStyle name="Normal 2 43 4" xfId="18008"/>
    <cellStyle name="Normal 2 43 5" xfId="18009"/>
    <cellStyle name="Normal 2 43 6" xfId="18010"/>
    <cellStyle name="Normal 2 43 7" xfId="18011"/>
    <cellStyle name="Normal 2 43 8" xfId="18012"/>
    <cellStyle name="Normal 2 44" xfId="18013"/>
    <cellStyle name="Normal 2 44 2" xfId="18014"/>
    <cellStyle name="Normal 2 44 3" xfId="18015"/>
    <cellStyle name="Normal 2 44 4" xfId="18016"/>
    <cellStyle name="Normal 2 44 5" xfId="18017"/>
    <cellStyle name="Normal 2 44 6" xfId="18018"/>
    <cellStyle name="Normal 2 44 7" xfId="18019"/>
    <cellStyle name="Normal 2 44 8" xfId="18020"/>
    <cellStyle name="Normal 2 45" xfId="18021"/>
    <cellStyle name="Normal 2 45 2" xfId="18022"/>
    <cellStyle name="Normal 2 45 3" xfId="18023"/>
    <cellStyle name="Normal 2 45 4" xfId="18024"/>
    <cellStyle name="Normal 2 45 5" xfId="18025"/>
    <cellStyle name="Normal 2 45 6" xfId="18026"/>
    <cellStyle name="Normal 2 45 7" xfId="18027"/>
    <cellStyle name="Normal 2 45 8" xfId="18028"/>
    <cellStyle name="Normal 2 46" xfId="18029"/>
    <cellStyle name="Normal 2 46 2" xfId="18030"/>
    <cellStyle name="Normal 2 46 3" xfId="18031"/>
    <cellStyle name="Normal 2 46 4" xfId="18032"/>
    <cellStyle name="Normal 2 46 5" xfId="18033"/>
    <cellStyle name="Normal 2 46 6" xfId="18034"/>
    <cellStyle name="Normal 2 46 7" xfId="18035"/>
    <cellStyle name="Normal 2 46 8" xfId="18036"/>
    <cellStyle name="Normal 2 47" xfId="18037"/>
    <cellStyle name="Normal 2 47 2" xfId="18038"/>
    <cellStyle name="Normal 2 47 3" xfId="18039"/>
    <cellStyle name="Normal 2 47 4" xfId="18040"/>
    <cellStyle name="Normal 2 47 5" xfId="18041"/>
    <cellStyle name="Normal 2 47 6" xfId="18042"/>
    <cellStyle name="Normal 2 47 7" xfId="18043"/>
    <cellStyle name="Normal 2 47 8" xfId="18044"/>
    <cellStyle name="Normal 2 48" xfId="18045"/>
    <cellStyle name="Normal 2 48 2" xfId="18046"/>
    <cellStyle name="Normal 2 48 3" xfId="18047"/>
    <cellStyle name="Normal 2 48 4" xfId="18048"/>
    <cellStyle name="Normal 2 48 5" xfId="18049"/>
    <cellStyle name="Normal 2 48 6" xfId="18050"/>
    <cellStyle name="Normal 2 48 7" xfId="18051"/>
    <cellStyle name="Normal 2 48 8" xfId="18052"/>
    <cellStyle name="Normal 2 49" xfId="18053"/>
    <cellStyle name="Normal 2 49 2" xfId="18054"/>
    <cellStyle name="Normal 2 49 3" xfId="18055"/>
    <cellStyle name="Normal 2 49 4" xfId="18056"/>
    <cellStyle name="Normal 2 49 5" xfId="18057"/>
    <cellStyle name="Normal 2 49 6" xfId="18058"/>
    <cellStyle name="Normal 2 49 7" xfId="18059"/>
    <cellStyle name="Normal 2 49 8" xfId="18060"/>
    <cellStyle name="Normal 2 5" xfId="18061"/>
    <cellStyle name="Normal 2 5 2" xfId="18062"/>
    <cellStyle name="Normal 2 5 2 2" xfId="18063"/>
    <cellStyle name="Normal 2 5 2 3" xfId="18064"/>
    <cellStyle name="Normal 2 5 2 3 2" xfId="18065"/>
    <cellStyle name="Normal 2 5 2 3 2 2" xfId="18066"/>
    <cellStyle name="Normal 2 5 2 3 2 3" xfId="18067"/>
    <cellStyle name="Normal 2 5 2 3 3" xfId="18068"/>
    <cellStyle name="Normal 2 5 2 3 4" xfId="18069"/>
    <cellStyle name="Normal 2 5 2 4" xfId="18070"/>
    <cellStyle name="Normal 2 5 2 4 2" xfId="18071"/>
    <cellStyle name="Normal 2 5 2 4 3" xfId="18072"/>
    <cellStyle name="Normal 2 5 2 5" xfId="18073"/>
    <cellStyle name="Normal 2 5 2 6" xfId="18074"/>
    <cellStyle name="Normal 2 5 3" xfId="18075"/>
    <cellStyle name="Normal 2 5 3 2" xfId="18076"/>
    <cellStyle name="Normal 2 5 3 2 2" xfId="18077"/>
    <cellStyle name="Normal 2 5 3 2 3" xfId="18078"/>
    <cellStyle name="Normal 2 5 3 3" xfId="18079"/>
    <cellStyle name="Normal 2 5 3 4" xfId="18080"/>
    <cellStyle name="Normal 2 5 4" xfId="18081"/>
    <cellStyle name="Normal 2 5 4 2" xfId="18082"/>
    <cellStyle name="Normal 2 5 4 2 2" xfId="18083"/>
    <cellStyle name="Normal 2 5 4 2 3" xfId="18084"/>
    <cellStyle name="Normal 2 5 4 3" xfId="18085"/>
    <cellStyle name="Normal 2 5 4 4" xfId="18086"/>
    <cellStyle name="Normal 2 5 5" xfId="18087"/>
    <cellStyle name="Normal 2 5 5 2" xfId="18088"/>
    <cellStyle name="Normal 2 5 5 2 2" xfId="18089"/>
    <cellStyle name="Normal 2 5 5 2 3" xfId="18090"/>
    <cellStyle name="Normal 2 5 5 3" xfId="18091"/>
    <cellStyle name="Normal 2 5 5 4" xfId="18092"/>
    <cellStyle name="Normal 2 5 6" xfId="18093"/>
    <cellStyle name="Normal 2 5 6 2" xfId="18094"/>
    <cellStyle name="Normal 2 5 6 2 2" xfId="18095"/>
    <cellStyle name="Normal 2 5 6 2 3" xfId="18096"/>
    <cellStyle name="Normal 2 5 6 3" xfId="18097"/>
    <cellStyle name="Normal 2 5 6 4" xfId="18098"/>
    <cellStyle name="Normal 2 50" xfId="18099"/>
    <cellStyle name="Normal 2 50 2" xfId="18100"/>
    <cellStyle name="Normal 2 50 3" xfId="18101"/>
    <cellStyle name="Normal 2 50 4" xfId="18102"/>
    <cellStyle name="Normal 2 50 5" xfId="18103"/>
    <cellStyle name="Normal 2 50 6" xfId="18104"/>
    <cellStyle name="Normal 2 50 7" xfId="18105"/>
    <cellStyle name="Normal 2 50 8" xfId="18106"/>
    <cellStyle name="Normal 2 51" xfId="18107"/>
    <cellStyle name="Normal 2 51 2" xfId="18108"/>
    <cellStyle name="Normal 2 51 3" xfId="18109"/>
    <cellStyle name="Normal 2 51 4" xfId="18110"/>
    <cellStyle name="Normal 2 51 5" xfId="18111"/>
    <cellStyle name="Normal 2 51 6" xfId="18112"/>
    <cellStyle name="Normal 2 51 7" xfId="18113"/>
    <cellStyle name="Normal 2 51 8" xfId="18114"/>
    <cellStyle name="Normal 2 52" xfId="18115"/>
    <cellStyle name="Normal 2 52 2" xfId="18116"/>
    <cellStyle name="Normal 2 52 3" xfId="18117"/>
    <cellStyle name="Normal 2 52 4" xfId="18118"/>
    <cellStyle name="Normal 2 52 5" xfId="18119"/>
    <cellStyle name="Normal 2 52 6" xfId="18120"/>
    <cellStyle name="Normal 2 52 7" xfId="18121"/>
    <cellStyle name="Normal 2 52 8" xfId="18122"/>
    <cellStyle name="Normal 2 53" xfId="18123"/>
    <cellStyle name="Normal 2 53 2" xfId="18124"/>
    <cellStyle name="Normal 2 53 3" xfId="18125"/>
    <cellStyle name="Normal 2 53 4" xfId="18126"/>
    <cellStyle name="Normal 2 53 5" xfId="18127"/>
    <cellStyle name="Normal 2 53 6" xfId="18128"/>
    <cellStyle name="Normal 2 53 7" xfId="18129"/>
    <cellStyle name="Normal 2 53 8" xfId="18130"/>
    <cellStyle name="Normal 2 54" xfId="18131"/>
    <cellStyle name="Normal 2 54 2" xfId="18132"/>
    <cellStyle name="Normal 2 54 3" xfId="18133"/>
    <cellStyle name="Normal 2 54 4" xfId="18134"/>
    <cellStyle name="Normal 2 54 5" xfId="18135"/>
    <cellStyle name="Normal 2 54 6" xfId="18136"/>
    <cellStyle name="Normal 2 54 7" xfId="18137"/>
    <cellStyle name="Normal 2 54 8" xfId="18138"/>
    <cellStyle name="Normal 2 55" xfId="18139"/>
    <cellStyle name="Normal 2 55 2" xfId="18140"/>
    <cellStyle name="Normal 2 55 3" xfId="18141"/>
    <cellStyle name="Normal 2 55 4" xfId="18142"/>
    <cellStyle name="Normal 2 55 5" xfId="18143"/>
    <cellStyle name="Normal 2 55 6" xfId="18144"/>
    <cellStyle name="Normal 2 55 7" xfId="18145"/>
    <cellStyle name="Normal 2 55 8" xfId="18146"/>
    <cellStyle name="Normal 2 56" xfId="18147"/>
    <cellStyle name="Normal 2 56 2" xfId="18148"/>
    <cellStyle name="Normal 2 56 3" xfId="18149"/>
    <cellStyle name="Normal 2 56 4" xfId="18150"/>
    <cellStyle name="Normal 2 56 5" xfId="18151"/>
    <cellStyle name="Normal 2 56 6" xfId="18152"/>
    <cellStyle name="Normal 2 56 7" xfId="18153"/>
    <cellStyle name="Normal 2 56 8" xfId="18154"/>
    <cellStyle name="Normal 2 57" xfId="18155"/>
    <cellStyle name="Normal 2 57 2" xfId="18156"/>
    <cellStyle name="Normal 2 57 3" xfId="18157"/>
    <cellStyle name="Normal 2 57 4" xfId="18158"/>
    <cellStyle name="Normal 2 57 5" xfId="18159"/>
    <cellStyle name="Normal 2 57 6" xfId="18160"/>
    <cellStyle name="Normal 2 57 7" xfId="18161"/>
    <cellStyle name="Normal 2 57 8" xfId="18162"/>
    <cellStyle name="Normal 2 58" xfId="18163"/>
    <cellStyle name="Normal 2 58 2" xfId="18164"/>
    <cellStyle name="Normal 2 58 3" xfId="18165"/>
    <cellStyle name="Normal 2 58 4" xfId="18166"/>
    <cellStyle name="Normal 2 58 5" xfId="18167"/>
    <cellStyle name="Normal 2 58 6" xfId="18168"/>
    <cellStyle name="Normal 2 58 7" xfId="18169"/>
    <cellStyle name="Normal 2 58 8" xfId="18170"/>
    <cellStyle name="Normal 2 59" xfId="18171"/>
    <cellStyle name="Normal 2 59 2" xfId="18172"/>
    <cellStyle name="Normal 2 59 3" xfId="18173"/>
    <cellStyle name="Normal 2 59 4" xfId="18174"/>
    <cellStyle name="Normal 2 59 5" xfId="18175"/>
    <cellStyle name="Normal 2 59 6" xfId="18176"/>
    <cellStyle name="Normal 2 59 7" xfId="18177"/>
    <cellStyle name="Normal 2 59 8" xfId="18178"/>
    <cellStyle name="Normal 2 6" xfId="18179"/>
    <cellStyle name="Normal 2 6 10" xfId="18180"/>
    <cellStyle name="Normal 2 6 11" xfId="18181"/>
    <cellStyle name="Normal 2 6 12" xfId="18182"/>
    <cellStyle name="Normal 2 6 13" xfId="18183"/>
    <cellStyle name="Normal 2 6 14" xfId="18184"/>
    <cellStyle name="Normal 2 6 15" xfId="18185"/>
    <cellStyle name="Normal 2 6 16" xfId="18186"/>
    <cellStyle name="Normal 2 6 17" xfId="18187"/>
    <cellStyle name="Normal 2 6 18" xfId="18188"/>
    <cellStyle name="Normal 2 6 19" xfId="18189"/>
    <cellStyle name="Normal 2 6 2" xfId="18190"/>
    <cellStyle name="Normal 2 6 2 2" xfId="18191"/>
    <cellStyle name="Normal 2 6 2 2 2" xfId="18192"/>
    <cellStyle name="Normal 2 6 2 2 2 2" xfId="18193"/>
    <cellStyle name="Normal 2 6 2 2 2 2 2" xfId="18194"/>
    <cellStyle name="Normal 2 6 2 2 2 2 3" xfId="18195"/>
    <cellStyle name="Normal 2 6 2 2 2 3" xfId="18196"/>
    <cellStyle name="Normal 2 6 2 2 2 4" xfId="18197"/>
    <cellStyle name="Normal 2 6 3" xfId="18198"/>
    <cellStyle name="Normal 2 6 4" xfId="18199"/>
    <cellStyle name="Normal 2 6 5" xfId="18200"/>
    <cellStyle name="Normal 2 6 6" xfId="18201"/>
    <cellStyle name="Normal 2 6 7" xfId="18202"/>
    <cellStyle name="Normal 2 6 8" xfId="18203"/>
    <cellStyle name="Normal 2 6 9" xfId="18204"/>
    <cellStyle name="Normal 2 60" xfId="18205"/>
    <cellStyle name="Normal 2 60 2" xfId="18206"/>
    <cellStyle name="Normal 2 60 3" xfId="18207"/>
    <cellStyle name="Normal 2 60 4" xfId="18208"/>
    <cellStyle name="Normal 2 60 5" xfId="18209"/>
    <cellStyle name="Normal 2 60 6" xfId="18210"/>
    <cellStyle name="Normal 2 60 7" xfId="18211"/>
    <cellStyle name="Normal 2 60 8" xfId="18212"/>
    <cellStyle name="Normal 2 61" xfId="18213"/>
    <cellStyle name="Normal 2 61 2" xfId="18214"/>
    <cellStyle name="Normal 2 61 3" xfId="18215"/>
    <cellStyle name="Normal 2 61 4" xfId="18216"/>
    <cellStyle name="Normal 2 61 5" xfId="18217"/>
    <cellStyle name="Normal 2 61 6" xfId="18218"/>
    <cellStyle name="Normal 2 61 7" xfId="18219"/>
    <cellStyle name="Normal 2 61 8" xfId="18220"/>
    <cellStyle name="Normal 2 61 9" xfId="18221"/>
    <cellStyle name="Normal 2 62" xfId="18222"/>
    <cellStyle name="Normal 2 62 2" xfId="18223"/>
    <cellStyle name="Normal 2 62 3" xfId="18224"/>
    <cellStyle name="Normal 2 62 4" xfId="18225"/>
    <cellStyle name="Normal 2 62 5" xfId="18226"/>
    <cellStyle name="Normal 2 62 6" xfId="18227"/>
    <cellStyle name="Normal 2 62 7" xfId="18228"/>
    <cellStyle name="Normal 2 62 8" xfId="18229"/>
    <cellStyle name="Normal 2 63" xfId="18230"/>
    <cellStyle name="Normal 2 63 2" xfId="18231"/>
    <cellStyle name="Normal 2 63 3" xfId="18232"/>
    <cellStyle name="Normal 2 63 4" xfId="18233"/>
    <cellStyle name="Normal 2 63 5" xfId="18234"/>
    <cellStyle name="Normal 2 63 6" xfId="18235"/>
    <cellStyle name="Normal 2 63 7" xfId="18236"/>
    <cellStyle name="Normal 2 63 8" xfId="18237"/>
    <cellStyle name="Normal 2 64" xfId="18238"/>
    <cellStyle name="Normal 2 65" xfId="18239"/>
    <cellStyle name="Normal 2 66" xfId="18240"/>
    <cellStyle name="Normal 2 67" xfId="18241"/>
    <cellStyle name="Normal 2 68" xfId="18242"/>
    <cellStyle name="Normal 2 7" xfId="18243"/>
    <cellStyle name="Normal 2 7 10" xfId="18244"/>
    <cellStyle name="Normal 2 7 11" xfId="18245"/>
    <cellStyle name="Normal 2 7 2" xfId="18246"/>
    <cellStyle name="Normal 2 7 2 2" xfId="18247"/>
    <cellStyle name="Normal 2 7 3" xfId="18248"/>
    <cellStyle name="Normal 2 7 4" xfId="18249"/>
    <cellStyle name="Normal 2 7 5" xfId="18250"/>
    <cellStyle name="Normal 2 7 6" xfId="18251"/>
    <cellStyle name="Normal 2 7 7" xfId="18252"/>
    <cellStyle name="Normal 2 7 8" xfId="18253"/>
    <cellStyle name="Normal 2 7 9" xfId="18254"/>
    <cellStyle name="Normal 2 8" xfId="18255"/>
    <cellStyle name="Normal 2 8 2" xfId="18256"/>
    <cellStyle name="Normal 2 8 2 2" xfId="18257"/>
    <cellStyle name="Normal 2 8 3" xfId="18258"/>
    <cellStyle name="Normal 2 9" xfId="18259"/>
    <cellStyle name="Normal 2 9 2" xfId="18260"/>
    <cellStyle name="Normal 2 9 2 2" xfId="18261"/>
    <cellStyle name="Normal 2 9 3" xfId="18262"/>
    <cellStyle name="Normal 2_ ZPHS (G) at Enkoor (V&amp;M) 22.08 L" xfId="18263"/>
    <cellStyle name="Normal 20" xfId="18264"/>
    <cellStyle name="Normal 20 2" xfId="18265"/>
    <cellStyle name="Normal 20 2 2" xfId="18266"/>
    <cellStyle name="Normal 20 2 2 2" xfId="18267"/>
    <cellStyle name="Normal 20 2 2 2 2" xfId="18268"/>
    <cellStyle name="Normal 20 2 2 2 3" xfId="18269"/>
    <cellStyle name="Normal 20 2 2 3" xfId="18270"/>
    <cellStyle name="Normal 20 2 2 3 2" xfId="18271"/>
    <cellStyle name="Normal 20 2 2 3 3" xfId="18272"/>
    <cellStyle name="Normal 20 2 2 4" xfId="18273"/>
    <cellStyle name="Normal 20 2 2 5" xfId="18274"/>
    <cellStyle name="Normal 20 2 3" xfId="18275"/>
    <cellStyle name="Normal 20 2 4" xfId="18276"/>
    <cellStyle name="Normal 20 2 4 2" xfId="18277"/>
    <cellStyle name="Normal 20 2 4 2 2" xfId="18278"/>
    <cellStyle name="Normal 20 2 4 2 3" xfId="18279"/>
    <cellStyle name="Normal 20 2 4 3" xfId="18280"/>
    <cellStyle name="Normal 20 2 4 4" xfId="18281"/>
    <cellStyle name="Normal 20 2 5" xfId="18282"/>
    <cellStyle name="Normal 20 2 5 2" xfId="18283"/>
    <cellStyle name="Normal 20 2 5 3" xfId="18284"/>
    <cellStyle name="Normal 20 2 6" xfId="18285"/>
    <cellStyle name="Normal 20 2 6 2" xfId="18286"/>
    <cellStyle name="Normal 20 2 6 3" xfId="18287"/>
    <cellStyle name="Normal 20 2 7" xfId="18288"/>
    <cellStyle name="Normal 20 2 8" xfId="18289"/>
    <cellStyle name="Normal 20 3" xfId="18290"/>
    <cellStyle name="Normal 20 4" xfId="18291"/>
    <cellStyle name="Normal 20 4 2" xfId="18292"/>
    <cellStyle name="Normal 20 4 2 2" xfId="18293"/>
    <cellStyle name="Normal 20 4 2 3" xfId="18294"/>
    <cellStyle name="Normal 20 4 3" xfId="18295"/>
    <cellStyle name="Normal 20 4 4" xfId="18296"/>
    <cellStyle name="Normal 20 5" xfId="18297"/>
    <cellStyle name="Normal 20 5 2" xfId="18298"/>
    <cellStyle name="Normal 20 5 2 2" xfId="18299"/>
    <cellStyle name="Normal 20 5 2 3" xfId="18300"/>
    <cellStyle name="Normal 20 5 3" xfId="18301"/>
    <cellStyle name="Normal 20 5 4" xfId="18302"/>
    <cellStyle name="Normal 20 6" xfId="18303"/>
    <cellStyle name="Normal 20 6 2" xfId="18304"/>
    <cellStyle name="Normal 20 6 2 2" xfId="18305"/>
    <cellStyle name="Normal 20 6 2 3" xfId="18306"/>
    <cellStyle name="Normal 20 6 3" xfId="18307"/>
    <cellStyle name="Normal 20 6 4" xfId="18308"/>
    <cellStyle name="Normal 20 7" xfId="18309"/>
    <cellStyle name="Normal 20 7 2" xfId="18310"/>
    <cellStyle name="Normal 20 7 2 2" xfId="18311"/>
    <cellStyle name="Normal 20 7 2 3" xfId="18312"/>
    <cellStyle name="Normal 20 7 3" xfId="18313"/>
    <cellStyle name="Normal 20 7 4" xfId="18314"/>
    <cellStyle name="Normal 20_M.BOOK" xfId="18315"/>
    <cellStyle name="Normal 21" xfId="35"/>
    <cellStyle name="Normal 21 10" xfId="18316"/>
    <cellStyle name="Normal 21 11" xfId="18317"/>
    <cellStyle name="Normal 21 2" xfId="18318"/>
    <cellStyle name="Normal 21 2 2" xfId="18319"/>
    <cellStyle name="Normal 21 2 2 2" xfId="18320"/>
    <cellStyle name="Normal 21 2 2 2 2" xfId="18321"/>
    <cellStyle name="Normal 21 2 2 2 3" xfId="18322"/>
    <cellStyle name="Normal 21 2 2 3" xfId="18323"/>
    <cellStyle name="Normal 21 2 2 4" xfId="18324"/>
    <cellStyle name="Normal 21 2 3" xfId="18325"/>
    <cellStyle name="Normal 21 3" xfId="18326"/>
    <cellStyle name="Normal 21 3 10" xfId="18327"/>
    <cellStyle name="Normal 21 3 11" xfId="18328"/>
    <cellStyle name="Normal 21 3 12" xfId="18329"/>
    <cellStyle name="Normal 21 3 13" xfId="18330"/>
    <cellStyle name="Normal 21 3 14" xfId="18331"/>
    <cellStyle name="Normal 21 3 15" xfId="18332"/>
    <cellStyle name="Normal 21 3 16" xfId="18333"/>
    <cellStyle name="Normal 21 3 17" xfId="18334"/>
    <cellStyle name="Normal 21 3 2" xfId="18335"/>
    <cellStyle name="Normal 21 3 2 10" xfId="18336"/>
    <cellStyle name="Normal 21 3 2 11" xfId="18337"/>
    <cellStyle name="Normal 21 3 2 12" xfId="18338"/>
    <cellStyle name="Normal 21 3 2 13" xfId="18339"/>
    <cellStyle name="Normal 21 3 2 14" xfId="18340"/>
    <cellStyle name="Normal 21 3 2 15" xfId="18341"/>
    <cellStyle name="Normal 21 3 2 16" xfId="18342"/>
    <cellStyle name="Normal 21 3 2 2" xfId="18343"/>
    <cellStyle name="Normal 21 3 2 2 2" xfId="18344"/>
    <cellStyle name="Normal 21 3 2 2 2 2" xfId="18345"/>
    <cellStyle name="Normal 21 3 2 2 2 2 2" xfId="18346"/>
    <cellStyle name="Normal 21 3 2 2 2 2 2 2" xfId="18347"/>
    <cellStyle name="Normal 21 3 2 2 2 2 2 2 2" xfId="18348"/>
    <cellStyle name="Normal 21 3 2 2 2 2 2 2 2 2" xfId="18349"/>
    <cellStyle name="Normal 21 3 2 2 2 2 2 2 2 2 2" xfId="18350"/>
    <cellStyle name="Normal 21 3 2 2 2 2 2 2 2 2 3" xfId="18351"/>
    <cellStyle name="Normal 21 3 2 2 2 2 2 2 2 3" xfId="18352"/>
    <cellStyle name="Normal 21 3 2 2 2 2 2 2 2 4" xfId="18353"/>
    <cellStyle name="Normal 21 3 2 2 2 2 2 2 3" xfId="18354"/>
    <cellStyle name="Normal 21 3 2 2 2 2 2 2 3 2" xfId="18355"/>
    <cellStyle name="Normal 21 3 2 2 2 2 2 2 3 3" xfId="18356"/>
    <cellStyle name="Normal 21 3 2 2 2 2 2 2 4" xfId="18357"/>
    <cellStyle name="Normal 21 3 2 2 2 2 2 2 5" xfId="18358"/>
    <cellStyle name="Normal 21 3 2 2 2 2 2 3" xfId="18359"/>
    <cellStyle name="Normal 21 3 2 2 2 2 2 3 2" xfId="18360"/>
    <cellStyle name="Normal 21 3 2 2 2 2 2 3 3" xfId="18361"/>
    <cellStyle name="Normal 21 3 2 2 2 2 2 4" xfId="18362"/>
    <cellStyle name="Normal 21 3 2 2 2 2 2 5" xfId="18363"/>
    <cellStyle name="Normal 21 3 2 2 2 2 3" xfId="18364"/>
    <cellStyle name="Normal 21 3 2 2 2 2 3 2" xfId="18365"/>
    <cellStyle name="Normal 21 3 2 2 2 2 3 3" xfId="18366"/>
    <cellStyle name="Normal 21 3 2 2 2 2 4" xfId="18367"/>
    <cellStyle name="Normal 21 3 2 2 2 2 5" xfId="18368"/>
    <cellStyle name="Normal 21 3 2 2 2 3" xfId="18369"/>
    <cellStyle name="Normal 21 3 2 2 2 3 2" xfId="18370"/>
    <cellStyle name="Normal 21 3 2 2 2 3 2 2" xfId="18371"/>
    <cellStyle name="Normal 21 3 2 2 2 3 2 3" xfId="18372"/>
    <cellStyle name="Normal 21 3 2 2 2 3 3" xfId="18373"/>
    <cellStyle name="Normal 21 3 2 2 2 3 4" xfId="18374"/>
    <cellStyle name="Normal 21 3 2 2 2 4" xfId="18375"/>
    <cellStyle name="Normal 21 3 2 2 2 4 2" xfId="18376"/>
    <cellStyle name="Normal 21 3 2 2 2 4 3" xfId="18377"/>
    <cellStyle name="Normal 21 3 2 2 2 5" xfId="18378"/>
    <cellStyle name="Normal 21 3 2 2 2 6" xfId="18379"/>
    <cellStyle name="Normal 21 3 2 2 3" xfId="18380"/>
    <cellStyle name="Normal 21 3 2 2 3 2" xfId="18381"/>
    <cellStyle name="Normal 21 3 2 2 3 3" xfId="18382"/>
    <cellStyle name="Normal 21 3 2 2 4" xfId="18383"/>
    <cellStyle name="Normal 21 3 2 2 5" xfId="18384"/>
    <cellStyle name="Normal 21 3 2 3" xfId="18385"/>
    <cellStyle name="Normal 21 3 2 4" xfId="18386"/>
    <cellStyle name="Normal 21 3 2 5" xfId="18387"/>
    <cellStyle name="Normal 21 3 2 6" xfId="18388"/>
    <cellStyle name="Normal 21 3 2 7" xfId="18389"/>
    <cellStyle name="Normal 21 3 2 8" xfId="18390"/>
    <cellStyle name="Normal 21 3 2 9" xfId="18391"/>
    <cellStyle name="Normal 21 3 3" xfId="18392"/>
    <cellStyle name="Normal 21 3 3 2" xfId="18393"/>
    <cellStyle name="Normal 21 3 3 2 2" xfId="18394"/>
    <cellStyle name="Normal 21 3 3 2 3" xfId="18395"/>
    <cellStyle name="Normal 21 3 3 3" xfId="18396"/>
    <cellStyle name="Normal 21 3 3 4" xfId="18397"/>
    <cellStyle name="Normal 21 3 4" xfId="18398"/>
    <cellStyle name="Normal 21 3 4 2" xfId="18399"/>
    <cellStyle name="Normal 21 3 4 2 2" xfId="18400"/>
    <cellStyle name="Normal 21 3 4 2 2 2" xfId="18401"/>
    <cellStyle name="Normal 21 3 4 2 2 2 2" xfId="18402"/>
    <cellStyle name="Normal 21 3 4 2 2 2 3" xfId="18403"/>
    <cellStyle name="Normal 21 3 4 2 2 3" xfId="18404"/>
    <cellStyle name="Normal 21 3 4 2 2 4" xfId="18405"/>
    <cellStyle name="Normal 21 3 4 2 3" xfId="18406"/>
    <cellStyle name="Normal 21 3 4 2 3 2" xfId="18407"/>
    <cellStyle name="Normal 21 3 4 2 3 3" xfId="18408"/>
    <cellStyle name="Normal 21 3 4 2 4" xfId="18409"/>
    <cellStyle name="Normal 21 3 4 2 5" xfId="18410"/>
    <cellStyle name="Normal 21 3 4 3" xfId="18411"/>
    <cellStyle name="Normal 21 3 4 3 2" xfId="18412"/>
    <cellStyle name="Normal 21 3 4 3 2 2" xfId="18413"/>
    <cellStyle name="Normal 21 3 4 3 2 2 2" xfId="18414"/>
    <cellStyle name="Normal 21 3 4 3 2 2 2 2" xfId="18415"/>
    <cellStyle name="Normal 21 3 4 3 2 2 2 3" xfId="18416"/>
    <cellStyle name="Normal 21 3 4 3 2 2 3" xfId="18417"/>
    <cellStyle name="Normal 21 3 4 3 2 2 4" xfId="18418"/>
    <cellStyle name="Normal 21 3 4 3 2 3" xfId="18419"/>
    <cellStyle name="Normal 21 3 4 3 2 4" xfId="18420"/>
    <cellStyle name="Normal 21 3 4 3 3" xfId="18421"/>
    <cellStyle name="Normal 21 3 4 3 4" xfId="18422"/>
    <cellStyle name="Normal 21 3 4 4" xfId="18423"/>
    <cellStyle name="Normal 21 3 4 4 2" xfId="18424"/>
    <cellStyle name="Normal 21 3 4 4 2 2" xfId="18425"/>
    <cellStyle name="Normal 21 3 4 4 2 3" xfId="18426"/>
    <cellStyle name="Normal 21 3 4 4 3" xfId="18427"/>
    <cellStyle name="Normal 21 3 4 4 4" xfId="18428"/>
    <cellStyle name="Normal 21 3 4 5" xfId="18429"/>
    <cellStyle name="Normal 21 3 4 5 2" xfId="18430"/>
    <cellStyle name="Normal 21 3 4 5 2 2" xfId="18431"/>
    <cellStyle name="Normal 21 3 4 5 2 2 2" xfId="18432"/>
    <cellStyle name="Normal 21 3 4 5 2 2 2 2" xfId="18433"/>
    <cellStyle name="Normal 21 3 4 5 2 2 2 2 2" xfId="18434"/>
    <cellStyle name="Normal 21 3 4 5 2 2 2 2 2 2" xfId="18435"/>
    <cellStyle name="Normal 21 3 4 5 2 2 2 2 2 3" xfId="18436"/>
    <cellStyle name="Normal 21 3 4 5 2 2 2 2 3" xfId="18437"/>
    <cellStyle name="Normal 21 3 4 5 2 2 2 2 3 2" xfId="18438"/>
    <cellStyle name="Normal 21 3 4 5 2 2 2 2 3 2 2" xfId="18439"/>
    <cellStyle name="Normal 21 3 4 5 2 2 2 2 3 2 2 2" xfId="18440"/>
    <cellStyle name="Normal 21 3 4 5 2 2 2 2 3 2 2 3" xfId="18441"/>
    <cellStyle name="Normal 21 3 4 5 2 2 2 2 3 2 3" xfId="18442"/>
    <cellStyle name="Normal 21 3 4 5 2 2 2 2 3 2 4" xfId="18443"/>
    <cellStyle name="Normal 21 3 4 5 2 2 2 2 3 3" xfId="18444"/>
    <cellStyle name="Normal 21 3 4 5 2 2 2 2 3 3 2" xfId="18445"/>
    <cellStyle name="Normal 21 3 4 5 2 2 2 2 3 3 3" xfId="18446"/>
    <cellStyle name="Normal 21 3 4 5 2 2 2 2 3 4" xfId="18447"/>
    <cellStyle name="Normal 21 3 4 5 2 2 2 2 3 5" xfId="18448"/>
    <cellStyle name="Normal 21 3 4 5 2 2 2 2 4" xfId="18449"/>
    <cellStyle name="Normal 21 3 4 5 2 2 2 2 5" xfId="18450"/>
    <cellStyle name="Normal 21 3 4 5 2 2 2 3" xfId="18451"/>
    <cellStyle name="Normal 21 3 4 5 2 2 2 3 2" xfId="18452"/>
    <cellStyle name="Normal 21 3 4 5 2 2 2 3 3" xfId="18453"/>
    <cellStyle name="Normal 21 3 4 5 2 2 2 4" xfId="18454"/>
    <cellStyle name="Normal 21 3 4 5 2 2 2 5" xfId="18455"/>
    <cellStyle name="Normal 21 3 4 5 2 2 3" xfId="18456"/>
    <cellStyle name="Normal 21 3 4 5 2 2 3 2" xfId="18457"/>
    <cellStyle name="Normal 21 3 4 5 2 2 3 3" xfId="18458"/>
    <cellStyle name="Normal 21 3 4 5 2 2 4" xfId="18459"/>
    <cellStyle name="Normal 21 3 4 5 2 2 4 2" xfId="18460"/>
    <cellStyle name="Normal 21 3 4 5 2 2 4 2 2" xfId="18461"/>
    <cellStyle name="Normal 21 3 4 5 2 2 4 2 3" xfId="18462"/>
    <cellStyle name="Normal 21 3 4 5 2 2 4 3" xfId="18463"/>
    <cellStyle name="Normal 21 3 4 5 2 2 4 4" xfId="18464"/>
    <cellStyle name="Normal 21 3 4 5 2 2 5" xfId="18465"/>
    <cellStyle name="Normal 21 3 4 5 2 2 6" xfId="18466"/>
    <cellStyle name="Normal 21 3 4 5 2 3" xfId="18467"/>
    <cellStyle name="Normal 21 3 4 5 2 3 2" xfId="18468"/>
    <cellStyle name="Normal 21 3 4 5 2 3 3" xfId="18469"/>
    <cellStyle name="Normal 21 3 4 5 2 4" xfId="18470"/>
    <cellStyle name="Normal 21 3 4 5 2 5" xfId="18471"/>
    <cellStyle name="Normal 21 3 4 5 3" xfId="18472"/>
    <cellStyle name="Normal 21 3 4 5 3 2" xfId="18473"/>
    <cellStyle name="Normal 21 3 4 5 3 3" xfId="18474"/>
    <cellStyle name="Normal 21 3 4 5 4" xfId="18475"/>
    <cellStyle name="Normal 21 3 4 5 5" xfId="18476"/>
    <cellStyle name="Normal 21 3 4 6" xfId="18477"/>
    <cellStyle name="Normal 21 3 4 6 2" xfId="18478"/>
    <cellStyle name="Normal 21 3 4 6 3" xfId="18479"/>
    <cellStyle name="Normal 21 3 4 7" xfId="18480"/>
    <cellStyle name="Normal 21 3 4 8" xfId="18481"/>
    <cellStyle name="Normal 21 3 5" xfId="18482"/>
    <cellStyle name="Normal 21 3 5 2" xfId="18483"/>
    <cellStyle name="Normal 21 3 5 2 2" xfId="18484"/>
    <cellStyle name="Normal 21 3 5 2 2 2" xfId="18485"/>
    <cellStyle name="Normal 21 3 5 2 2 2 2" xfId="18486"/>
    <cellStyle name="Normal 21 3 5 2 2 2 3" xfId="18487"/>
    <cellStyle name="Normal 21 3 5 2 2 3" xfId="18488"/>
    <cellStyle name="Normal 21 3 5 2 2 4" xfId="18489"/>
    <cellStyle name="Normal 21 3 5 2 3" xfId="18490"/>
    <cellStyle name="Normal 21 3 5 2 3 2" xfId="18491"/>
    <cellStyle name="Normal 21 3 5 2 3 3" xfId="18492"/>
    <cellStyle name="Normal 21 3 5 2 4" xfId="18493"/>
    <cellStyle name="Normal 21 3 5 2 5" xfId="18494"/>
    <cellStyle name="Normal 21 3 5 3" xfId="18495"/>
    <cellStyle name="Normal 21 3 5 3 2" xfId="18496"/>
    <cellStyle name="Normal 21 3 5 3 3" xfId="18497"/>
    <cellStyle name="Normal 21 3 5 4" xfId="18498"/>
    <cellStyle name="Normal 21 3 5 5" xfId="18499"/>
    <cellStyle name="Normal 21 3 6" xfId="18500"/>
    <cellStyle name="Normal 21 3 6 2" xfId="18501"/>
    <cellStyle name="Normal 21 3 6 2 2" xfId="18502"/>
    <cellStyle name="Normal 21 3 6 2 3" xfId="18503"/>
    <cellStyle name="Normal 21 3 6 3" xfId="18504"/>
    <cellStyle name="Normal 21 3 6 4" xfId="18505"/>
    <cellStyle name="Normal 21 3 7" xfId="18506"/>
    <cellStyle name="Normal 21 3 8" xfId="18507"/>
    <cellStyle name="Normal 21 3 9" xfId="18508"/>
    <cellStyle name="Normal 21 4" xfId="18509"/>
    <cellStyle name="Normal 21 4 2" xfId="18510"/>
    <cellStyle name="Normal 21 4 2 10" xfId="18511"/>
    <cellStyle name="Normal 21 4 2 10 2" xfId="18512"/>
    <cellStyle name="Normal 21 4 2 10 3" xfId="18513"/>
    <cellStyle name="Normal 21 4 2 11" xfId="18514"/>
    <cellStyle name="Normal 21 4 2 12" xfId="18515"/>
    <cellStyle name="Normal 21 4 2 13" xfId="18516"/>
    <cellStyle name="Normal 21 4 2 2" xfId="18517"/>
    <cellStyle name="Normal 21 4 2 2 2" xfId="18518"/>
    <cellStyle name="Normal 21 4 2 3" xfId="18519"/>
    <cellStyle name="Normal 21 4 2 3 2" xfId="18520"/>
    <cellStyle name="Normal 21 4 2 3 2 2" xfId="18521"/>
    <cellStyle name="Normal 21 4 2 3 2 3" xfId="18522"/>
    <cellStyle name="Normal 21 4 2 3 3" xfId="18523"/>
    <cellStyle name="Normal 21 4 2 3 3 2" xfId="18524"/>
    <cellStyle name="Normal 21 4 2 3 3 3" xfId="18525"/>
    <cellStyle name="Normal 21 4 2 3 4" xfId="18526"/>
    <cellStyle name="Normal 21 4 2 3 5" xfId="18527"/>
    <cellStyle name="Normal 21 4 2 4" xfId="18528"/>
    <cellStyle name="Normal 21 4 2 4 2" xfId="18529"/>
    <cellStyle name="Normal 21 4 2 4 3" xfId="18530"/>
    <cellStyle name="Normal 21 4 2 5" xfId="18531"/>
    <cellStyle name="Normal 21 4 2 5 2" xfId="18532"/>
    <cellStyle name="Normal 21 4 2 5 3" xfId="18533"/>
    <cellStyle name="Normal 21 4 2 6" xfId="18534"/>
    <cellStyle name="Normal 21 4 2 6 2" xfId="18535"/>
    <cellStyle name="Normal 21 4 2 6 3" xfId="18536"/>
    <cellStyle name="Normal 21 4 2 7" xfId="18537"/>
    <cellStyle name="Normal 21 4 2 7 2" xfId="18538"/>
    <cellStyle name="Normal 21 4 2 7 3" xfId="18539"/>
    <cellStyle name="Normal 21 4 2 8" xfId="18540"/>
    <cellStyle name="Normal 21 4 2 8 2" xfId="18541"/>
    <cellStyle name="Normal 21 4 2 8 3" xfId="18542"/>
    <cellStyle name="Normal 21 4 2 9" xfId="18543"/>
    <cellStyle name="Normal 21 4 2 9 2" xfId="18544"/>
    <cellStyle name="Normal 21 4 2 9 3" xfId="18545"/>
    <cellStyle name="Normal 21 4 3" xfId="18546"/>
    <cellStyle name="Normal 21 4 3 2" xfId="18547"/>
    <cellStyle name="Normal 21 4 4" xfId="18548"/>
    <cellStyle name="Normal 21 4 5" xfId="18549"/>
    <cellStyle name="Normal 21 4 6" xfId="18550"/>
    <cellStyle name="Normal 21 4 7" xfId="18551"/>
    <cellStyle name="Normal 21 5" xfId="18552"/>
    <cellStyle name="Normal 21 5 2" xfId="18553"/>
    <cellStyle name="Normal 21 5 2 2" xfId="18554"/>
    <cellStyle name="Normal 21 5 2 2 2" xfId="18555"/>
    <cellStyle name="Normal 21 5 2 2 2 2" xfId="18556"/>
    <cellStyle name="Normal 21 5 2 2 2 2 2" xfId="18557"/>
    <cellStyle name="Normal 21 5 2 2 2 2 3" xfId="18558"/>
    <cellStyle name="Normal 21 5 2 2 2 3" xfId="18559"/>
    <cellStyle name="Normal 21 5 2 2 2 4" xfId="18560"/>
    <cellStyle name="Normal 21 5 2 2 3" xfId="18561"/>
    <cellStyle name="Normal 21 5 2 2 3 2" xfId="18562"/>
    <cellStyle name="Normal 21 5 2 2 3 2 2" xfId="18563"/>
    <cellStyle name="Normal 21 5 2 2 3 2 3" xfId="18564"/>
    <cellStyle name="Normal 21 5 2 2 3 3" xfId="18565"/>
    <cellStyle name="Normal 21 5 2 2 3 4" xfId="18566"/>
    <cellStyle name="Normal 21 5 2 2 4" xfId="18567"/>
    <cellStyle name="Normal 21 5 2 2 4 2" xfId="18568"/>
    <cellStyle name="Normal 21 5 2 2 4 3" xfId="18569"/>
    <cellStyle name="Normal 21 5 2 2 5" xfId="18570"/>
    <cellStyle name="Normal 21 5 2 2 6" xfId="18571"/>
    <cellStyle name="Normal 21 5 2 3" xfId="18572"/>
    <cellStyle name="Normal 21 5 2 3 2" xfId="18573"/>
    <cellStyle name="Normal 21 5 2 3 3" xfId="18574"/>
    <cellStyle name="Normal 21 5 2 4" xfId="18575"/>
    <cellStyle name="Normal 21 5 2 5" xfId="18576"/>
    <cellStyle name="Normal 21 5 3" xfId="18577"/>
    <cellStyle name="Normal 21 5 3 2" xfId="18578"/>
    <cellStyle name="Normal 21 5 3 2 2" xfId="18579"/>
    <cellStyle name="Normal 21 5 3 2 2 2" xfId="18580"/>
    <cellStyle name="Normal 21 5 3 2 2 2 2" xfId="18581"/>
    <cellStyle name="Normal 21 5 3 2 2 2 3" xfId="18582"/>
    <cellStyle name="Normal 21 5 3 2 2 3" xfId="18583"/>
    <cellStyle name="Normal 21 5 3 2 2 4" xfId="18584"/>
    <cellStyle name="Normal 21 5 3 2 3" xfId="18585"/>
    <cellStyle name="Normal 21 5 3 2 3 2" xfId="18586"/>
    <cellStyle name="Normal 21 5 3 2 3 3" xfId="18587"/>
    <cellStyle name="Normal 21 5 3 2 4" xfId="18588"/>
    <cellStyle name="Normal 21 5 3 2 5" xfId="18589"/>
    <cellStyle name="Normal 21 5 4" xfId="18590"/>
    <cellStyle name="Normal 21 5 4 2" xfId="18591"/>
    <cellStyle name="Normal 21 5 4 2 2" xfId="18592"/>
    <cellStyle name="Normal 21 5 4 2 2 2" xfId="18593"/>
    <cellStyle name="Normal 21 5 4 2 2 2 2" xfId="18594"/>
    <cellStyle name="Normal 21 5 4 2 2 2 3" xfId="18595"/>
    <cellStyle name="Normal 21 5 4 2 2 3" xfId="18596"/>
    <cellStyle name="Normal 21 5 4 2 2 4" xfId="18597"/>
    <cellStyle name="Normal 21 5 4 2 3" xfId="18598"/>
    <cellStyle name="Normal 21 5 4 2 3 2" xfId="18599"/>
    <cellStyle name="Normal 21 5 4 2 3 3" xfId="18600"/>
    <cellStyle name="Normal 21 5 4 2 4" xfId="18601"/>
    <cellStyle name="Normal 21 5 4 2 5" xfId="18602"/>
    <cellStyle name="Normal 21 5 4 3" xfId="18603"/>
    <cellStyle name="Normal 21 5 4 3 2" xfId="18604"/>
    <cellStyle name="Normal 21 5 4 3 3" xfId="18605"/>
    <cellStyle name="Normal 21 5 4 4" xfId="18606"/>
    <cellStyle name="Normal 21 5 4 5" xfId="18607"/>
    <cellStyle name="Normal 21 6" xfId="18608"/>
    <cellStyle name="Normal 21 6 2" xfId="18609"/>
    <cellStyle name="Normal 21 6 2 10" xfId="18610"/>
    <cellStyle name="Normal 21 6 2 11" xfId="18611"/>
    <cellStyle name="Normal 21 6 2 12" xfId="18612"/>
    <cellStyle name="Normal 21 6 2 2" xfId="18613"/>
    <cellStyle name="Normal 21 6 2 2 2" xfId="18614"/>
    <cellStyle name="Normal 21 6 2 2 3" xfId="18615"/>
    <cellStyle name="Normal 21 6 2 3" xfId="18616"/>
    <cellStyle name="Normal 21 6 2 3 2" xfId="18617"/>
    <cellStyle name="Normal 21 6 2 3 3" xfId="18618"/>
    <cellStyle name="Normal 21 6 2 4" xfId="18619"/>
    <cellStyle name="Normal 21 6 2 4 2" xfId="18620"/>
    <cellStyle name="Normal 21 6 2 4 3" xfId="18621"/>
    <cellStyle name="Normal 21 6 2 5" xfId="18622"/>
    <cellStyle name="Normal 21 6 2 5 2" xfId="18623"/>
    <cellStyle name="Normal 21 6 2 5 3" xfId="18624"/>
    <cellStyle name="Normal 21 6 2 6" xfId="18625"/>
    <cellStyle name="Normal 21 6 2 6 2" xfId="18626"/>
    <cellStyle name="Normal 21 6 2 6 3" xfId="18627"/>
    <cellStyle name="Normal 21 6 2 7" xfId="18628"/>
    <cellStyle name="Normal 21 6 2 7 2" xfId="18629"/>
    <cellStyle name="Normal 21 6 2 7 3" xfId="18630"/>
    <cellStyle name="Normal 21 6 2 8" xfId="18631"/>
    <cellStyle name="Normal 21 6 2 8 2" xfId="18632"/>
    <cellStyle name="Normal 21 6 2 8 3" xfId="18633"/>
    <cellStyle name="Normal 21 6 2 9" xfId="18634"/>
    <cellStyle name="Normal 21 6 2 9 2" xfId="18635"/>
    <cellStyle name="Normal 21 6 2 9 3" xfId="18636"/>
    <cellStyle name="Normal 21 7" xfId="18637"/>
    <cellStyle name="Normal 21 7 2" xfId="18638"/>
    <cellStyle name="Normal 21 8" xfId="18639"/>
    <cellStyle name="Normal 21 9" xfId="18640"/>
    <cellStyle name="Normal 21_CHC Asifabad Estimate" xfId="18641"/>
    <cellStyle name="Normal 22" xfId="18642"/>
    <cellStyle name="Normal 22 10" xfId="18643"/>
    <cellStyle name="Normal 22 10 10" xfId="18644"/>
    <cellStyle name="Normal 22 10 10 2" xfId="18645"/>
    <cellStyle name="Normal 22 10 10 2 2" xfId="18646"/>
    <cellStyle name="Normal 22 10 10 2 3" xfId="18647"/>
    <cellStyle name="Normal 22 10 10 3" xfId="18648"/>
    <cellStyle name="Normal 22 10 10 4" xfId="18649"/>
    <cellStyle name="Normal 22 10 11" xfId="18650"/>
    <cellStyle name="Normal 22 10 11 2" xfId="18651"/>
    <cellStyle name="Normal 22 10 11 2 2" xfId="18652"/>
    <cellStyle name="Normal 22 10 11 2 2 2" xfId="18653"/>
    <cellStyle name="Normal 22 10 11 2 2 3" xfId="18654"/>
    <cellStyle name="Normal 22 10 11 2 3" xfId="18655"/>
    <cellStyle name="Normal 22 10 11 2 4" xfId="18656"/>
    <cellStyle name="Normal 22 10 11 3" xfId="18657"/>
    <cellStyle name="Normal 22 10 11 3 2" xfId="18658"/>
    <cellStyle name="Normal 22 10 11 3 2 2" xfId="18659"/>
    <cellStyle name="Normal 22 10 11 3 2 3" xfId="18660"/>
    <cellStyle name="Normal 22 10 11 3 3" xfId="18661"/>
    <cellStyle name="Normal 22 10 11 3 4" xfId="18662"/>
    <cellStyle name="Normal 22 10 11 4" xfId="18663"/>
    <cellStyle name="Normal 22 10 11 4 2" xfId="18664"/>
    <cellStyle name="Normal 22 10 11 4 2 2" xfId="18665"/>
    <cellStyle name="Normal 22 10 11 4 2 2 2" xfId="18666"/>
    <cellStyle name="Normal 22 10 11 4 2 2 2 2" xfId="18667"/>
    <cellStyle name="Normal 22 10 11 4 2 2 2 2 2" xfId="18668"/>
    <cellStyle name="Normal 22 10 11 4 2 2 2 2 2 2" xfId="18669"/>
    <cellStyle name="Normal 22 10 11 4 2 2 2 2 2 3" xfId="18670"/>
    <cellStyle name="Normal 22 10 11 4 2 2 2 2 3" xfId="18671"/>
    <cellStyle name="Normal 22 10 11 4 2 2 2 2 4" xfId="18672"/>
    <cellStyle name="Normal 22 10 11 4 2 2 2 3" xfId="18673"/>
    <cellStyle name="Normal 22 10 11 4 2 2 2 3 2" xfId="18674"/>
    <cellStyle name="Normal 22 10 11 4 2 2 2 3 2 2" xfId="18675"/>
    <cellStyle name="Normal 22 10 11 4 2 2 2 3 2 3" xfId="18676"/>
    <cellStyle name="Normal 22 10 11 4 2 2 2 3 3" xfId="18677"/>
    <cellStyle name="Normal 22 10 11 4 2 2 2 3 4" xfId="18678"/>
    <cellStyle name="Normal 22 10 11 4 2 2 2 4" xfId="18679"/>
    <cellStyle name="Normal 22 10 11 4 2 2 2 4 2" xfId="18680"/>
    <cellStyle name="Normal 22 10 11 4 2 2 2 4 3" xfId="18681"/>
    <cellStyle name="Normal 22 10 11 4 2 2 2 5" xfId="18682"/>
    <cellStyle name="Normal 22 10 11 4 2 2 2 6" xfId="18683"/>
    <cellStyle name="Normal 22 10 11 4 2 2 3" xfId="18684"/>
    <cellStyle name="Normal 22 10 11 4 2 2 3 2" xfId="18685"/>
    <cellStyle name="Normal 22 10 11 4 2 2 3 3" xfId="18686"/>
    <cellStyle name="Normal 22 10 11 4 2 2 4" xfId="18687"/>
    <cellStyle name="Normal 22 10 11 4 2 2 5" xfId="18688"/>
    <cellStyle name="Normal 22 10 11 4 2 3" xfId="18689"/>
    <cellStyle name="Normal 22 10 11 4 2 3 2" xfId="18690"/>
    <cellStyle name="Normal 22 10 11 4 2 3 2 2" xfId="18691"/>
    <cellStyle name="Normal 22 10 11 4 2 3 2 3" xfId="18692"/>
    <cellStyle name="Normal 22 10 11 4 2 3 3" xfId="18693"/>
    <cellStyle name="Normal 22 10 11 4 2 3 4" xfId="18694"/>
    <cellStyle name="Normal 22 10 11 4 2 4" xfId="18695"/>
    <cellStyle name="Normal 22 10 11 4 2 4 2" xfId="18696"/>
    <cellStyle name="Normal 22 10 11 4 2 4 3" xfId="18697"/>
    <cellStyle name="Normal 22 10 11 4 2 5" xfId="18698"/>
    <cellStyle name="Normal 22 10 11 4 2 6" xfId="18699"/>
    <cellStyle name="Normal 22 10 11 4 3" xfId="18700"/>
    <cellStyle name="Normal 22 10 11 4 3 2" xfId="18701"/>
    <cellStyle name="Normal 22 10 11 4 3 3" xfId="18702"/>
    <cellStyle name="Normal 22 10 11 4 4" xfId="18703"/>
    <cellStyle name="Normal 22 10 11 4 5" xfId="18704"/>
    <cellStyle name="Normal 22 10 11 5" xfId="18705"/>
    <cellStyle name="Normal 22 10 11 5 2" xfId="18706"/>
    <cellStyle name="Normal 22 10 11 5 2 2" xfId="18707"/>
    <cellStyle name="Normal 22 10 11 5 2 2 2" xfId="18708"/>
    <cellStyle name="Normal 22 10 11 5 2 2 3" xfId="18709"/>
    <cellStyle name="Normal 22 10 11 5 2 3" xfId="18710"/>
    <cellStyle name="Normal 22 10 11 5 2 4" xfId="18711"/>
    <cellStyle name="Normal 22 10 11 5 3" xfId="18712"/>
    <cellStyle name="Normal 22 10 11 5 3 2" xfId="18713"/>
    <cellStyle name="Normal 22 10 11 5 3 3" xfId="18714"/>
    <cellStyle name="Normal 22 10 11 5 4" xfId="18715"/>
    <cellStyle name="Normal 22 10 11 5 5" xfId="18716"/>
    <cellStyle name="Normal 22 10 11 6" xfId="18717"/>
    <cellStyle name="Normal 22 10 11 6 2" xfId="18718"/>
    <cellStyle name="Normal 22 10 11 6 3" xfId="18719"/>
    <cellStyle name="Normal 22 10 11 7" xfId="18720"/>
    <cellStyle name="Normal 22 10 11 8" xfId="18721"/>
    <cellStyle name="Normal 22 10 12" xfId="18722"/>
    <cellStyle name="Normal 22 10 12 2" xfId="18723"/>
    <cellStyle name="Normal 22 10 12 2 2" xfId="18724"/>
    <cellStyle name="Normal 22 10 12 2 3" xfId="18725"/>
    <cellStyle name="Normal 22 10 12 3" xfId="18726"/>
    <cellStyle name="Normal 22 10 12 4" xfId="18727"/>
    <cellStyle name="Normal 22 10 13" xfId="18728"/>
    <cellStyle name="Normal 22 10 13 2" xfId="18729"/>
    <cellStyle name="Normal 22 10 13 2 2" xfId="18730"/>
    <cellStyle name="Normal 22 10 13 2 2 2" xfId="18731"/>
    <cellStyle name="Normal 22 10 13 2 2 3" xfId="18732"/>
    <cellStyle name="Normal 22 10 13 2 3" xfId="18733"/>
    <cellStyle name="Normal 22 10 13 2 4" xfId="18734"/>
    <cellStyle name="Normal 22 10 13 3" xfId="18735"/>
    <cellStyle name="Normal 22 10 13 3 2" xfId="18736"/>
    <cellStyle name="Normal 22 10 13 3 3" xfId="18737"/>
    <cellStyle name="Normal 22 10 13 4" xfId="18738"/>
    <cellStyle name="Normal 22 10 13 5" xfId="18739"/>
    <cellStyle name="Normal 22 10 2" xfId="18740"/>
    <cellStyle name="Normal 22 10 2 2" xfId="18741"/>
    <cellStyle name="Normal 22 10 2 2 2" xfId="18742"/>
    <cellStyle name="Normal 22 10 2 2 2 2" xfId="18743"/>
    <cellStyle name="Normal 22 10 2 2 2 3" xfId="18744"/>
    <cellStyle name="Normal 22 10 2 2 3" xfId="18745"/>
    <cellStyle name="Normal 22 10 2 2 4" xfId="18746"/>
    <cellStyle name="Normal 22 10 2 3" xfId="18747"/>
    <cellStyle name="Normal 22 10 2 3 2" xfId="18748"/>
    <cellStyle name="Normal 22 10 2 3 3" xfId="18749"/>
    <cellStyle name="Normal 22 10 2 4" xfId="18750"/>
    <cellStyle name="Normal 22 10 2 5" xfId="18751"/>
    <cellStyle name="Normal 22 10 3" xfId="18752"/>
    <cellStyle name="Normal 22 10 3 2" xfId="18753"/>
    <cellStyle name="Normal 22 10 3 2 2" xfId="18754"/>
    <cellStyle name="Normal 22 10 3 2 3" xfId="18755"/>
    <cellStyle name="Normal 22 10 3 3" xfId="18756"/>
    <cellStyle name="Normal 22 10 3 4" xfId="18757"/>
    <cellStyle name="Normal 22 10 4" xfId="18758"/>
    <cellStyle name="Normal 22 10 4 2" xfId="18759"/>
    <cellStyle name="Normal 22 10 4 2 2" xfId="18760"/>
    <cellStyle name="Normal 22 10 4 2 2 2" xfId="18761"/>
    <cellStyle name="Normal 22 10 4 2 2 3" xfId="18762"/>
    <cellStyle name="Normal 22 10 4 2 3" xfId="18763"/>
    <cellStyle name="Normal 22 10 4 2 4" xfId="18764"/>
    <cellStyle name="Normal 22 10 4 3" xfId="18765"/>
    <cellStyle name="Normal 22 10 4 3 2" xfId="18766"/>
    <cellStyle name="Normal 22 10 4 3 2 2" xfId="18767"/>
    <cellStyle name="Normal 22 10 4 3 2 3" xfId="18768"/>
    <cellStyle name="Normal 22 10 4 3 3" xfId="18769"/>
    <cellStyle name="Normal 22 10 4 3 4" xfId="18770"/>
    <cellStyle name="Normal 22 10 4 4" xfId="18771"/>
    <cellStyle name="Normal 22 10 4 4 2" xfId="18772"/>
    <cellStyle name="Normal 22 10 4 4 3" xfId="18773"/>
    <cellStyle name="Normal 22 10 4 5" xfId="18774"/>
    <cellStyle name="Normal 22 10 4 6" xfId="18775"/>
    <cellStyle name="Normal 22 10 5" xfId="18776"/>
    <cellStyle name="Normal 22 10 5 10" xfId="18777"/>
    <cellStyle name="Normal 22 10 5 10 2" xfId="18778"/>
    <cellStyle name="Normal 22 10 5 10 2 2" xfId="18779"/>
    <cellStyle name="Normal 22 10 5 10 2 2 2" xfId="18780"/>
    <cellStyle name="Normal 22 10 5 10 2 2 3" xfId="18781"/>
    <cellStyle name="Normal 22 10 5 10 2 3" xfId="18782"/>
    <cellStyle name="Normal 22 10 5 10 2 4" xfId="18783"/>
    <cellStyle name="Normal 22 10 5 10 3" xfId="18784"/>
    <cellStyle name="Normal 22 10 5 10 3 2" xfId="18785"/>
    <cellStyle name="Normal 22 10 5 10 3 3" xfId="18786"/>
    <cellStyle name="Normal 22 10 5 10 4" xfId="18787"/>
    <cellStyle name="Normal 22 10 5 10 5" xfId="18788"/>
    <cellStyle name="Normal 22 10 5 11" xfId="18789"/>
    <cellStyle name="Normal 22 10 5 11 2" xfId="18790"/>
    <cellStyle name="Normal 22 10 5 11 3" xfId="18791"/>
    <cellStyle name="Normal 22 10 5 12" xfId="18792"/>
    <cellStyle name="Normal 22 10 5 13" xfId="18793"/>
    <cellStyle name="Normal 22 10 5 2" xfId="18794"/>
    <cellStyle name="Normal 22 10 5 2 2" xfId="18795"/>
    <cellStyle name="Normal 22 10 5 2 2 2" xfId="18796"/>
    <cellStyle name="Normal 22 10 5 2 2 3" xfId="18797"/>
    <cellStyle name="Normal 22 10 5 2 3" xfId="18798"/>
    <cellStyle name="Normal 22 10 5 2 4" xfId="18799"/>
    <cellStyle name="Normal 22 10 5 3" xfId="18800"/>
    <cellStyle name="Normal 22 10 5 3 2" xfId="18801"/>
    <cellStyle name="Normal 22 10 5 3 2 2" xfId="18802"/>
    <cellStyle name="Normal 22 10 5 3 2 3" xfId="18803"/>
    <cellStyle name="Normal 22 10 5 3 3" xfId="18804"/>
    <cellStyle name="Normal 22 10 5 3 4" xfId="18805"/>
    <cellStyle name="Normal 22 10 5 4" xfId="18806"/>
    <cellStyle name="Normal 22 10 5 4 2" xfId="18807"/>
    <cellStyle name="Normal 22 10 5 4 2 2" xfId="18808"/>
    <cellStyle name="Normal 22 10 5 4 2 3" xfId="18809"/>
    <cellStyle name="Normal 22 10 5 4 3" xfId="18810"/>
    <cellStyle name="Normal 22 10 5 4 4" xfId="18811"/>
    <cellStyle name="Normal 22 10 5 5" xfId="18812"/>
    <cellStyle name="Normal 22 10 5 5 2" xfId="18813"/>
    <cellStyle name="Normal 22 10 5 5 2 2" xfId="18814"/>
    <cellStyle name="Normal 22 10 5 5 2 3" xfId="18815"/>
    <cellStyle name="Normal 22 10 5 5 3" xfId="18816"/>
    <cellStyle name="Normal 22 10 5 5 4" xfId="18817"/>
    <cellStyle name="Normal 22 10 5 6" xfId="18818"/>
    <cellStyle name="Normal 22 10 5 6 2" xfId="18819"/>
    <cellStyle name="Normal 22 10 5 6 2 2" xfId="18820"/>
    <cellStyle name="Normal 22 10 5 6 2 3" xfId="18821"/>
    <cellStyle name="Normal 22 10 5 6 3" xfId="18822"/>
    <cellStyle name="Normal 22 10 5 6 4" xfId="18823"/>
    <cellStyle name="Normal 22 10 5 7" xfId="18824"/>
    <cellStyle name="Normal 22 10 5 7 2" xfId="18825"/>
    <cellStyle name="Normal 22 10 5 7 2 2" xfId="18826"/>
    <cellStyle name="Normal 22 10 5 7 2 2 2" xfId="18827"/>
    <cellStyle name="Normal 22 10 5 7 2 2 2 2" xfId="18828"/>
    <cellStyle name="Normal 22 10 5 7 2 2 2 3" xfId="18829"/>
    <cellStyle name="Normal 22 10 5 7 2 2 3" xfId="18830"/>
    <cellStyle name="Normal 22 10 5 7 2 2 4" xfId="18831"/>
    <cellStyle name="Normal 22 10 5 7 2 3" xfId="18832"/>
    <cellStyle name="Normal 22 10 5 7 2 3 2" xfId="18833"/>
    <cellStyle name="Normal 22 10 5 7 2 3 3" xfId="18834"/>
    <cellStyle name="Normal 22 10 5 7 2 4" xfId="18835"/>
    <cellStyle name="Normal 22 10 5 7 2 5" xfId="18836"/>
    <cellStyle name="Normal 22 10 5 7 3" xfId="18837"/>
    <cellStyle name="Normal 22 10 5 7 3 2" xfId="18838"/>
    <cellStyle name="Normal 22 10 5 7 3 3" xfId="18839"/>
    <cellStyle name="Normal 22 10 5 7 4" xfId="18840"/>
    <cellStyle name="Normal 22 10 5 7 5" xfId="18841"/>
    <cellStyle name="Normal 22 10 5 8" xfId="18842"/>
    <cellStyle name="Normal 22 10 5 8 2" xfId="18843"/>
    <cellStyle name="Normal 22 10 5 8 2 2" xfId="18844"/>
    <cellStyle name="Normal 22 10 5 8 2 3" xfId="18845"/>
    <cellStyle name="Normal 22 10 5 8 3" xfId="18846"/>
    <cellStyle name="Normal 22 10 5 8 4" xfId="18847"/>
    <cellStyle name="Normal 22 10 5 9" xfId="18848"/>
    <cellStyle name="Normal 22 10 5 9 2" xfId="18849"/>
    <cellStyle name="Normal 22 10 5 9 2 2" xfId="18850"/>
    <cellStyle name="Normal 22 10 5 9 2 3" xfId="18851"/>
    <cellStyle name="Normal 22 10 5 9 3" xfId="18852"/>
    <cellStyle name="Normal 22 10 5 9 4" xfId="18853"/>
    <cellStyle name="Normal 22 10 6" xfId="18854"/>
    <cellStyle name="Normal 22 10 6 2" xfId="18855"/>
    <cellStyle name="Normal 22 10 6 2 2" xfId="18856"/>
    <cellStyle name="Normal 22 10 6 2 3" xfId="18857"/>
    <cellStyle name="Normal 22 10 6 3" xfId="18858"/>
    <cellStyle name="Normal 22 10 6 4" xfId="18859"/>
    <cellStyle name="Normal 22 10 7" xfId="18860"/>
    <cellStyle name="Normal 22 10 7 2" xfId="18861"/>
    <cellStyle name="Normal 22 10 7 2 2" xfId="18862"/>
    <cellStyle name="Normal 22 10 7 2 2 2" xfId="18863"/>
    <cellStyle name="Normal 22 10 7 2 2 3" xfId="18864"/>
    <cellStyle name="Normal 22 10 7 2 3" xfId="18865"/>
    <cellStyle name="Normal 22 10 7 2 4" xfId="18866"/>
    <cellStyle name="Normal 22 10 7 3" xfId="18867"/>
    <cellStyle name="Normal 22 10 7 3 2" xfId="18868"/>
    <cellStyle name="Normal 22 10 7 3 3" xfId="18869"/>
    <cellStyle name="Normal 22 10 7 4" xfId="18870"/>
    <cellStyle name="Normal 22 10 7 5" xfId="18871"/>
    <cellStyle name="Normal 22 10 8" xfId="18872"/>
    <cellStyle name="Normal 22 10 8 2" xfId="18873"/>
    <cellStyle name="Normal 22 10 8 2 2" xfId="18874"/>
    <cellStyle name="Normal 22 10 8 2 3" xfId="18875"/>
    <cellStyle name="Normal 22 10 8 3" xfId="18876"/>
    <cellStyle name="Normal 22 10 8 4" xfId="18877"/>
    <cellStyle name="Normal 22 10 9" xfId="18878"/>
    <cellStyle name="Normal 22 10 9 2" xfId="18879"/>
    <cellStyle name="Normal 22 10 9 2 2" xfId="18880"/>
    <cellStyle name="Normal 22 10 9 2 3" xfId="18881"/>
    <cellStyle name="Normal 22 10 9 3" xfId="18882"/>
    <cellStyle name="Normal 22 10 9 4" xfId="18883"/>
    <cellStyle name="Normal 22 11" xfId="18884"/>
    <cellStyle name="Normal 22 12" xfId="18885"/>
    <cellStyle name="Normal 22 12 2" xfId="18886"/>
    <cellStyle name="Normal 22 12 2 2" xfId="18887"/>
    <cellStyle name="Normal 22 12 2 2 2" xfId="18888"/>
    <cellStyle name="Normal 22 12 2 2 2 2" xfId="18889"/>
    <cellStyle name="Normal 22 12 2 2 2 3" xfId="18890"/>
    <cellStyle name="Normal 22 12 2 2 3" xfId="18891"/>
    <cellStyle name="Normal 22 12 2 2 4" xfId="18892"/>
    <cellStyle name="Normal 22 12 2 3" xfId="18893"/>
    <cellStyle name="Normal 22 12 2 3 2" xfId="18894"/>
    <cellStyle name="Normal 22 12 2 3 2 2" xfId="18895"/>
    <cellStyle name="Normal 22 12 2 3 2 2 2" xfId="18896"/>
    <cellStyle name="Normal 22 12 2 3 2 2 2 2" xfId="18897"/>
    <cellStyle name="Normal 22 12 2 3 2 2 2 3" xfId="18898"/>
    <cellStyle name="Normal 22 12 2 3 2 2 3" xfId="18899"/>
    <cellStyle name="Normal 22 12 2 3 2 2 4" xfId="18900"/>
    <cellStyle name="Normal 22 12 2 3 2 3" xfId="18901"/>
    <cellStyle name="Normal 22 12 2 3 2 3 2" xfId="18902"/>
    <cellStyle name="Normal 22 12 2 3 2 3 3" xfId="18903"/>
    <cellStyle name="Normal 22 12 2 3 2 4" xfId="18904"/>
    <cellStyle name="Normal 22 12 2 3 2 5" xfId="18905"/>
    <cellStyle name="Normal 22 12 2 3 3" xfId="18906"/>
    <cellStyle name="Normal 22 12 2 3 3 2" xfId="18907"/>
    <cellStyle name="Normal 22 12 2 3 3 2 2" xfId="18908"/>
    <cellStyle name="Normal 22 12 2 3 3 2 3" xfId="18909"/>
    <cellStyle name="Normal 22 12 2 3 3 3" xfId="18910"/>
    <cellStyle name="Normal 22 12 2 3 3 4" xfId="18911"/>
    <cellStyle name="Normal 22 12 2 3 4" xfId="18912"/>
    <cellStyle name="Normal 22 12 2 3 4 2" xfId="18913"/>
    <cellStyle name="Normal 22 12 2 3 4 3" xfId="18914"/>
    <cellStyle name="Normal 22 12 2 3 5" xfId="18915"/>
    <cellStyle name="Normal 22 12 2 3 6" xfId="18916"/>
    <cellStyle name="Normal 22 12 2 4" xfId="18917"/>
    <cellStyle name="Normal 22 12 2 4 2" xfId="18918"/>
    <cellStyle name="Normal 22 12 2 4 2 2" xfId="18919"/>
    <cellStyle name="Normal 22 12 2 4 2 3" xfId="18920"/>
    <cellStyle name="Normal 22 12 2 4 3" xfId="18921"/>
    <cellStyle name="Normal 22 12 2 4 4" xfId="18922"/>
    <cellStyle name="Normal 22 12 2 5" xfId="18923"/>
    <cellStyle name="Normal 22 12 2 5 2" xfId="18924"/>
    <cellStyle name="Normal 22 12 2 5 2 2" xfId="18925"/>
    <cellStyle name="Normal 22 12 2 5 2 2 2" xfId="18926"/>
    <cellStyle name="Normal 22 12 2 5 2 2 2 2" xfId="18927"/>
    <cellStyle name="Normal 22 12 2 5 2 2 2 3" xfId="18928"/>
    <cellStyle name="Normal 22 12 2 5 2 2 3" xfId="18929"/>
    <cellStyle name="Normal 22 12 2 5 2 2 4" xfId="18930"/>
    <cellStyle name="Normal 22 12 2 5 2 3" xfId="18931"/>
    <cellStyle name="Normal 22 12 2 5 2 3 2" xfId="18932"/>
    <cellStyle name="Normal 22 12 2 5 2 3 3" xfId="18933"/>
    <cellStyle name="Normal 22 12 2 5 2 4" xfId="18934"/>
    <cellStyle name="Normal 22 12 2 5 2 5" xfId="18935"/>
    <cellStyle name="Normal 22 12 2 5 3" xfId="18936"/>
    <cellStyle name="Normal 22 12 2 5 3 2" xfId="18937"/>
    <cellStyle name="Normal 22 12 2 5 3 3" xfId="18938"/>
    <cellStyle name="Normal 22 12 2 5 4" xfId="18939"/>
    <cellStyle name="Normal 22 12 2 5 5" xfId="18940"/>
    <cellStyle name="Normal 22 12 2 6" xfId="18941"/>
    <cellStyle name="Normal 22 12 2 6 2" xfId="18942"/>
    <cellStyle name="Normal 22 12 2 6 3" xfId="18943"/>
    <cellStyle name="Normal 22 12 2 7" xfId="18944"/>
    <cellStyle name="Normal 22 12 2 8" xfId="18945"/>
    <cellStyle name="Normal 22 12 3" xfId="18946"/>
    <cellStyle name="Normal 22 12 3 2" xfId="18947"/>
    <cellStyle name="Normal 22 12 3 2 2" xfId="18948"/>
    <cellStyle name="Normal 22 12 3 2 3" xfId="18949"/>
    <cellStyle name="Normal 22 12 3 3" xfId="18950"/>
    <cellStyle name="Normal 22 12 3 4" xfId="18951"/>
    <cellStyle name="Normal 22 12 4" xfId="18952"/>
    <cellStyle name="Normal 22 12 4 2" xfId="18953"/>
    <cellStyle name="Normal 22 12 4 3" xfId="18954"/>
    <cellStyle name="Normal 22 12 5" xfId="18955"/>
    <cellStyle name="Normal 22 12 6" xfId="18956"/>
    <cellStyle name="Normal 22 13" xfId="18957"/>
    <cellStyle name="Normal 22 13 2" xfId="18958"/>
    <cellStyle name="Normal 22 13 2 2" xfId="18959"/>
    <cellStyle name="Normal 22 13 2 3" xfId="18960"/>
    <cellStyle name="Normal 22 13 3" xfId="18961"/>
    <cellStyle name="Normal 22 13 4" xfId="18962"/>
    <cellStyle name="Normal 22 14" xfId="18963"/>
    <cellStyle name="Normal 22 14 2" xfId="18964"/>
    <cellStyle name="Normal 22 14 2 2" xfId="18965"/>
    <cellStyle name="Normal 22 14 2 3" xfId="18966"/>
    <cellStyle name="Normal 22 14 3" xfId="18967"/>
    <cellStyle name="Normal 22 14 4" xfId="18968"/>
    <cellStyle name="Normal 22 15" xfId="18969"/>
    <cellStyle name="Normal 22 15 2" xfId="18970"/>
    <cellStyle name="Normal 22 15 2 2" xfId="18971"/>
    <cellStyle name="Normal 22 15 2 2 2" xfId="18972"/>
    <cellStyle name="Normal 22 15 2 2 3" xfId="18973"/>
    <cellStyle name="Normal 22 15 2 3" xfId="18974"/>
    <cellStyle name="Normal 22 15 2 4" xfId="18975"/>
    <cellStyle name="Normal 22 15 3" xfId="18976"/>
    <cellStyle name="Normal 22 15 3 2" xfId="18977"/>
    <cellStyle name="Normal 22 15 3 2 2" xfId="18978"/>
    <cellStyle name="Normal 22 15 3 2 2 2" xfId="18979"/>
    <cellStyle name="Normal 22 15 3 2 2 3" xfId="18980"/>
    <cellStyle name="Normal 22 15 3 2 3" xfId="18981"/>
    <cellStyle name="Normal 22 15 3 2 4" xfId="18982"/>
    <cellStyle name="Normal 22 15 3 3" xfId="18983"/>
    <cellStyle name="Normal 22 15 3 3 2" xfId="18984"/>
    <cellStyle name="Normal 22 15 3 3 3" xfId="18985"/>
    <cellStyle name="Normal 22 15 3 4" xfId="18986"/>
    <cellStyle name="Normal 22 15 3 5" xfId="18987"/>
    <cellStyle name="Normal 22 15 4" xfId="18988"/>
    <cellStyle name="Normal 22 15 4 2" xfId="18989"/>
    <cellStyle name="Normal 22 15 4 3" xfId="18990"/>
    <cellStyle name="Normal 22 15 5" xfId="18991"/>
    <cellStyle name="Normal 22 15 6" xfId="18992"/>
    <cellStyle name="Normal 22 16" xfId="18993"/>
    <cellStyle name="Normal 22 16 2" xfId="18994"/>
    <cellStyle name="Normal 22 16 2 2" xfId="18995"/>
    <cellStyle name="Normal 22 16 2 3" xfId="18996"/>
    <cellStyle name="Normal 22 16 3" xfId="18997"/>
    <cellStyle name="Normal 22 16 4" xfId="18998"/>
    <cellStyle name="Normal 22 17" xfId="18999"/>
    <cellStyle name="Normal 22 17 2" xfId="19000"/>
    <cellStyle name="Normal 22 17 2 2" xfId="19001"/>
    <cellStyle name="Normal 22 17 2 3" xfId="19002"/>
    <cellStyle name="Normal 22 17 3" xfId="19003"/>
    <cellStyle name="Normal 22 17 4" xfId="19004"/>
    <cellStyle name="Normal 22 18" xfId="19005"/>
    <cellStyle name="Normal 22 18 2" xfId="19006"/>
    <cellStyle name="Normal 22 18 2 2" xfId="19007"/>
    <cellStyle name="Normal 22 18 2 2 2" xfId="19008"/>
    <cellStyle name="Normal 22 18 2 2 2 2" xfId="19009"/>
    <cellStyle name="Normal 22 18 2 2 2 3" xfId="19010"/>
    <cellStyle name="Normal 22 18 2 2 3" xfId="19011"/>
    <cellStyle name="Normal 22 18 2 2 4" xfId="19012"/>
    <cellStyle name="Normal 22 18 2 3" xfId="19013"/>
    <cellStyle name="Normal 22 18 2 3 2" xfId="19014"/>
    <cellStyle name="Normal 22 18 2 3 2 2" xfId="19015"/>
    <cellStyle name="Normal 22 18 2 3 2 3" xfId="19016"/>
    <cellStyle name="Normal 22 18 2 3 3" xfId="19017"/>
    <cellStyle name="Normal 22 18 2 3 4" xfId="19018"/>
    <cellStyle name="Normal 22 18 2 4" xfId="19019"/>
    <cellStyle name="Normal 22 18 2 4 2" xfId="19020"/>
    <cellStyle name="Normal 22 18 2 4 3" xfId="19021"/>
    <cellStyle name="Normal 22 18 2 5" xfId="19022"/>
    <cellStyle name="Normal 22 18 2 6" xfId="19023"/>
    <cellStyle name="Normal 22 18 3" xfId="19024"/>
    <cellStyle name="Normal 22 18 3 2" xfId="19025"/>
    <cellStyle name="Normal 22 18 3 3" xfId="19026"/>
    <cellStyle name="Normal 22 18 4" xfId="19027"/>
    <cellStyle name="Normal 22 18 5" xfId="19028"/>
    <cellStyle name="Normal 22 19" xfId="19029"/>
    <cellStyle name="Normal 22 2" xfId="19030"/>
    <cellStyle name="Normal 22 2 2" xfId="19031"/>
    <cellStyle name="Normal 22 2 2 2" xfId="19032"/>
    <cellStyle name="Normal 22 2 2 2 2" xfId="19033"/>
    <cellStyle name="Normal 22 2 2 2 3" xfId="19034"/>
    <cellStyle name="Normal 22 2 2 3" xfId="19035"/>
    <cellStyle name="Normal 22 2 2 4" xfId="19036"/>
    <cellStyle name="Normal 22 2 3" xfId="19037"/>
    <cellStyle name="Normal 22 2 3 2" xfId="19038"/>
    <cellStyle name="Normal 22 2 3 3" xfId="19039"/>
    <cellStyle name="Normal 22 2 4" xfId="19040"/>
    <cellStyle name="Normal 22 2 5" xfId="19041"/>
    <cellStyle name="Normal 22 3" xfId="19042"/>
    <cellStyle name="Normal 22 4" xfId="19043"/>
    <cellStyle name="Normal 22 4 2" xfId="19044"/>
    <cellStyle name="Normal 22 4 2 2" xfId="19045"/>
    <cellStyle name="Normal 22 4 2 2 2" xfId="19046"/>
    <cellStyle name="Normal 22 4 2 2 3" xfId="19047"/>
    <cellStyle name="Normal 22 4 2 3" xfId="19048"/>
    <cellStyle name="Normal 22 4 2 4" xfId="19049"/>
    <cellStyle name="Normal 22 5" xfId="19050"/>
    <cellStyle name="Normal 22 6" xfId="19051"/>
    <cellStyle name="Normal 22 7" xfId="19052"/>
    <cellStyle name="Normal 22 7 2" xfId="19053"/>
    <cellStyle name="Normal 22 7 2 2" xfId="19054"/>
    <cellStyle name="Normal 22 7 2 2 2" xfId="19055"/>
    <cellStyle name="Normal 22 7 2 2 2 2" xfId="19056"/>
    <cellStyle name="Normal 22 7 2 2 2 2 2" xfId="19057"/>
    <cellStyle name="Normal 22 7 2 2 2 2 2 2" xfId="19058"/>
    <cellStyle name="Normal 22 7 2 2 2 2 2 3" xfId="19059"/>
    <cellStyle name="Normal 22 7 2 2 2 2 3" xfId="19060"/>
    <cellStyle name="Normal 22 7 2 2 2 2 4" xfId="19061"/>
    <cellStyle name="Normal 22 7 2 2 2 3" xfId="19062"/>
    <cellStyle name="Normal 22 7 2 2 2 3 2" xfId="19063"/>
    <cellStyle name="Normal 22 7 2 2 2 3 3" xfId="19064"/>
    <cellStyle name="Normal 22 7 2 2 2 4" xfId="19065"/>
    <cellStyle name="Normal 22 7 2 2 2 5" xfId="19066"/>
    <cellStyle name="Normal 22 7 2 2 3" xfId="19067"/>
    <cellStyle name="Normal 22 7 2 2 3 2" xfId="19068"/>
    <cellStyle name="Normal 22 7 2 2 3 3" xfId="19069"/>
    <cellStyle name="Normal 22 7 2 2 4" xfId="19070"/>
    <cellStyle name="Normal 22 7 2 2 5" xfId="19071"/>
    <cellStyle name="Normal 22 7 2 3" xfId="19072"/>
    <cellStyle name="Normal 22 7 2 3 2" xfId="19073"/>
    <cellStyle name="Normal 22 7 2 3 2 2" xfId="19074"/>
    <cellStyle name="Normal 22 7 2 3 2 3" xfId="19075"/>
    <cellStyle name="Normal 22 7 2 3 3" xfId="19076"/>
    <cellStyle name="Normal 22 7 2 3 4" xfId="19077"/>
    <cellStyle name="Normal 22 7 2 4" xfId="19078"/>
    <cellStyle name="Normal 22 7 2 4 2" xfId="19079"/>
    <cellStyle name="Normal 22 7 2 4 2 2" xfId="19080"/>
    <cellStyle name="Normal 22 7 2 4 2 2 2" xfId="19081"/>
    <cellStyle name="Normal 22 7 2 4 2 2 3" xfId="19082"/>
    <cellStyle name="Normal 22 7 2 4 2 3" xfId="19083"/>
    <cellStyle name="Normal 22 7 2 4 2 4" xfId="19084"/>
    <cellStyle name="Normal 22 7 2 4 3" xfId="19085"/>
    <cellStyle name="Normal 22 7 2 4 3 2" xfId="19086"/>
    <cellStyle name="Normal 22 7 2 4 3 3" xfId="19087"/>
    <cellStyle name="Normal 22 7 2 4 4" xfId="19088"/>
    <cellStyle name="Normal 22 7 2 4 5" xfId="19089"/>
    <cellStyle name="Normal 22 7 2 5" xfId="19090"/>
    <cellStyle name="Normal 22 7 2 5 2" xfId="19091"/>
    <cellStyle name="Normal 22 7 2 5 3" xfId="19092"/>
    <cellStyle name="Normal 22 7 2 6" xfId="19093"/>
    <cellStyle name="Normal 22 7 2 7" xfId="19094"/>
    <cellStyle name="Normal 22 7 3" xfId="19095"/>
    <cellStyle name="Normal 22 7 3 2" xfId="19096"/>
    <cellStyle name="Normal 22 7 3 2 2" xfId="19097"/>
    <cellStyle name="Normal 22 7 3 2 3" xfId="19098"/>
    <cellStyle name="Normal 22 7 3 3" xfId="19099"/>
    <cellStyle name="Normal 22 7 3 4" xfId="19100"/>
    <cellStyle name="Normal 22 7 4" xfId="19101"/>
    <cellStyle name="Normal 22 7 4 2" xfId="19102"/>
    <cellStyle name="Normal 22 7 4 2 2" xfId="19103"/>
    <cellStyle name="Normal 22 7 4 2 3" xfId="19104"/>
    <cellStyle name="Normal 22 7 4 3" xfId="19105"/>
    <cellStyle name="Normal 22 7 4 4" xfId="19106"/>
    <cellStyle name="Normal 22 8" xfId="19107"/>
    <cellStyle name="Normal 22 8 2" xfId="19108"/>
    <cellStyle name="Normal 22 8 2 2" xfId="19109"/>
    <cellStyle name="Normal 22 8 2 2 2" xfId="19110"/>
    <cellStyle name="Normal 22 8 2 2 3" xfId="19111"/>
    <cellStyle name="Normal 22 8 2 3" xfId="19112"/>
    <cellStyle name="Normal 22 8 2 4" xfId="19113"/>
    <cellStyle name="Normal 22 9" xfId="19114"/>
    <cellStyle name="Normal 22 9 10" xfId="19115"/>
    <cellStyle name="Normal 22 9 10 2" xfId="19116"/>
    <cellStyle name="Normal 22 9 10 2 2" xfId="19117"/>
    <cellStyle name="Normal 22 9 10 2 3" xfId="19118"/>
    <cellStyle name="Normal 22 9 10 3" xfId="19119"/>
    <cellStyle name="Normal 22 9 10 4" xfId="19120"/>
    <cellStyle name="Normal 22 9 11" xfId="19121"/>
    <cellStyle name="Normal 22 9 11 2" xfId="19122"/>
    <cellStyle name="Normal 22 9 11 2 2" xfId="19123"/>
    <cellStyle name="Normal 22 9 11 2 3" xfId="19124"/>
    <cellStyle name="Normal 22 9 11 3" xfId="19125"/>
    <cellStyle name="Normal 22 9 11 4" xfId="19126"/>
    <cellStyle name="Normal 22 9 12" xfId="19127"/>
    <cellStyle name="Normal 22 9 12 2" xfId="19128"/>
    <cellStyle name="Normal 22 9 12 2 2" xfId="19129"/>
    <cellStyle name="Normal 22 9 12 2 2 2" xfId="19130"/>
    <cellStyle name="Normal 22 9 12 2 2 3" xfId="19131"/>
    <cellStyle name="Normal 22 9 12 2 3" xfId="19132"/>
    <cellStyle name="Normal 22 9 12 2 4" xfId="19133"/>
    <cellStyle name="Normal 22 9 12 3" xfId="19134"/>
    <cellStyle name="Normal 22 9 12 3 2" xfId="19135"/>
    <cellStyle name="Normal 22 9 12 3 2 2" xfId="19136"/>
    <cellStyle name="Normal 22 9 12 3 2 2 2" xfId="19137"/>
    <cellStyle name="Normal 22 9 12 3 2 2 2 2" xfId="19138"/>
    <cellStyle name="Normal 22 9 12 3 2 2 2 2 2" xfId="19139"/>
    <cellStyle name="Normal 22 9 12 3 2 2 2 2 2 2" xfId="19140"/>
    <cellStyle name="Normal 22 9 12 3 2 2 2 2 2 3" xfId="19141"/>
    <cellStyle name="Normal 22 9 12 3 2 2 2 2 3" xfId="19142"/>
    <cellStyle name="Normal 22 9 12 3 2 2 2 2 4" xfId="19143"/>
    <cellStyle name="Normal 22 9 12 3 2 2 2 3" xfId="19144"/>
    <cellStyle name="Normal 22 9 12 3 2 2 2 3 2" xfId="19145"/>
    <cellStyle name="Normal 22 9 12 3 2 2 2 3 2 2" xfId="19146"/>
    <cellStyle name="Normal 22 9 12 3 2 2 2 3 2 3" xfId="19147"/>
    <cellStyle name="Normal 22 9 12 3 2 2 2 3 3" xfId="19148"/>
    <cellStyle name="Normal 22 9 12 3 2 2 2 3 4" xfId="19149"/>
    <cellStyle name="Normal 22 9 12 3 2 2 2 4" xfId="19150"/>
    <cellStyle name="Normal 22 9 12 3 2 2 2 4 2" xfId="19151"/>
    <cellStyle name="Normal 22 9 12 3 2 2 2 4 3" xfId="19152"/>
    <cellStyle name="Normal 22 9 12 3 2 2 2 5" xfId="19153"/>
    <cellStyle name="Normal 22 9 12 3 2 2 2 6" xfId="19154"/>
    <cellStyle name="Normal 22 9 12 3 2 2 3" xfId="19155"/>
    <cellStyle name="Normal 22 9 12 3 2 2 3 2" xfId="19156"/>
    <cellStyle name="Normal 22 9 12 3 2 2 3 2 2" xfId="19157"/>
    <cellStyle name="Normal 22 9 12 3 2 2 3 2 3" xfId="19158"/>
    <cellStyle name="Normal 22 9 12 3 2 2 3 3" xfId="19159"/>
    <cellStyle name="Normal 22 9 12 3 2 2 3 4" xfId="19160"/>
    <cellStyle name="Normal 22 9 12 3 2 2 4" xfId="19161"/>
    <cellStyle name="Normal 22 9 12 3 2 2 4 2" xfId="19162"/>
    <cellStyle name="Normal 22 9 12 3 2 2 4 3" xfId="19163"/>
    <cellStyle name="Normal 22 9 12 3 2 2 5" xfId="19164"/>
    <cellStyle name="Normal 22 9 12 3 2 2 6" xfId="19165"/>
    <cellStyle name="Normal 22 9 12 3 2 3" xfId="19166"/>
    <cellStyle name="Normal 22 9 12 3 2 3 2" xfId="19167"/>
    <cellStyle name="Normal 22 9 12 3 2 3 2 2" xfId="19168"/>
    <cellStyle name="Normal 22 9 12 3 2 3 2 2 2" xfId="19169"/>
    <cellStyle name="Normal 22 9 12 3 2 3 2 2 3" xfId="19170"/>
    <cellStyle name="Normal 22 9 12 3 2 3 2 3" xfId="19171"/>
    <cellStyle name="Normal 22 9 12 3 2 3 2 4" xfId="19172"/>
    <cellStyle name="Normal 22 9 12 3 2 3 3" xfId="19173"/>
    <cellStyle name="Normal 22 9 12 3 2 3 3 2" xfId="19174"/>
    <cellStyle name="Normal 22 9 12 3 2 3 3 3" xfId="19175"/>
    <cellStyle name="Normal 22 9 12 3 2 3 4" xfId="19176"/>
    <cellStyle name="Normal 22 9 12 3 2 3 5" xfId="19177"/>
    <cellStyle name="Normal 22 9 12 3 2 4" xfId="19178"/>
    <cellStyle name="Normal 22 9 12 3 2 4 2" xfId="19179"/>
    <cellStyle name="Normal 22 9 12 3 2 4 3" xfId="19180"/>
    <cellStyle name="Normal 22 9 12 3 2 5" xfId="19181"/>
    <cellStyle name="Normal 22 9 12 3 2 6" xfId="19182"/>
    <cellStyle name="Normal 22 9 12 3 3" xfId="19183"/>
    <cellStyle name="Normal 22 9 12 3 3 2" xfId="19184"/>
    <cellStyle name="Normal 22 9 12 3 3 3" xfId="19185"/>
    <cellStyle name="Normal 22 9 12 3 4" xfId="19186"/>
    <cellStyle name="Normal 22 9 12 3 5" xfId="19187"/>
    <cellStyle name="Normal 22 9 12 4" xfId="19188"/>
    <cellStyle name="Normal 22 9 12 4 2" xfId="19189"/>
    <cellStyle name="Normal 22 9 12 4 3" xfId="19190"/>
    <cellStyle name="Normal 22 9 12 5" xfId="19191"/>
    <cellStyle name="Normal 22 9 12 6" xfId="19192"/>
    <cellStyle name="Normal 22 9 2" xfId="19193"/>
    <cellStyle name="Normal 22 9 2 2" xfId="19194"/>
    <cellStyle name="Normal 22 9 2 2 2" xfId="19195"/>
    <cellStyle name="Normal 22 9 2 2 3" xfId="19196"/>
    <cellStyle name="Normal 22 9 2 3" xfId="19197"/>
    <cellStyle name="Normal 22 9 2 4" xfId="19198"/>
    <cellStyle name="Normal 22 9 3" xfId="19199"/>
    <cellStyle name="Normal 22 9 3 2" xfId="19200"/>
    <cellStyle name="Normal 22 9 3 2 2" xfId="19201"/>
    <cellStyle name="Normal 22 9 3 2 3" xfId="19202"/>
    <cellStyle name="Normal 22 9 3 3" xfId="19203"/>
    <cellStyle name="Normal 22 9 3 4" xfId="19204"/>
    <cellStyle name="Normal 22 9 4" xfId="19205"/>
    <cellStyle name="Normal 22 9 4 2" xfId="19206"/>
    <cellStyle name="Normal 22 9 4 2 2" xfId="19207"/>
    <cellStyle name="Normal 22 9 4 2 3" xfId="19208"/>
    <cellStyle name="Normal 22 9 4 3" xfId="19209"/>
    <cellStyle name="Normal 22 9 4 4" xfId="19210"/>
    <cellStyle name="Normal 22 9 5" xfId="19211"/>
    <cellStyle name="Normal 22 9 5 2" xfId="19212"/>
    <cellStyle name="Normal 22 9 5 2 2" xfId="19213"/>
    <cellStyle name="Normal 22 9 5 2 3" xfId="19214"/>
    <cellStyle name="Normal 22 9 5 3" xfId="19215"/>
    <cellStyle name="Normal 22 9 5 4" xfId="19216"/>
    <cellStyle name="Normal 22 9 6" xfId="19217"/>
    <cellStyle name="Normal 22 9 6 10" xfId="19218"/>
    <cellStyle name="Normal 22 9 6 11" xfId="19219"/>
    <cellStyle name="Normal 22 9 6 2" xfId="19220"/>
    <cellStyle name="Normal 22 9 6 2 2" xfId="19221"/>
    <cellStyle name="Normal 22 9 6 2 2 2" xfId="19222"/>
    <cellStyle name="Normal 22 9 6 2 2 3" xfId="19223"/>
    <cellStyle name="Normal 22 9 6 2 3" xfId="19224"/>
    <cellStyle name="Normal 22 9 6 2 4" xfId="19225"/>
    <cellStyle name="Normal 22 9 6 3" xfId="19226"/>
    <cellStyle name="Normal 22 9 6 3 2" xfId="19227"/>
    <cellStyle name="Normal 22 9 6 3 2 2" xfId="19228"/>
    <cellStyle name="Normal 22 9 6 3 2 2 2" xfId="19229"/>
    <cellStyle name="Normal 22 9 6 3 2 2 3" xfId="19230"/>
    <cellStyle name="Normal 22 9 6 3 2 3" xfId="19231"/>
    <cellStyle name="Normal 22 9 6 3 2 4" xfId="19232"/>
    <cellStyle name="Normal 22 9 6 3 3" xfId="19233"/>
    <cellStyle name="Normal 22 9 6 3 3 2" xfId="19234"/>
    <cellStyle name="Normal 22 9 6 3 3 2 2" xfId="19235"/>
    <cellStyle name="Normal 22 9 6 3 3 2 2 2" xfId="19236"/>
    <cellStyle name="Normal 22 9 6 3 3 2 2 3" xfId="19237"/>
    <cellStyle name="Normal 22 9 6 3 3 2 3" xfId="19238"/>
    <cellStyle name="Normal 22 9 6 3 3 2 4" xfId="19239"/>
    <cellStyle name="Normal 22 9 6 3 3 3" xfId="19240"/>
    <cellStyle name="Normal 22 9 6 3 3 3 2" xfId="19241"/>
    <cellStyle name="Normal 22 9 6 3 3 3 3" xfId="19242"/>
    <cellStyle name="Normal 22 9 6 3 3 4" xfId="19243"/>
    <cellStyle name="Normal 22 9 6 3 3 5" xfId="19244"/>
    <cellStyle name="Normal 22 9 6 3 4" xfId="19245"/>
    <cellStyle name="Normal 22 9 6 3 4 2" xfId="19246"/>
    <cellStyle name="Normal 22 9 6 3 4 3" xfId="19247"/>
    <cellStyle name="Normal 22 9 6 3 5" xfId="19248"/>
    <cellStyle name="Normal 22 9 6 3 6" xfId="19249"/>
    <cellStyle name="Normal 22 9 6 4" xfId="19250"/>
    <cellStyle name="Normal 22 9 6 4 2" xfId="19251"/>
    <cellStyle name="Normal 22 9 6 4 2 2" xfId="19252"/>
    <cellStyle name="Normal 22 9 6 4 2 3" xfId="19253"/>
    <cellStyle name="Normal 22 9 6 4 3" xfId="19254"/>
    <cellStyle name="Normal 22 9 6 4 4" xfId="19255"/>
    <cellStyle name="Normal 22 9 6 5" xfId="19256"/>
    <cellStyle name="Normal 22 9 6 5 2" xfId="19257"/>
    <cellStyle name="Normal 22 9 6 5 2 2" xfId="19258"/>
    <cellStyle name="Normal 22 9 6 5 2 3" xfId="19259"/>
    <cellStyle name="Normal 22 9 6 5 3" xfId="19260"/>
    <cellStyle name="Normal 22 9 6 5 4" xfId="19261"/>
    <cellStyle name="Normal 22 9 6 6" xfId="19262"/>
    <cellStyle name="Normal 22 9 6 6 2" xfId="19263"/>
    <cellStyle name="Normal 22 9 6 6 2 2" xfId="19264"/>
    <cellStyle name="Normal 22 9 6 6 2 3" xfId="19265"/>
    <cellStyle name="Normal 22 9 6 6 3" xfId="19266"/>
    <cellStyle name="Normal 22 9 6 6 4" xfId="19267"/>
    <cellStyle name="Normal 22 9 6 7" xfId="19268"/>
    <cellStyle name="Normal 22 9 6 7 2" xfId="19269"/>
    <cellStyle name="Normal 22 9 6 7 2 2" xfId="19270"/>
    <cellStyle name="Normal 22 9 6 7 2 3" xfId="19271"/>
    <cellStyle name="Normal 22 9 6 7 3" xfId="19272"/>
    <cellStyle name="Normal 22 9 6 7 4" xfId="19273"/>
    <cellStyle name="Normal 22 9 6 8" xfId="19274"/>
    <cellStyle name="Normal 22 9 6 8 2" xfId="19275"/>
    <cellStyle name="Normal 22 9 6 8 2 2" xfId="19276"/>
    <cellStyle name="Normal 22 9 6 8 2 3" xfId="19277"/>
    <cellStyle name="Normal 22 9 6 8 3" xfId="19278"/>
    <cellStyle name="Normal 22 9 6 8 4" xfId="19279"/>
    <cellStyle name="Normal 22 9 6 9" xfId="19280"/>
    <cellStyle name="Normal 22 9 6 9 2" xfId="19281"/>
    <cellStyle name="Normal 22 9 6 9 3" xfId="19282"/>
    <cellStyle name="Normal 22 9 7" xfId="19283"/>
    <cellStyle name="Normal 22 9 7 2" xfId="19284"/>
    <cellStyle name="Normal 22 9 7 2 2" xfId="19285"/>
    <cellStyle name="Normal 22 9 7 2 3" xfId="19286"/>
    <cellStyle name="Normal 22 9 7 3" xfId="19287"/>
    <cellStyle name="Normal 22 9 7 4" xfId="19288"/>
    <cellStyle name="Normal 22 9 8" xfId="19289"/>
    <cellStyle name="Normal 22 9 8 2" xfId="19290"/>
    <cellStyle name="Normal 22 9 8 2 2" xfId="19291"/>
    <cellStyle name="Normal 22 9 8 2 2 2" xfId="19292"/>
    <cellStyle name="Normal 22 9 8 2 2 3" xfId="19293"/>
    <cellStyle name="Normal 22 9 8 2 3" xfId="19294"/>
    <cellStyle name="Normal 22 9 8 2 4" xfId="19295"/>
    <cellStyle name="Normal 22 9 8 3" xfId="19296"/>
    <cellStyle name="Normal 22 9 8 3 2" xfId="19297"/>
    <cellStyle name="Normal 22 9 8 3 2 2" xfId="19298"/>
    <cellStyle name="Normal 22 9 8 3 2 3" xfId="19299"/>
    <cellStyle name="Normal 22 9 8 3 3" xfId="19300"/>
    <cellStyle name="Normal 22 9 8 3 4" xfId="19301"/>
    <cellStyle name="Normal 22 9 8 4" xfId="19302"/>
    <cellStyle name="Normal 22 9 8 4 2" xfId="19303"/>
    <cellStyle name="Normal 22 9 8 4 2 2" xfId="19304"/>
    <cellStyle name="Normal 22 9 8 4 2 3" xfId="19305"/>
    <cellStyle name="Normal 22 9 8 4 3" xfId="19306"/>
    <cellStyle name="Normal 22 9 8 4 4" xfId="19307"/>
    <cellStyle name="Normal 22 9 8 5" xfId="19308"/>
    <cellStyle name="Normal 22 9 8 5 2" xfId="19309"/>
    <cellStyle name="Normal 22 9 8 5 3" xfId="19310"/>
    <cellStyle name="Normal 22 9 8 6" xfId="19311"/>
    <cellStyle name="Normal 22 9 8 7" xfId="19312"/>
    <cellStyle name="Normal 22 9 9" xfId="19313"/>
    <cellStyle name="Normal 22 9 9 2" xfId="19314"/>
    <cellStyle name="Normal 22 9 9 2 2" xfId="19315"/>
    <cellStyle name="Normal 22 9 9 2 3" xfId="19316"/>
    <cellStyle name="Normal 22 9 9 3" xfId="19317"/>
    <cellStyle name="Normal 22 9 9 4" xfId="19318"/>
    <cellStyle name="Normal 22_Sheet2" xfId="19319"/>
    <cellStyle name="Normal 23" xfId="19320"/>
    <cellStyle name="Normal 23 10" xfId="19321"/>
    <cellStyle name="Normal 23 10 2" xfId="19322"/>
    <cellStyle name="Normal 23 10 2 2" xfId="19323"/>
    <cellStyle name="Normal 23 10 2 3" xfId="19324"/>
    <cellStyle name="Normal 23 10 3" xfId="19325"/>
    <cellStyle name="Normal 23 10 4" xfId="19326"/>
    <cellStyle name="Normal 23 11" xfId="19327"/>
    <cellStyle name="Normal 23 11 2" xfId="19328"/>
    <cellStyle name="Normal 23 11 2 2" xfId="19329"/>
    <cellStyle name="Normal 23 11 2 3" xfId="19330"/>
    <cellStyle name="Normal 23 11 3" xfId="19331"/>
    <cellStyle name="Normal 23 11 4" xfId="19332"/>
    <cellStyle name="Normal 23 12" xfId="19333"/>
    <cellStyle name="Normal 23 12 2" xfId="19334"/>
    <cellStyle name="Normal 23 12 2 2" xfId="19335"/>
    <cellStyle name="Normal 23 12 2 3" xfId="19336"/>
    <cellStyle name="Normal 23 12 3" xfId="19337"/>
    <cellStyle name="Normal 23 12 4" xfId="19338"/>
    <cellStyle name="Normal 23 13" xfId="19339"/>
    <cellStyle name="Normal 23 14" xfId="19340"/>
    <cellStyle name="Normal 23 15" xfId="19341"/>
    <cellStyle name="Normal 23 16" xfId="19342"/>
    <cellStyle name="Normal 23 17" xfId="19343"/>
    <cellStyle name="Normal 23 18" xfId="19344"/>
    <cellStyle name="Normal 23 19" xfId="19345"/>
    <cellStyle name="Normal 23 2" xfId="19346"/>
    <cellStyle name="Normal 23 2 2" xfId="19347"/>
    <cellStyle name="Normal 23 2 2 2" xfId="19348"/>
    <cellStyle name="Normal 23 2 2 2 2" xfId="19349"/>
    <cellStyle name="Normal 23 2 2 2 3" xfId="19350"/>
    <cellStyle name="Normal 23 2 2 3" xfId="19351"/>
    <cellStyle name="Normal 23 2 2 4" xfId="19352"/>
    <cellStyle name="Normal 23 3" xfId="19353"/>
    <cellStyle name="Normal 23 4" xfId="19354"/>
    <cellStyle name="Normal 23 5" xfId="19355"/>
    <cellStyle name="Normal 23 5 2" xfId="19356"/>
    <cellStyle name="Normal 23 5 2 2" xfId="19357"/>
    <cellStyle name="Normal 23 5 2 3" xfId="19358"/>
    <cellStyle name="Normal 23 5 3" xfId="19359"/>
    <cellStyle name="Normal 23 5 4" xfId="19360"/>
    <cellStyle name="Normal 23 6" xfId="19361"/>
    <cellStyle name="Normal 23 6 2" xfId="19362"/>
    <cellStyle name="Normal 23 6 2 2" xfId="19363"/>
    <cellStyle name="Normal 23 6 2 3" xfId="19364"/>
    <cellStyle name="Normal 23 6 3" xfId="19365"/>
    <cellStyle name="Normal 23 6 4" xfId="19366"/>
    <cellStyle name="Normal 23 7" xfId="19367"/>
    <cellStyle name="Normal 23 7 2" xfId="19368"/>
    <cellStyle name="Normal 23 7 2 2" xfId="19369"/>
    <cellStyle name="Normal 23 7 2 3" xfId="19370"/>
    <cellStyle name="Normal 23 7 3" xfId="19371"/>
    <cellStyle name="Normal 23 7 4" xfId="19372"/>
    <cellStyle name="Normal 23 8" xfId="19373"/>
    <cellStyle name="Normal 23 8 2" xfId="19374"/>
    <cellStyle name="Normal 23 8 2 10" xfId="19375"/>
    <cellStyle name="Normal 23 8 2 10 2" xfId="19376"/>
    <cellStyle name="Normal 23 8 2 10 3" xfId="19377"/>
    <cellStyle name="Normal 23 8 2 11" xfId="19378"/>
    <cellStyle name="Normal 23 8 2 12" xfId="19379"/>
    <cellStyle name="Normal 23 8 2 2" xfId="19380"/>
    <cellStyle name="Normal 23 8 2 2 2" xfId="19381"/>
    <cellStyle name="Normal 23 8 2 2 2 2" xfId="19382"/>
    <cellStyle name="Normal 23 8 2 2 2 3" xfId="19383"/>
    <cellStyle name="Normal 23 8 2 2 3" xfId="19384"/>
    <cellStyle name="Normal 23 8 2 2 4" xfId="19385"/>
    <cellStyle name="Normal 23 8 2 3" xfId="19386"/>
    <cellStyle name="Normal 23 8 2 3 2" xfId="19387"/>
    <cellStyle name="Normal 23 8 2 3 2 2" xfId="19388"/>
    <cellStyle name="Normal 23 8 2 3 2 3" xfId="19389"/>
    <cellStyle name="Normal 23 8 2 3 3" xfId="19390"/>
    <cellStyle name="Normal 23 8 2 3 4" xfId="19391"/>
    <cellStyle name="Normal 23 8 2 4" xfId="19392"/>
    <cellStyle name="Normal 23 8 2 4 2" xfId="19393"/>
    <cellStyle name="Normal 23 8 2 4 2 2" xfId="19394"/>
    <cellStyle name="Normal 23 8 2 4 2 2 2" xfId="19395"/>
    <cellStyle name="Normal 23 8 2 4 2 2 3" xfId="19396"/>
    <cellStyle name="Normal 23 8 2 4 2 3" xfId="19397"/>
    <cellStyle name="Normal 23 8 2 4 2 4" xfId="19398"/>
    <cellStyle name="Normal 23 8 2 4 3" xfId="19399"/>
    <cellStyle name="Normal 23 8 2 4 3 2" xfId="19400"/>
    <cellStyle name="Normal 23 8 2 4 3 3" xfId="19401"/>
    <cellStyle name="Normal 23 8 2 4 4" xfId="19402"/>
    <cellStyle name="Normal 23 8 2 4 5" xfId="19403"/>
    <cellStyle name="Normal 23 8 2 5" xfId="19404"/>
    <cellStyle name="Normal 23 8 2 5 2" xfId="19405"/>
    <cellStyle name="Normal 23 8 2 5 2 2" xfId="19406"/>
    <cellStyle name="Normal 23 8 2 5 2 3" xfId="19407"/>
    <cellStyle name="Normal 23 8 2 5 3" xfId="19408"/>
    <cellStyle name="Normal 23 8 2 5 4" xfId="19409"/>
    <cellStyle name="Normal 23 8 2 6" xfId="19410"/>
    <cellStyle name="Normal 23 8 2 6 2" xfId="19411"/>
    <cellStyle name="Normal 23 8 2 6 2 2" xfId="19412"/>
    <cellStyle name="Normal 23 8 2 6 2 3" xfId="19413"/>
    <cellStyle name="Normal 23 8 2 6 3" xfId="19414"/>
    <cellStyle name="Normal 23 8 2 6 4" xfId="19415"/>
    <cellStyle name="Normal 23 8 2 7" xfId="19416"/>
    <cellStyle name="Normal 23 8 2 7 2" xfId="19417"/>
    <cellStyle name="Normal 23 8 2 7 2 2" xfId="19418"/>
    <cellStyle name="Normal 23 8 2 7 2 2 2" xfId="19419"/>
    <cellStyle name="Normal 23 8 2 7 2 2 2 2" xfId="19420"/>
    <cellStyle name="Normal 23 8 2 7 2 2 2 2 2" xfId="19421"/>
    <cellStyle name="Normal 23 8 2 7 2 2 2 2 2 2" xfId="19422"/>
    <cellStyle name="Normal 23 8 2 7 2 2 2 2 2 3" xfId="19423"/>
    <cellStyle name="Normal 23 8 2 7 2 2 2 2 3" xfId="19424"/>
    <cellStyle name="Normal 23 8 2 7 2 2 2 2 4" xfId="19425"/>
    <cellStyle name="Normal 23 8 2 7 2 2 2 3" xfId="19426"/>
    <cellStyle name="Normal 23 8 2 7 2 2 2 3 2" xfId="19427"/>
    <cellStyle name="Normal 23 8 2 7 2 2 2 3 2 2" xfId="19428"/>
    <cellStyle name="Normal 23 8 2 7 2 2 2 3 2 3" xfId="19429"/>
    <cellStyle name="Normal 23 8 2 7 2 2 2 3 3" xfId="19430"/>
    <cellStyle name="Normal 23 8 2 7 2 2 2 3 4" xfId="19431"/>
    <cellStyle name="Normal 23 8 2 7 2 2 2 4" xfId="19432"/>
    <cellStyle name="Normal 23 8 2 7 2 2 2 4 2" xfId="19433"/>
    <cellStyle name="Normal 23 8 2 7 2 2 2 4 3" xfId="19434"/>
    <cellStyle name="Normal 23 8 2 7 2 2 2 5" xfId="19435"/>
    <cellStyle name="Normal 23 8 2 7 2 2 2 6" xfId="19436"/>
    <cellStyle name="Normal 23 8 2 7 2 2 3" xfId="19437"/>
    <cellStyle name="Normal 23 8 2 7 2 2 3 2" xfId="19438"/>
    <cellStyle name="Normal 23 8 2 7 2 2 3 2 2" xfId="19439"/>
    <cellStyle name="Normal 23 8 2 7 2 2 3 2 2 2" xfId="19440"/>
    <cellStyle name="Normal 23 8 2 7 2 2 3 2 2 3" xfId="19441"/>
    <cellStyle name="Normal 23 8 2 7 2 2 3 2 3" xfId="19442"/>
    <cellStyle name="Normal 23 8 2 7 2 2 3 2 4" xfId="19443"/>
    <cellStyle name="Normal 23 8 2 7 2 2 3 3" xfId="19444"/>
    <cellStyle name="Normal 23 8 2 7 2 2 3 3 2" xfId="19445"/>
    <cellStyle name="Normal 23 8 2 7 2 2 3 3 3" xfId="19446"/>
    <cellStyle name="Normal 23 8 2 7 2 2 3 4" xfId="19447"/>
    <cellStyle name="Normal 23 8 2 7 2 2 3 5" xfId="19448"/>
    <cellStyle name="Normal 23 8 2 7 2 2 4" xfId="19449"/>
    <cellStyle name="Normal 23 8 2 7 2 2 4 2" xfId="19450"/>
    <cellStyle name="Normal 23 8 2 7 2 2 4 3" xfId="19451"/>
    <cellStyle name="Normal 23 8 2 7 2 2 5" xfId="19452"/>
    <cellStyle name="Normal 23 8 2 7 2 2 6" xfId="19453"/>
    <cellStyle name="Normal 23 8 2 7 2 3" xfId="19454"/>
    <cellStyle name="Normal 23 8 2 7 2 3 2" xfId="19455"/>
    <cellStyle name="Normal 23 8 2 7 2 3 3" xfId="19456"/>
    <cellStyle name="Normal 23 8 2 7 2 4" xfId="19457"/>
    <cellStyle name="Normal 23 8 2 7 2 5" xfId="19458"/>
    <cellStyle name="Normal 23 8 2 7 3" xfId="19459"/>
    <cellStyle name="Normal 23 8 2 7 3 2" xfId="19460"/>
    <cellStyle name="Normal 23 8 2 7 3 3" xfId="19461"/>
    <cellStyle name="Normal 23 8 2 7 4" xfId="19462"/>
    <cellStyle name="Normal 23 8 2 7 5" xfId="19463"/>
    <cellStyle name="Normal 23 8 2 8" xfId="19464"/>
    <cellStyle name="Normal 23 8 2 8 2" xfId="19465"/>
    <cellStyle name="Normal 23 8 2 8 2 2" xfId="19466"/>
    <cellStyle name="Normal 23 8 2 8 2 3" xfId="19467"/>
    <cellStyle name="Normal 23 8 2 8 3" xfId="19468"/>
    <cellStyle name="Normal 23 8 2 8 4" xfId="19469"/>
    <cellStyle name="Normal 23 8 2 9" xfId="19470"/>
    <cellStyle name="Normal 23 8 2 9 2" xfId="19471"/>
    <cellStyle name="Normal 23 8 2 9 2 2" xfId="19472"/>
    <cellStyle name="Normal 23 8 2 9 2 3" xfId="19473"/>
    <cellStyle name="Normal 23 8 2 9 3" xfId="19474"/>
    <cellStyle name="Normal 23 8 2 9 4" xfId="19475"/>
    <cellStyle name="Normal 23 8 3" xfId="19476"/>
    <cellStyle name="Normal 23 8 3 2" xfId="19477"/>
    <cellStyle name="Normal 23 8 3 2 2" xfId="19478"/>
    <cellStyle name="Normal 23 8 3 2 3" xfId="19479"/>
    <cellStyle name="Normal 23 8 3 3" xfId="19480"/>
    <cellStyle name="Normal 23 8 3 4" xfId="19481"/>
    <cellStyle name="Normal 23 8 4" xfId="19482"/>
    <cellStyle name="Normal 23 8 4 2" xfId="19483"/>
    <cellStyle name="Normal 23 8 4 3" xfId="19484"/>
    <cellStyle name="Normal 23 8 5" xfId="19485"/>
    <cellStyle name="Normal 23 8 6" xfId="19486"/>
    <cellStyle name="Normal 23 9" xfId="19487"/>
    <cellStyle name="Normal 23 9 2" xfId="19488"/>
    <cellStyle name="Normal 23 9 2 2" xfId="19489"/>
    <cellStyle name="Normal 23 9 2 3" xfId="19490"/>
    <cellStyle name="Normal 23 9 3" xfId="19491"/>
    <cellStyle name="Normal 23 9 4" xfId="19492"/>
    <cellStyle name="Normal 23_Sheet2" xfId="19493"/>
    <cellStyle name="Normal 24" xfId="19494"/>
    <cellStyle name="Normal 24 10" xfId="19495"/>
    <cellStyle name="Normal 24 10 10" xfId="19496"/>
    <cellStyle name="Normal 24 10 2" xfId="19497"/>
    <cellStyle name="Normal 24 10 2 2" xfId="19498"/>
    <cellStyle name="Normal 24 10 2 2 2" xfId="19499"/>
    <cellStyle name="Normal 24 10 2 2 2 2" xfId="19500"/>
    <cellStyle name="Normal 24 10 2 2 2 3" xfId="19501"/>
    <cellStyle name="Normal 24 10 2 2 3" xfId="19502"/>
    <cellStyle name="Normal 24 10 2 2 4" xfId="19503"/>
    <cellStyle name="Normal 24 10 2 3" xfId="19504"/>
    <cellStyle name="Normal 24 10 2 3 2" xfId="19505"/>
    <cellStyle name="Normal 24 10 2 3 2 2" xfId="19506"/>
    <cellStyle name="Normal 24 10 2 3 2 2 2" xfId="19507"/>
    <cellStyle name="Normal 24 10 2 3 2 2 2 2" xfId="19508"/>
    <cellStyle name="Normal 24 10 2 3 2 2 2 2 2" xfId="19509"/>
    <cellStyle name="Normal 24 10 2 3 2 2 2 2 2 2" xfId="19510"/>
    <cellStyle name="Normal 24 10 2 3 2 2 2 2 2 2 2" xfId="19511"/>
    <cellStyle name="Normal 24 10 2 3 2 2 2 2 2 2 2 2" xfId="19512"/>
    <cellStyle name="Normal 24 10 2 3 2 2 2 2 2 2 2 3" xfId="19513"/>
    <cellStyle name="Normal 24 10 2 3 2 2 2 2 2 2 3" xfId="19514"/>
    <cellStyle name="Normal 24 10 2 3 2 2 2 2 2 2 4" xfId="19515"/>
    <cellStyle name="Normal 24 10 2 3 2 2 2 2 2 3" xfId="19516"/>
    <cellStyle name="Normal 24 10 2 3 2 2 2 2 2 3 2" xfId="19517"/>
    <cellStyle name="Normal 24 10 2 3 2 2 2 2 2 3 3" xfId="19518"/>
    <cellStyle name="Normal 24 10 2 3 2 2 2 2 2 4" xfId="19519"/>
    <cellStyle name="Normal 24 10 2 3 2 2 2 2 2 5" xfId="19520"/>
    <cellStyle name="Normal 24 10 2 3 2 2 2 2 3" xfId="19521"/>
    <cellStyle name="Normal 24 10 2 3 2 2 2 2 3 2" xfId="19522"/>
    <cellStyle name="Normal 24 10 2 3 2 2 2 2 3 3" xfId="19523"/>
    <cellStyle name="Normal 24 10 2 3 2 2 2 2 3 3 2" xfId="19524"/>
    <cellStyle name="Normal 24 10 2 3 2 2 2 2 3 3 2 2" xfId="19525"/>
    <cellStyle name="Normal 24 10 2 3 2 2 2 2 3 3 2 3" xfId="19526"/>
    <cellStyle name="Normal 24 10 2 3 2 2 2 2 3 3 3" xfId="19527"/>
    <cellStyle name="Normal 24 10 2 3 2 2 2 2 3 3 4" xfId="19528"/>
    <cellStyle name="Normal 24 10 2 3 2 2 2 2 3 4" xfId="19529"/>
    <cellStyle name="Normal 24 10 2 3 2 2 2 2 4" xfId="19530"/>
    <cellStyle name="Normal 24 10 2 3 2 2 2 2 5" xfId="19531"/>
    <cellStyle name="Normal 24 10 2 3 2 2 2 3" xfId="19532"/>
    <cellStyle name="Normal 24 10 2 3 2 2 2 3 2" xfId="19533"/>
    <cellStyle name="Normal 24 10 2 3 2 2 2 3 2 2" xfId="19534"/>
    <cellStyle name="Normal 24 10 2 3 2 2 2 3 2 2 2" xfId="19535"/>
    <cellStyle name="Normal 24 10 2 3 2 2 2 3 2 2 2 2" xfId="19536"/>
    <cellStyle name="Normal 24 10 2 3 2 2 2 3 2 2 2 2 2" xfId="19537"/>
    <cellStyle name="Normal 24 10 2 3 2 2 2 3 2 2 2 2 2 2" xfId="19538"/>
    <cellStyle name="Normal 24 10 2 3 2 2 2 3 2 2 2 2 2 2 2" xfId="19539"/>
    <cellStyle name="Normal 24 10 2 3 2 2 2 3 2 2 2 2 2 2 3" xfId="19540"/>
    <cellStyle name="Normal 24 10 2 3 2 2 2 3 2 2 2 2 2 3" xfId="19541"/>
    <cellStyle name="Normal 24 10 2 3 2 2 2 3 2 2 2 2 2 4" xfId="19542"/>
    <cellStyle name="Normal 24 10 2 3 2 2 2 3 2 2 2 2 3" xfId="19543"/>
    <cellStyle name="Normal 24 10 2 3 2 2 2 3 2 2 2 2 3 2" xfId="19544"/>
    <cellStyle name="Normal 24 10 2 3 2 2 2 3 2 2 2 2 3 3" xfId="19545"/>
    <cellStyle name="Normal 24 10 2 3 2 2 2 3 2 2 2 2 4" xfId="19546"/>
    <cellStyle name="Normal 24 10 2 3 2 2 2 3 2 2 2 2 5" xfId="19547"/>
    <cellStyle name="Normal 24 10 2 3 2 2 2 3 2 2 2 3" xfId="19548"/>
    <cellStyle name="Normal 24 10 2 3 2 2 2 3 2 2 2 3 2" xfId="19549"/>
    <cellStyle name="Normal 24 10 2 3 2 2 2 3 2 2 2 3 3" xfId="19550"/>
    <cellStyle name="Normal 24 10 2 3 2 2 2 3 2 2 2 4" xfId="19551"/>
    <cellStyle name="Normal 24 10 2 3 2 2 2 3 2 2 2 5" xfId="19552"/>
    <cellStyle name="Normal 24 10 2 3 2 2 2 3 2 2 3" xfId="19553"/>
    <cellStyle name="Normal 24 10 2 3 2 2 2 3 2 2 3 2" xfId="19554"/>
    <cellStyle name="Normal 24 10 2 3 2 2 2 3 2 2 3 2 2" xfId="19555"/>
    <cellStyle name="Normal 24 10 2 3 2 2 2 3 2 2 3 2 2 2" xfId="19556"/>
    <cellStyle name="Normal 24 10 2 3 2 2 2 3 2 2 3 2 2 2 2" xfId="19557"/>
    <cellStyle name="Normal 24 10 2 3 2 2 2 3 2 2 3 2 2 2 3" xfId="19558"/>
    <cellStyle name="Normal 24 10 2 3 2 2 2 3 2 2 3 2 2 3" xfId="19559"/>
    <cellStyle name="Normal 24 10 2 3 2 2 2 3 2 2 3 2 2 4" xfId="19560"/>
    <cellStyle name="Normal 24 10 2 3 2 2 2 3 2 2 3 2 3" xfId="19561"/>
    <cellStyle name="Normal 24 10 2 3 2 2 2 3 2 2 3 2 3 2" xfId="19562"/>
    <cellStyle name="Normal 24 10 2 3 2 2 2 3 2 2 3 2 3 3" xfId="19563"/>
    <cellStyle name="Normal 24 10 2 3 2 2 2 3 2 2 3 2 4" xfId="19564"/>
    <cellStyle name="Normal 24 10 2 3 2 2 2 3 2 2 3 2 4 2" xfId="19565"/>
    <cellStyle name="Normal 24 10 2 3 2 2 2 3 2 2 3 2 4 2 2" xfId="19566"/>
    <cellStyle name="Normal 24 10 2 3 2 2 2 3 2 2 3 2 4 2 3" xfId="19567"/>
    <cellStyle name="Normal 24 10 2 3 2 2 2 3 2 2 3 2 4 3" xfId="19568"/>
    <cellStyle name="Normal 24 10 2 3 2 2 2 3 2 2 3 2 4 4" xfId="19569"/>
    <cellStyle name="Normal 24 10 2 3 2 2 2 3 2 2 3 2 4 4 2" xfId="19570"/>
    <cellStyle name="Normal 24 10 2 3 2 2 2 3 2 2 3 2 4 4 2 2" xfId="19571"/>
    <cellStyle name="Normal 24 10 2 3 2 2 2 3 2 2 3 2 4 4 2 3" xfId="19572"/>
    <cellStyle name="Normal 24 10 2 3 2 2 2 3 2 2 3 2 4 4 3" xfId="19573"/>
    <cellStyle name="Normal 24 10 2 3 2 2 2 3 2 2 3 2 4 4 4" xfId="19574"/>
    <cellStyle name="Normal 24 10 2 3 2 2 2 3 2 2 3 2 4 5" xfId="19575"/>
    <cellStyle name="Normal 24 10 2 3 2 2 2 3 2 2 3 2 5" xfId="19576"/>
    <cellStyle name="Normal 24 10 2 3 2 2 2 3 2 2 3 2 6" xfId="19577"/>
    <cellStyle name="Normal 24 10 2 3 2 2 2 3 2 2 3 3" xfId="19578"/>
    <cellStyle name="Normal 24 10 2 3 2 2 2 3 2 2 3 3 2" xfId="19579"/>
    <cellStyle name="Normal 24 10 2 3 2 2 2 3 2 2 3 3 2 2" xfId="19580"/>
    <cellStyle name="Normal 24 10 2 3 2 2 2 3 2 2 3 3 2 3" xfId="19581"/>
    <cellStyle name="Normal 24 10 2 3 2 2 2 3 2 2 3 3 3" xfId="19582"/>
    <cellStyle name="Normal 24 10 2 3 2 2 2 3 2 2 3 3 4" xfId="19583"/>
    <cellStyle name="Normal 24 10 2 3 2 2 2 3 2 2 3 4" xfId="19584"/>
    <cellStyle name="Normal 24 10 2 3 2 2 2 3 2 2 3 4 2" xfId="19585"/>
    <cellStyle name="Normal 24 10 2 3 2 2 2 3 2 2 3 4 3" xfId="19586"/>
    <cellStyle name="Normal 24 10 2 3 2 2 2 3 2 2 3 5" xfId="19587"/>
    <cellStyle name="Normal 24 10 2 3 2 2 2 3 2 2 3 6" xfId="19588"/>
    <cellStyle name="Normal 24 10 2 3 2 2 2 3 2 2 4" xfId="19589"/>
    <cellStyle name="Normal 24 10 2 3 2 2 2 3 2 2 4 2" xfId="19590"/>
    <cellStyle name="Normal 24 10 2 3 2 2 2 3 2 2 4 3" xfId="19591"/>
    <cellStyle name="Normal 24 10 2 3 2 2 2 3 2 2 5" xfId="19592"/>
    <cellStyle name="Normal 24 10 2 3 2 2 2 3 2 2 6" xfId="19593"/>
    <cellStyle name="Normal 24 10 2 3 2 2 2 3 2 3" xfId="19594"/>
    <cellStyle name="Normal 24 10 2 3 2 2 2 3 2 3 2" xfId="19595"/>
    <cellStyle name="Normal 24 10 2 3 2 2 2 3 2 3 2 2" xfId="19596"/>
    <cellStyle name="Normal 24 10 2 3 2 2 2 3 2 3 2 2 2" xfId="19597"/>
    <cellStyle name="Normal 24 10 2 3 2 2 2 3 2 3 2 2 2 2" xfId="19598"/>
    <cellStyle name="Normal 24 10 2 3 2 2 2 3 2 3 2 2 2 2 2" xfId="19599"/>
    <cellStyle name="Normal 24 10 2 3 2 2 2 3 2 3 2 2 2 2 2 2" xfId="19600"/>
    <cellStyle name="Normal 24 10 2 3 2 2 2 3 2 3 2 2 2 2 2 2 2" xfId="19601"/>
    <cellStyle name="Normal 24 10 2 3 2 2 2 3 2 3 2 2 2 2 2 2 3" xfId="19602"/>
    <cellStyle name="Normal 24 10 2 3 2 2 2 3 2 3 2 2 2 2 2 3" xfId="19603"/>
    <cellStyle name="Normal 24 10 2 3 2 2 2 3 2 3 2 2 2 2 2 4" xfId="19604"/>
    <cellStyle name="Normal 24 10 2 3 2 2 2 3 2 3 2 2 2 2 3" xfId="19605"/>
    <cellStyle name="Normal 24 10 2 3 2 2 2 3 2 3 2 2 2 2 3 2" xfId="19606"/>
    <cellStyle name="Normal 24 10 2 3 2 2 2 3 2 3 2 2 2 2 3 2 2" xfId="19607"/>
    <cellStyle name="Normal 24 10 2 3 2 2 2 3 2 3 2 2 2 2 3 2 2 2" xfId="19608"/>
    <cellStyle name="Normal 24 10 2 3 2 2 2 3 2 3 2 2 2 2 3 2 2 3" xfId="19609"/>
    <cellStyle name="Normal 24 10 2 3 2 2 2 3 2 3 2 2 2 2 3 2 3" xfId="19610"/>
    <cellStyle name="Normal 24 10 2 3 2 2 2 3 2 3 2 2 2 2 3 2 3 2" xfId="19611"/>
    <cellStyle name="Normal 24 10 2 3 2 2 2 3 2 3 2 2 2 2 3 2 3 2 2" xfId="19612"/>
    <cellStyle name="Normal 24 10 2 3 2 2 2 3 2 3 2 2 2 2 3 2 3 2 3" xfId="19613"/>
    <cellStyle name="Normal 24 10 2 3 2 2 2 3 2 3 2 2 2 2 3 2 3 3" xfId="19614"/>
    <cellStyle name="Normal 24 10 2 3 2 2 2 3 2 3 2 2 2 2 3 2 3 4" xfId="19615"/>
    <cellStyle name="Normal 24 10 2 3 2 2 2 3 2 3 2 2 2 2 3 2 4" xfId="19616"/>
    <cellStyle name="Normal 24 10 2 3 2 2 2 3 2 3 2 2 2 2 3 2 5" xfId="19617"/>
    <cellStyle name="Normal 24 10 2 3 2 2 2 3 2 3 2 2 2 2 3 3" xfId="19618"/>
    <cellStyle name="Normal 24 10 2 3 2 2 2 3 2 3 2 2 2 2 3 3 2" xfId="19619"/>
    <cellStyle name="Normal 24 10 2 3 2 2 2 3 2 3 2 2 2 2 3 3 3" xfId="19620"/>
    <cellStyle name="Normal 24 10 2 3 2 2 2 3 2 3 2 2 2 2 3 4" xfId="19621"/>
    <cellStyle name="Normal 24 10 2 3 2 2 2 3 2 3 2 2 2 2 3 5" xfId="19622"/>
    <cellStyle name="Normal 24 10 2 3 2 2 2 3 2 3 2 2 2 2 4" xfId="19623"/>
    <cellStyle name="Normal 24 10 2 3 2 2 2 3 2 3 2 2 2 2 4 2" xfId="19624"/>
    <cellStyle name="Normal 24 10 2 3 2 2 2 3 2 3 2 2 2 2 4 3" xfId="19625"/>
    <cellStyle name="Normal 24 10 2 3 2 2 2 3 2 3 2 2 2 2 5" xfId="19626"/>
    <cellStyle name="Normal 24 10 2 3 2 2 2 3 2 3 2 2 2 2 6" xfId="19627"/>
    <cellStyle name="Normal 24 10 2 3 2 2 2 3 2 3 2 2 2 3" xfId="19628"/>
    <cellStyle name="Normal 24 10 2 3 2 2 2 3 2 3 2 2 2 3 2" xfId="19629"/>
    <cellStyle name="Normal 24 10 2 3 2 2 2 3 2 3 2 2 2 3 3" xfId="19630"/>
    <cellStyle name="Normal 24 10 2 3 2 2 2 3 2 3 2 2 2 4" xfId="19631"/>
    <cellStyle name="Normal 24 10 2 3 2 2 2 3 2 3 2 2 2 5" xfId="19632"/>
    <cellStyle name="Normal 24 10 2 3 2 2 2 3 2 3 2 2 3" xfId="19633"/>
    <cellStyle name="Normal 24 10 2 3 2 2 2 3 2 3 2 2 3 2" xfId="19634"/>
    <cellStyle name="Normal 24 10 2 3 2 2 2 3 2 3 2 2 3 2 2" xfId="19635"/>
    <cellStyle name="Normal 24 10 2 3 2 2 2 3 2 3 2 2 3 2 3" xfId="19636"/>
    <cellStyle name="Normal 24 10 2 3 2 2 2 3 2 3 2 2 3 3" xfId="19637"/>
    <cellStyle name="Normal 24 10 2 3 2 2 2 3 2 3 2 2 3 4" xfId="19638"/>
    <cellStyle name="Normal 24 10 2 3 2 2 2 3 2 3 2 2 4" xfId="19639"/>
    <cellStyle name="Normal 24 10 2 3 2 2 2 3 2 3 2 2 4 2" xfId="19640"/>
    <cellStyle name="Normal 24 10 2 3 2 2 2 3 2 3 2 2 4 3" xfId="19641"/>
    <cellStyle name="Normal 24 10 2 3 2 2 2 3 2 3 2 2 5" xfId="19642"/>
    <cellStyle name="Normal 24 10 2 3 2 2 2 3 2 3 2 2 6" xfId="19643"/>
    <cellStyle name="Normal 24 10 2 3 2 2 2 3 2 3 2 3" xfId="19644"/>
    <cellStyle name="Normal 24 10 2 3 2 2 2 3 2 3 2 3 2" xfId="19645"/>
    <cellStyle name="Normal 24 10 2 3 2 2 2 3 2 3 2 3 3" xfId="19646"/>
    <cellStyle name="Normal 24 10 2 3 2 2 2 3 2 3 2 4" xfId="19647"/>
    <cellStyle name="Normal 24 10 2 3 2 2 2 3 2 3 2 5" xfId="19648"/>
    <cellStyle name="Normal 24 10 2 3 2 2 2 3 2 3 3" xfId="19649"/>
    <cellStyle name="Normal 24 10 2 3 2 2 2 3 2 3 3 2" xfId="19650"/>
    <cellStyle name="Normal 24 10 2 3 2 2 2 3 2 3 3 2 2" xfId="19651"/>
    <cellStyle name="Normal 24 10 2 3 2 2 2 3 2 3 3 2 3" xfId="19652"/>
    <cellStyle name="Normal 24 10 2 3 2 2 2 3 2 3 3 3" xfId="19653"/>
    <cellStyle name="Normal 24 10 2 3 2 2 2 3 2 3 3 4" xfId="19654"/>
    <cellStyle name="Normal 24 10 2 3 2 2 2 3 2 3 4" xfId="19655"/>
    <cellStyle name="Normal 24 10 2 3 2 2 2 3 2 3 4 2" xfId="19656"/>
    <cellStyle name="Normal 24 10 2 3 2 2 2 3 2 3 4 3" xfId="19657"/>
    <cellStyle name="Normal 24 10 2 3 2 2 2 3 2 3 5" xfId="19658"/>
    <cellStyle name="Normal 24 10 2 3 2 2 2 3 2 3 6" xfId="19659"/>
    <cellStyle name="Normal 24 10 2 3 2 2 2 3 2 4" xfId="19660"/>
    <cellStyle name="Normal 24 10 2 3 2 2 2 3 2 4 2" xfId="19661"/>
    <cellStyle name="Normal 24 10 2 3 2 2 2 3 2 4 2 2" xfId="19662"/>
    <cellStyle name="Normal 24 10 2 3 2 2 2 3 2 4 2 2 2" xfId="19663"/>
    <cellStyle name="Normal 24 10 2 3 2 2 2 3 2 4 2 2 2 2" xfId="19664"/>
    <cellStyle name="Normal 24 10 2 3 2 2 2 3 2 4 2 2 2 2 2" xfId="19665"/>
    <cellStyle name="Normal 24 10 2 3 2 2 2 3 2 4 2 2 2 2 2 2" xfId="19666"/>
    <cellStyle name="Normal 24 10 2 3 2 2 2 3 2 4 2 2 2 2 2 2 2" xfId="19667"/>
    <cellStyle name="Normal 24 10 2 3 2 2 2 3 2 4 2 2 2 2 2 2 2 2" xfId="19668"/>
    <cellStyle name="Normal 24 10 2 3 2 2 2 3 2 4 2 2 2 2 2 2 2 3" xfId="19669"/>
    <cellStyle name="Normal 24 10 2 3 2 2 2 3 2 4 2 2 2 2 2 2 3" xfId="19670"/>
    <cellStyle name="Normal 24 10 2 3 2 2 2 3 2 4 2 2 2 2 2 2 4" xfId="19671"/>
    <cellStyle name="Normal 24 10 2 3 2 2 2 3 2 4 2 2 2 2 2 3" xfId="19672"/>
    <cellStyle name="Normal 24 10 2 3 2 2 2 3 2 4 2 2 2 2 2 3 2" xfId="19673"/>
    <cellStyle name="Normal 24 10 2 3 2 2 2 3 2 4 2 2 2 2 2 3 2 2" xfId="19674"/>
    <cellStyle name="Normal 24 10 2 3 2 2 2 3 2 4 2 2 2 2 2 3 2 2 2" xfId="19675"/>
    <cellStyle name="Normal 24 10 2 3 2 2 2 3 2 4 2 2 2 2 2 3 2 2 3" xfId="19676"/>
    <cellStyle name="Normal 24 10 2 3 2 2 2 3 2 4 2 2 2 2 2 3 2 3" xfId="19677"/>
    <cellStyle name="Normal 24 10 2 3 2 2 2 3 2 4 2 2 2 2 2 3 2 4" xfId="19678"/>
    <cellStyle name="Normal 24 10 2 3 2 2 2 3 2 4 2 2 2 2 2 3 3" xfId="19679"/>
    <cellStyle name="Normal 24 10 2 3 2 2 2 3 2 4 2 2 2 2 2 3 3 2" xfId="19680"/>
    <cellStyle name="Normal 24 10 2 3 2 2 2 3 2 4 2 2 2 2 2 3 3 3" xfId="19681"/>
    <cellStyle name="Normal 24 10 2 3 2 2 2 3 2 4 2 2 2 2 2 3 4" xfId="19682"/>
    <cellStyle name="Normal 24 10 2 3 2 2 2 3 2 4 2 2 2 2 2 3 5" xfId="19683"/>
    <cellStyle name="Normal 24 10 2 3 2 2 2 3 2 4 2 2 2 2 2 4" xfId="19684"/>
    <cellStyle name="Normal 24 10 2 3 2 2 2 3 2 4 2 2 2 2 2 5" xfId="19685"/>
    <cellStyle name="Normal 24 10 2 3 2 2 2 3 2 4 2 2 2 2 3" xfId="19686"/>
    <cellStyle name="Normal 24 10 2 3 2 2 2 3 2 4 2 2 2 2 4" xfId="19687"/>
    <cellStyle name="Normal 24 10 2 3 2 2 2 3 2 4 2 2 2 3" xfId="19688"/>
    <cellStyle name="Normal 24 10 2 3 2 2 2 3 2 4 2 2 2 3 2" xfId="19689"/>
    <cellStyle name="Normal 24 10 2 3 2 2 2 3 2 4 2 2 2 3 3" xfId="19690"/>
    <cellStyle name="Normal 24 10 2 3 2 2 2 3 2 4 2 2 2 4" xfId="19691"/>
    <cellStyle name="Normal 24 10 2 3 2 2 2 3 2 4 2 2 2 4 2" xfId="19692"/>
    <cellStyle name="Normal 24 10 2 3 2 2 2 3 2 4 2 2 2 4 2 2" xfId="19693"/>
    <cellStyle name="Normal 24 10 2 3 2 2 2 3 2 4 2 2 2 4 2 3" xfId="19694"/>
    <cellStyle name="Normal 24 10 2 3 2 2 2 3 2 4 2 2 2 4 3" xfId="19695"/>
    <cellStyle name="Normal 24 10 2 3 2 2 2 3 2 4 2 2 2 4 4" xfId="19696"/>
    <cellStyle name="Normal 24 10 2 3 2 2 2 3 2 4 2 2 2 5" xfId="19697"/>
    <cellStyle name="Normal 24 10 2 3 2 2 2 3 2 4 2 2 2 6" xfId="19698"/>
    <cellStyle name="Normal 24 10 2 3 2 2 2 3 2 4 2 2 3" xfId="19699"/>
    <cellStyle name="Normal 24 10 2 3 2 2 2 3 2 4 2 2 3 2" xfId="19700"/>
    <cellStyle name="Normal 24 10 2 3 2 2 2 3 2 4 2 2 3 3" xfId="19701"/>
    <cellStyle name="Normal 24 10 2 3 2 2 2 3 2 4 2 2 4" xfId="19702"/>
    <cellStyle name="Normal 24 10 2 3 2 2 2 3 2 4 2 2 5" xfId="19703"/>
    <cellStyle name="Normal 24 10 2 3 2 2 2 3 2 4 2 3" xfId="19704"/>
    <cellStyle name="Normal 24 10 2 3 2 2 2 3 2 4 2 3 2" xfId="19705"/>
    <cellStyle name="Normal 24 10 2 3 2 2 2 3 2 4 2 3 3" xfId="19706"/>
    <cellStyle name="Normal 24 10 2 3 2 2 2 3 2 4 2 4" xfId="19707"/>
    <cellStyle name="Normal 24 10 2 3 2 2 2 3 2 4 2 5" xfId="19708"/>
    <cellStyle name="Normal 24 10 2 3 2 2 2 3 2 4 3" xfId="19709"/>
    <cellStyle name="Normal 24 10 2 3 2 2 2 3 2 4 3 2" xfId="19710"/>
    <cellStyle name="Normal 24 10 2 3 2 2 2 3 2 4 3 3" xfId="19711"/>
    <cellStyle name="Normal 24 10 2 3 2 2 2 3 2 4 4" xfId="19712"/>
    <cellStyle name="Normal 24 10 2 3 2 2 2 3 2 4 5" xfId="19713"/>
    <cellStyle name="Normal 24 10 2 3 2 2 2 3 2 5" xfId="19714"/>
    <cellStyle name="Normal 24 10 2 3 2 2 2 3 2 5 2" xfId="19715"/>
    <cellStyle name="Normal 24 10 2 3 2 2 2 3 2 5 3" xfId="19716"/>
    <cellStyle name="Normal 24 10 2 3 2 2 2 3 2 6" xfId="19717"/>
    <cellStyle name="Normal 24 10 2 3 2 2 2 3 2 7" xfId="19718"/>
    <cellStyle name="Normal 24 10 2 3 2 2 2 3 3" xfId="19719"/>
    <cellStyle name="Normal 24 10 2 3 2 2 2 3 3 2" xfId="19720"/>
    <cellStyle name="Normal 24 10 2 3 2 2 2 3 3 2 2" xfId="19721"/>
    <cellStyle name="Normal 24 10 2 3 2 2 2 3 3 2 2 2" xfId="19722"/>
    <cellStyle name="Normal 24 10 2 3 2 2 2 3 3 2 2 2 2" xfId="19723"/>
    <cellStyle name="Normal 24 10 2 3 2 2 2 3 3 2 2 2 3" xfId="19724"/>
    <cellStyle name="Normal 24 10 2 3 2 2 2 3 3 2 2 3" xfId="19725"/>
    <cellStyle name="Normal 24 10 2 3 2 2 2 3 3 2 2 3 2" xfId="19726"/>
    <cellStyle name="Normal 24 10 2 3 2 2 2 3 3 2 2 3 2 2" xfId="19727"/>
    <cellStyle name="Normal 24 10 2 3 2 2 2 3 3 2 2 3 2 3" xfId="19728"/>
    <cellStyle name="Normal 24 10 2 3 2 2 2 3 3 2 2 3 3" xfId="19729"/>
    <cellStyle name="Normal 24 10 2 3 2 2 2 3 3 2 2 3 4" xfId="19730"/>
    <cellStyle name="Normal 24 10 2 3 2 2 2 3 3 2 2 4" xfId="19731"/>
    <cellStyle name="Normal 24 10 2 3 2 2 2 3 3 2 2 4 2" xfId="19732"/>
    <cellStyle name="Normal 24 10 2 3 2 2 2 3 3 2 2 4 2 2" xfId="19733"/>
    <cellStyle name="Normal 24 10 2 3 2 2 2 3 3 2 2 4 2 3" xfId="19734"/>
    <cellStyle name="Normal 24 10 2 3 2 2 2 3 3 2 2 4 3" xfId="19735"/>
    <cellStyle name="Normal 24 10 2 3 2 2 2 3 3 2 2 4 4" xfId="19736"/>
    <cellStyle name="Normal 24 10 2 3 2 2 2 3 3 2 2 5" xfId="19737"/>
    <cellStyle name="Normal 24 10 2 3 2 2 2 3 3 2 2 6" xfId="19738"/>
    <cellStyle name="Normal 24 10 2 3 2 2 2 3 3 2 3" xfId="19739"/>
    <cellStyle name="Normal 24 10 2 3 2 2 2 3 3 2 3 2" xfId="19740"/>
    <cellStyle name="Normal 24 10 2 3 2 2 2 3 3 2 3 3" xfId="19741"/>
    <cellStyle name="Normal 24 10 2 3 2 2 2 3 3 2 4" xfId="19742"/>
    <cellStyle name="Normal 24 10 2 3 2 2 2 3 3 2 5" xfId="19743"/>
    <cellStyle name="Normal 24 10 2 3 2 2 2 3 3 3" xfId="19744"/>
    <cellStyle name="Normal 24 10 2 3 2 2 2 3 3 3 2" xfId="19745"/>
    <cellStyle name="Normal 24 10 2 3 2 2 2 3 3 3 3" xfId="19746"/>
    <cellStyle name="Normal 24 10 2 3 2 2 2 3 3 4" xfId="19747"/>
    <cellStyle name="Normal 24 10 2 3 2 2 2 3 3 5" xfId="19748"/>
    <cellStyle name="Normal 24 10 2 3 2 2 2 3 4" xfId="19749"/>
    <cellStyle name="Normal 24 10 2 3 2 2 2 3 4 2" xfId="19750"/>
    <cellStyle name="Normal 24 10 2 3 2 2 2 3 4 2 2" xfId="19751"/>
    <cellStyle name="Normal 24 10 2 3 2 2 2 3 4 2 2 2" xfId="19752"/>
    <cellStyle name="Normal 24 10 2 3 2 2 2 3 4 2 2 3" xfId="19753"/>
    <cellStyle name="Normal 24 10 2 3 2 2 2 3 4 2 3" xfId="19754"/>
    <cellStyle name="Normal 24 10 2 3 2 2 2 3 4 2 4" xfId="19755"/>
    <cellStyle name="Normal 24 10 2 3 2 2 2 3 4 3" xfId="19756"/>
    <cellStyle name="Normal 24 10 2 3 2 2 2 3 4 3 2" xfId="19757"/>
    <cellStyle name="Normal 24 10 2 3 2 2 2 3 4 3 2 2" xfId="19758"/>
    <cellStyle name="Normal 24 10 2 3 2 2 2 3 4 3 2 2 2" xfId="19759"/>
    <cellStyle name="Normal 24 10 2 3 2 2 2 3 4 3 2 2 2 2" xfId="19760"/>
    <cellStyle name="Normal 24 10 2 3 2 2 2 3 4 3 2 2 2 3" xfId="19761"/>
    <cellStyle name="Normal 24 10 2 3 2 2 2 3 4 3 2 2 3" xfId="19762"/>
    <cellStyle name="Normal 24 10 2 3 2 2 2 3 4 3 2 2 4" xfId="19763"/>
    <cellStyle name="Normal 24 10 2 3 2 2 2 3 4 3 2 3" xfId="19764"/>
    <cellStyle name="Normal 24 10 2 3 2 2 2 3 4 3 2 3 2" xfId="19765"/>
    <cellStyle name="Normal 24 10 2 3 2 2 2 3 4 3 2 3 3" xfId="19766"/>
    <cellStyle name="Normal 24 10 2 3 2 2 2 3 4 3 2 4" xfId="19767"/>
    <cellStyle name="Normal 24 10 2 3 2 2 2 3 4 3 2 5" xfId="19768"/>
    <cellStyle name="Normal 24 10 2 3 2 2 2 3 4 3 3" xfId="19769"/>
    <cellStyle name="Normal 24 10 2 3 2 2 2 3 4 3 3 2" xfId="19770"/>
    <cellStyle name="Normal 24 10 2 3 2 2 2 3 4 3 3 2 2" xfId="19771"/>
    <cellStyle name="Normal 24 10 2 3 2 2 2 3 4 3 3 2 2 2" xfId="19772"/>
    <cellStyle name="Normal 24 10 2 3 2 2 2 3 4 3 3 2 2 2 2" xfId="19773"/>
    <cellStyle name="Normal 24 10 2 3 2 2 2 3 4 3 3 2 2 2 3" xfId="19774"/>
    <cellStyle name="Normal 24 10 2 3 2 2 2 3 4 3 3 2 2 3" xfId="19775"/>
    <cellStyle name="Normal 24 10 2 3 2 2 2 3 4 3 3 2 2 3 2" xfId="19776"/>
    <cellStyle name="Normal 24 10 2 3 2 2 2 3 4 3 3 2 2 3 2 2" xfId="19777"/>
    <cellStyle name="Normal 24 10 2 3 2 2 2 3 4 3 3 2 2 3 2 3" xfId="19778"/>
    <cellStyle name="Normal 24 10 2 3 2 2 2 3 4 3 3 2 2 3 3" xfId="19779"/>
    <cellStyle name="Normal 24 10 2 3 2 2 2 3 4 3 3 2 2 3 4" xfId="19780"/>
    <cellStyle name="Normal 24 10 2 3 2 2 2 3 4 3 3 2 2 4" xfId="19781"/>
    <cellStyle name="Normal 24 10 2 3 2 2 2 3 4 3 3 2 2 5" xfId="19782"/>
    <cellStyle name="Normal 24 10 2 3 2 2 2 3 4 3 3 2 3" xfId="19783"/>
    <cellStyle name="Normal 24 10 2 3 2 2 2 3 4 3 3 2 3 2" xfId="19784"/>
    <cellStyle name="Normal 24 10 2 3 2 2 2 3 4 3 3 2 3 3" xfId="19785"/>
    <cellStyle name="Normal 24 10 2 3 2 2 2 3 4 3 3 2 4" xfId="19786"/>
    <cellStyle name="Normal 24 10 2 3 2 2 2 3 4 3 3 2 5" xfId="19787"/>
    <cellStyle name="Normal 24 10 2 3 2 2 2 3 4 3 3 3" xfId="19788"/>
    <cellStyle name="Normal 24 10 2 3 2 2 2 3 4 3 3 3 2" xfId="19789"/>
    <cellStyle name="Normal 24 10 2 3 2 2 2 3 4 3 3 3 3" xfId="19790"/>
    <cellStyle name="Normal 24 10 2 3 2 2 2 3 4 3 3 4" xfId="19791"/>
    <cellStyle name="Normal 24 10 2 3 2 2 2 3 4 3 3 5" xfId="19792"/>
    <cellStyle name="Normal 24 10 2 3 2 2 2 3 4 3 4" xfId="19793"/>
    <cellStyle name="Normal 24 10 2 3 2 2 2 3 4 3 4 2" xfId="19794"/>
    <cellStyle name="Normal 24 10 2 3 2 2 2 3 4 3 4 3" xfId="19795"/>
    <cellStyle name="Normal 24 10 2 3 2 2 2 3 4 3 5" xfId="19796"/>
    <cellStyle name="Normal 24 10 2 3 2 2 2 3 4 3 6" xfId="19797"/>
    <cellStyle name="Normal 24 10 2 3 2 2 2 3 4 4" xfId="19798"/>
    <cellStyle name="Normal 24 10 2 3 2 2 2 3 4 4 2" xfId="19799"/>
    <cellStyle name="Normal 24 10 2 3 2 2 2 3 4 4 3" xfId="19800"/>
    <cellStyle name="Normal 24 10 2 3 2 2 2 3 4 5" xfId="19801"/>
    <cellStyle name="Normal 24 10 2 3 2 2 2 3 4 6" xfId="19802"/>
    <cellStyle name="Normal 24 10 2 3 2 2 2 3 5" xfId="19803"/>
    <cellStyle name="Normal 24 10 2 3 2 2 2 3 5 2" xfId="19804"/>
    <cellStyle name="Normal 24 10 2 3 2 2 2 3 5 2 4 2" xfId="19805"/>
    <cellStyle name="Normal 24 10 2 3 2 2 2 3 5 2 4 2 2" xfId="19806"/>
    <cellStyle name="Normal 24 10 2 3 2 2 2 3 5 2 4 2 2 2" xfId="19807"/>
    <cellStyle name="Normal 24 10 2 3 2 2 2 3 5 2 4 2 2 3" xfId="19808"/>
    <cellStyle name="Normal 24 10 2 3 2 2 2 3 5 2 4 2 3" xfId="19809"/>
    <cellStyle name="Normal 24 10 2 3 2 2 2 3 5 2 4 2 4" xfId="19810"/>
    <cellStyle name="Normal 24 10 2 3 2 2 2 3 5 2 4 2 4 2" xfId="19811"/>
    <cellStyle name="Normal 24 10 2 3 2 2 2 3 5 2 4 2 4 2 2" xfId="19812"/>
    <cellStyle name="Normal 24 10 2 3 2 2 2 3 5 2 4 2 4 2 2 2" xfId="19813"/>
    <cellStyle name="Normal 24 10 2 3 2 2 2 3 5 2 4 2 4 2 2 3" xfId="19814"/>
    <cellStyle name="Normal 24 10 2 3 2 2 2 3 5 2 4 2 4 2 3" xfId="19815"/>
    <cellStyle name="Normal 24 10 2 3 2 2 2 3 5 2 4 2 4 2 4" xfId="19816"/>
    <cellStyle name="Normal 24 10 2 3 2 2 2 3 5 2 4 2 4 3" xfId="19817"/>
    <cellStyle name="Normal 24 10 2 3 2 2 2 3 5 2 4 2 4 3 2" xfId="19818"/>
    <cellStyle name="Normal 24 10 2 3 2 2 2 3 5 2 4 2 4 3 3" xfId="19819"/>
    <cellStyle name="Normal 24 10 2 3 2 2 2 3 5 2 4 2 4 4" xfId="19820"/>
    <cellStyle name="Normal 24 10 2 3 2 2 2 3 5 2 4 2 4 5" xfId="19821"/>
    <cellStyle name="Normal 24 10 2 3 2 2 2 3 5 2 4 2 5" xfId="19822"/>
    <cellStyle name="Normal 24 10 2 3 2 2 2 3 5 3" xfId="19823"/>
    <cellStyle name="Normal 24 10 2 3 2 2 2 3 5 3 2 2" xfId="19824"/>
    <cellStyle name="Normal 24 10 2 3 2 2 2 3 5 3 2 2 2" xfId="19825"/>
    <cellStyle name="Normal 24 10 2 3 2 2 2 3 5 3 2 2 2 2" xfId="19826"/>
    <cellStyle name="Normal 24 10 2 3 2 2 2 3 5 3 2 2 2 2 2" xfId="19827"/>
    <cellStyle name="Normal 24 10 2 3 2 2 2 3 5 3 2 2 2 2 3" xfId="19828"/>
    <cellStyle name="Normal 24 10 2 3 2 2 2 3 5 3 2 2 2 3" xfId="19829"/>
    <cellStyle name="Normal 24 10 2 3 2 2 2 3 5 3 2 2 2 4" xfId="19830"/>
    <cellStyle name="Normal 24 10 2 3 2 2 2 3 5 3 2 2 3" xfId="19831"/>
    <cellStyle name="Normal 24 10 2 3 2 2 2 3 5 3 2 2 3 2" xfId="19832"/>
    <cellStyle name="Normal 24 10 2 3 2 2 2 3 5 3 2 2 3 2 2" xfId="19833"/>
    <cellStyle name="Normal 24 10 2 3 2 2 2 3 5 3 2 2 3 2 3" xfId="19834"/>
    <cellStyle name="Normal 24 10 2 3 2 2 2 3 5 3 2 2 3 3" xfId="19835"/>
    <cellStyle name="Normal 24 10 2 3 2 2 2 3 5 3 2 2 3 4" xfId="19836"/>
    <cellStyle name="Normal 24 10 2 3 2 2 2 3 5 3 2 2 4" xfId="19837"/>
    <cellStyle name="Normal 24 10 2 3 2 2 2 3 5 3 2 2 4 2" xfId="19838"/>
    <cellStyle name="Normal 24 10 2 3 2 2 2 3 5 3 2 2 4 3" xfId="19839"/>
    <cellStyle name="Normal 24 10 2 3 2 2 2 3 5 3 2 2 5" xfId="19840"/>
    <cellStyle name="Normal 24 10 2 3 2 2 2 3 5 3 2 2 6" xfId="19841"/>
    <cellStyle name="Normal 24 10 2 3 2 2 2 3 6" xfId="19842"/>
    <cellStyle name="Normal 24 10 2 3 2 2 2 3 7" xfId="19843"/>
    <cellStyle name="Normal 24 10 2 3 2 2 2 4" xfId="19844"/>
    <cellStyle name="Normal 24 10 2 3 2 2 2 4 2" xfId="19845"/>
    <cellStyle name="Normal 24 10 2 3 2 2 2 4 2 2" xfId="19846"/>
    <cellStyle name="Normal 24 10 2 3 2 2 2 4 2 2 2" xfId="19847"/>
    <cellStyle name="Normal 24 10 2 3 2 2 2 4 2 2 2 2" xfId="19848"/>
    <cellStyle name="Normal 24 10 2 3 2 2 2 4 2 2 2 3" xfId="19849"/>
    <cellStyle name="Normal 24 10 2 3 2 2 2 4 2 2 3" xfId="19850"/>
    <cellStyle name="Normal 24 10 2 3 2 2 2 4 2 2 4" xfId="19851"/>
    <cellStyle name="Normal 24 10 2 3 2 2 2 4 2 3" xfId="19852"/>
    <cellStyle name="Normal 24 10 2 3 2 2 2 4 2 3 2" xfId="19853"/>
    <cellStyle name="Normal 24 10 2 3 2 2 2 4 2 3 3" xfId="19854"/>
    <cellStyle name="Normal 24 10 2 3 2 2 2 4 2 4" xfId="19855"/>
    <cellStyle name="Normal 24 10 2 3 2 2 2 4 2 4 2" xfId="19856"/>
    <cellStyle name="Normal 24 10 2 3 2 2 2 4 2 4 2 2" xfId="19857"/>
    <cellStyle name="Normal 24 10 2 3 2 2 2 4 2 4 2 3" xfId="19858"/>
    <cellStyle name="Normal 24 10 2 3 2 2 2 4 2 4 3" xfId="19859"/>
    <cellStyle name="Normal 24 10 2 3 2 2 2 4 2 4 4" xfId="19860"/>
    <cellStyle name="Normal 24 10 2 3 2 2 2 4 2 5" xfId="19861"/>
    <cellStyle name="Normal 24 10 2 3 2 2 2 4 2 6" xfId="19862"/>
    <cellStyle name="Normal 24 10 2 3 2 2 2 4 3" xfId="19863"/>
    <cellStyle name="Normal 24 10 2 3 2 2 2 4 3 2" xfId="19864"/>
    <cellStyle name="Normal 24 10 2 3 2 2 2 4 3 2 2" xfId="19865"/>
    <cellStyle name="Normal 24 10 2 3 2 2 2 4 3 2 2 2" xfId="19866"/>
    <cellStyle name="Normal 24 10 2 3 2 2 2 4 3 2 2 2 2" xfId="19867"/>
    <cellStyle name="Normal 24 10 2 3 2 2 2 4 3 2 2 2 3" xfId="19868"/>
    <cellStyle name="Normal 24 10 2 3 2 2 2 4 3 2 2 3" xfId="19869"/>
    <cellStyle name="Normal 24 10 2 3 2 2 2 4 3 2 2 4" xfId="19870"/>
    <cellStyle name="Normal 24 10 2 3 2 2 2 4 3 2 3" xfId="19871"/>
    <cellStyle name="Normal 24 10 2 3 2 2 2 4 3 2 3 2" xfId="19872"/>
    <cellStyle name="Normal 24 10 2 3 2 2 2 4 3 2 3 2 2" xfId="19873"/>
    <cellStyle name="Normal 24 10 2 3 2 2 2 4 3 2 3 2 3" xfId="19874"/>
    <cellStyle name="Normal 24 10 2 3 2 2 2 4 3 2 3 3" xfId="19875"/>
    <cellStyle name="Normal 24 10 2 3 2 2 2 4 3 2 3 4" xfId="19876"/>
    <cellStyle name="Normal 24 10 2 3 2 2 2 4 3 2 4" xfId="19877"/>
    <cellStyle name="Normal 24 10 2 3 2 2 2 4 3 2 4 2" xfId="19878"/>
    <cellStyle name="Normal 24 10 2 3 2 2 2 4 3 2 4 3" xfId="19879"/>
    <cellStyle name="Normal 24 10 2 3 2 2 2 4 3 2 5" xfId="19880"/>
    <cellStyle name="Normal 24 10 2 3 2 2 2 4 3 2 6" xfId="19881"/>
    <cellStyle name="Normal 24 10 2 3 2 2 2 4 3 3" xfId="19882"/>
    <cellStyle name="Normal 24 10 2 3 2 2 2 4 3 3 2" xfId="19883"/>
    <cellStyle name="Normal 24 10 2 3 2 2 2 4 3 3 3" xfId="19884"/>
    <cellStyle name="Normal 24 10 2 3 2 2 2 4 3 4" xfId="19885"/>
    <cellStyle name="Normal 24 10 2 3 2 2 2 4 3 5" xfId="19886"/>
    <cellStyle name="Normal 24 10 2 3 2 2 2 4 4" xfId="19887"/>
    <cellStyle name="Normal 24 10 2 3 2 2 2 4 4 2" xfId="19888"/>
    <cellStyle name="Normal 24 10 2 3 2 2 2 4 4 3" xfId="19889"/>
    <cellStyle name="Normal 24 10 2 3 2 2 2 4 5" xfId="19890"/>
    <cellStyle name="Normal 24 10 2 3 2 2 2 4 6" xfId="19891"/>
    <cellStyle name="Normal 24 10 2 3 2 2 2 5" xfId="19892"/>
    <cellStyle name="Normal 24 10 2 3 2 2 2 5 2" xfId="19893"/>
    <cellStyle name="Normal 24 10 2 3 2 2 2 5 2 2" xfId="19894"/>
    <cellStyle name="Normal 24 10 2 3 2 2 2 5 2 3" xfId="19895"/>
    <cellStyle name="Normal 24 10 2 3 2 2 2 5 3" xfId="19896"/>
    <cellStyle name="Normal 24 10 2 3 2 2 2 5 4" xfId="19897"/>
    <cellStyle name="Normal 24 10 2 3 2 2 2 6" xfId="19898"/>
    <cellStyle name="Normal 24 10 2 3 2 2 2 6 2" xfId="19899"/>
    <cellStyle name="Normal 24 10 2 3 2 2 2 6 3" xfId="19900"/>
    <cellStyle name="Normal 24 10 2 3 2 2 2 7" xfId="19901"/>
    <cellStyle name="Normal 24 10 2 3 2 2 2 8" xfId="19902"/>
    <cellStyle name="Normal 24 10 2 3 2 2 3" xfId="19903"/>
    <cellStyle name="Normal 24 10 2 3 2 2 3 2" xfId="19904"/>
    <cellStyle name="Normal 24 10 2 3 2 2 3 2 2" xfId="19905"/>
    <cellStyle name="Normal 24 10 2 3 2 2 3 2 3" xfId="19906"/>
    <cellStyle name="Normal 24 10 2 3 2 2 3 3" xfId="19907"/>
    <cellStyle name="Normal 24 10 2 3 2 2 3 4" xfId="19908"/>
    <cellStyle name="Normal 24 10 2 3 2 2 4" xfId="19909"/>
    <cellStyle name="Normal 24 10 2 3 2 2 4 2" xfId="19910"/>
    <cellStyle name="Normal 24 10 2 3 2 2 4 3" xfId="19911"/>
    <cellStyle name="Normal 24 10 2 3 2 2 5" xfId="19912"/>
    <cellStyle name="Normal 24 10 2 3 2 2 6" xfId="19913"/>
    <cellStyle name="Normal 24 10 2 3 2 3" xfId="19914"/>
    <cellStyle name="Normal 24 10 2 3 2 3 2" xfId="19915"/>
    <cellStyle name="Normal 24 10 2 3 2 3 3" xfId="19916"/>
    <cellStyle name="Normal 24 10 2 3 2 4" xfId="19917"/>
    <cellStyle name="Normal 24 10 2 3 2 5" xfId="19918"/>
    <cellStyle name="Normal 24 10 2 3 3" xfId="19919"/>
    <cellStyle name="Normal 24 10 2 3 3 2" xfId="19920"/>
    <cellStyle name="Normal 24 10 2 3 3 2 2" xfId="19921"/>
    <cellStyle name="Normal 24 10 2 3 3 2 3" xfId="19922"/>
    <cellStyle name="Normal 24 10 2 3 3 3" xfId="19923"/>
    <cellStyle name="Normal 24 10 2 3 3 4" xfId="19924"/>
    <cellStyle name="Normal 24 10 2 3 4" xfId="19925"/>
    <cellStyle name="Normal 24 10 2 3 4 2" xfId="19926"/>
    <cellStyle name="Normal 24 10 2 3 4 2 2" xfId="19927"/>
    <cellStyle name="Normal 24 10 2 3 4 2 2 2" xfId="19928"/>
    <cellStyle name="Normal 24 10 2 3 4 2 2 3" xfId="19929"/>
    <cellStyle name="Normal 24 10 2 3 4 2 3" xfId="19930"/>
    <cellStyle name="Normal 24 10 2 3 4 2 4" xfId="19931"/>
    <cellStyle name="Normal 24 10 2 3 4 3" xfId="19932"/>
    <cellStyle name="Normal 24 10 2 3 4 3 2" xfId="19933"/>
    <cellStyle name="Normal 24 10 2 3 4 3 3" xfId="19934"/>
    <cellStyle name="Normal 24 10 2 3 4 4" xfId="19935"/>
    <cellStyle name="Normal 24 10 2 3 4 5" xfId="19936"/>
    <cellStyle name="Normal 24 10 2 3 5" xfId="19937"/>
    <cellStyle name="Normal 24 10 2 3 5 2" xfId="19938"/>
    <cellStyle name="Normal 24 10 2 3 5 2 2" xfId="19939"/>
    <cellStyle name="Normal 24 10 2 3 5 2 2 2" xfId="19940"/>
    <cellStyle name="Normal 24 10 2 3 5 2 2 2 2" xfId="19941"/>
    <cellStyle name="Normal 24 10 2 3 5 2 2 2 3" xfId="19942"/>
    <cellStyle name="Normal 24 10 2 3 5 2 2 3" xfId="19943"/>
    <cellStyle name="Normal 24 10 2 3 5 2 2 4" xfId="19944"/>
    <cellStyle name="Normal 24 10 2 3 5 2 3" xfId="19945"/>
    <cellStyle name="Normal 24 10 2 3 5 2 3 2" xfId="19946"/>
    <cellStyle name="Normal 24 10 2 3 5 2 3 2 2" xfId="19947"/>
    <cellStyle name="Normal 24 10 2 3 5 2 3 2 2 2" xfId="19948"/>
    <cellStyle name="Normal 24 10 2 3 5 2 3 2 2 3" xfId="19949"/>
    <cellStyle name="Normal 24 10 2 3 5 2 3 2 3" xfId="19950"/>
    <cellStyle name="Normal 24 10 2 3 5 2 3 2 4" xfId="19951"/>
    <cellStyle name="Normal 24 10 2 3 5 2 3 3" xfId="19952"/>
    <cellStyle name="Normal 24 10 2 3 5 2 3 4" xfId="19953"/>
    <cellStyle name="Normal 24 10 2 3 5 2 4" xfId="19954"/>
    <cellStyle name="Normal 24 10 2 3 5 2 5" xfId="19955"/>
    <cellStyle name="Normal 24 10 2 3 5 3" xfId="19956"/>
    <cellStyle name="Normal 24 10 2 3 5 3 2" xfId="19957"/>
    <cellStyle name="Normal 24 10 2 3 5 3 3" xfId="19958"/>
    <cellStyle name="Normal 24 10 2 3 5 4" xfId="19959"/>
    <cellStyle name="Normal 24 10 2 3 5 5" xfId="19960"/>
    <cellStyle name="Normal 24 10 2 3 6" xfId="19961"/>
    <cellStyle name="Normal 24 10 2 3 6 2" xfId="19962"/>
    <cellStyle name="Normal 24 10 2 3 6 3" xfId="19963"/>
    <cellStyle name="Normal 24 10 2 3 7" xfId="19964"/>
    <cellStyle name="Normal 24 10 2 3 8" xfId="19965"/>
    <cellStyle name="Normal 24 10 2 4" xfId="19966"/>
    <cellStyle name="Normal 24 10 2 4 2" xfId="19967"/>
    <cellStyle name="Normal 24 10 2 4 2 2" xfId="19968"/>
    <cellStyle name="Normal 24 10 2 4 2 3" xfId="19969"/>
    <cellStyle name="Normal 24 10 2 4 3" xfId="19970"/>
    <cellStyle name="Normal 24 10 2 4 4" xfId="19971"/>
    <cellStyle name="Normal 24 10 2 5" xfId="19972"/>
    <cellStyle name="Normal 24 10 2 5 2" xfId="19973"/>
    <cellStyle name="Normal 24 10 2 5 2 2" xfId="19974"/>
    <cellStyle name="Normal 24 10 2 5 2 3" xfId="19975"/>
    <cellStyle name="Normal 24 10 2 5 3" xfId="19976"/>
    <cellStyle name="Normal 24 10 2 5 4" xfId="19977"/>
    <cellStyle name="Normal 24 10 2 6" xfId="19978"/>
    <cellStyle name="Normal 24 10 2 6 2" xfId="19979"/>
    <cellStyle name="Normal 24 10 2 6 2 2" xfId="19980"/>
    <cellStyle name="Normal 24 10 2 6 2 2 2" xfId="19981"/>
    <cellStyle name="Normal 24 10 2 6 2 2 2 2" xfId="19982"/>
    <cellStyle name="Normal 24 10 2 6 2 2 2 2 2" xfId="19983"/>
    <cellStyle name="Normal 24 10 2 6 2 2 2 2 3" xfId="19984"/>
    <cellStyle name="Normal 24 10 2 6 2 2 2 3" xfId="19985"/>
    <cellStyle name="Normal 24 10 2 6 2 2 2 4" xfId="19986"/>
    <cellStyle name="Normal 24 10 2 6 2 2 3" xfId="19987"/>
    <cellStyle name="Normal 24 10 2 6 2 2 3 2" xfId="19988"/>
    <cellStyle name="Normal 24 10 2 6 2 2 3 2 2" xfId="19989"/>
    <cellStyle name="Normal 24 10 2 6 2 2 3 2 3" xfId="19990"/>
    <cellStyle name="Normal 24 10 2 6 2 2 3 3" xfId="19991"/>
    <cellStyle name="Normal 24 10 2 6 2 2 3 4" xfId="19992"/>
    <cellStyle name="Normal 24 10 2 6 2 2 4" xfId="19993"/>
    <cellStyle name="Normal 24 10 2 6 2 2 4 2" xfId="19994"/>
    <cellStyle name="Normal 24 10 2 6 2 2 4 3" xfId="19995"/>
    <cellStyle name="Normal 24 10 2 6 2 2 5" xfId="19996"/>
    <cellStyle name="Normal 24 10 2 6 2 2 6" xfId="19997"/>
    <cellStyle name="Normal 24 10 2 6 2 3" xfId="19998"/>
    <cellStyle name="Normal 24 10 2 6 2 3 2" xfId="19999"/>
    <cellStyle name="Normal 24 10 2 6 2 3 2 2" xfId="20000"/>
    <cellStyle name="Normal 24 10 2 6 2 3 2 2 2" xfId="20001"/>
    <cellStyle name="Normal 24 10 2 6 2 3 2 2 3" xfId="20002"/>
    <cellStyle name="Normal 24 10 2 6 2 3 2 3" xfId="20003"/>
    <cellStyle name="Normal 24 10 2 6 2 3 2 4" xfId="20004"/>
    <cellStyle name="Normal 24 10 2 6 2 3 3" xfId="20005"/>
    <cellStyle name="Normal 24 10 2 6 2 3 3 2" xfId="20006"/>
    <cellStyle name="Normal 24 10 2 6 2 3 3 3" xfId="20007"/>
    <cellStyle name="Normal 24 10 2 6 2 3 4" xfId="20008"/>
    <cellStyle name="Normal 24 10 2 6 2 3 5" xfId="20009"/>
    <cellStyle name="Normal 24 10 2 6 2 4" xfId="20010"/>
    <cellStyle name="Normal 24 10 2 6 2 4 2" xfId="20011"/>
    <cellStyle name="Normal 24 10 2 6 2 4 2 2" xfId="20012"/>
    <cellStyle name="Normal 24 10 2 6 2 4 2 2 2" xfId="20013"/>
    <cellStyle name="Normal 24 10 2 6 2 4 2 2 3" xfId="20014"/>
    <cellStyle name="Normal 24 10 2 6 2 4 2 3" xfId="20015"/>
    <cellStyle name="Normal 24 10 2 6 2 4 2 4" xfId="20016"/>
    <cellStyle name="Normal 24 10 2 6 2 4 3" xfId="20017"/>
    <cellStyle name="Normal 24 10 2 6 2 4 3 2" xfId="20018"/>
    <cellStyle name="Normal 24 10 2 6 2 4 3 3" xfId="20019"/>
    <cellStyle name="Normal 24 10 2 6 2 4 4" xfId="20020"/>
    <cellStyle name="Normal 24 10 2 6 2 4 5" xfId="20021"/>
    <cellStyle name="Normal 24 10 2 6 2 5" xfId="20022"/>
    <cellStyle name="Normal 24 10 2 6 2 5 2" xfId="20023"/>
    <cellStyle name="Normal 24 10 2 6 2 5 2 2" xfId="20024"/>
    <cellStyle name="Normal 24 10 2 6 2 5 2 3" xfId="20025"/>
    <cellStyle name="Normal 24 10 2 6 2 5 3" xfId="20026"/>
    <cellStyle name="Normal 24 10 2 6 2 5 4" xfId="20027"/>
    <cellStyle name="Normal 24 10 2 6 2 6" xfId="20028"/>
    <cellStyle name="Normal 24 10 2 6 2 6 2" xfId="20029"/>
    <cellStyle name="Normal 24 10 2 6 2 6 3" xfId="20030"/>
    <cellStyle name="Normal 24 10 2 6 2 7" xfId="20031"/>
    <cellStyle name="Normal 24 10 2 6 2 8" xfId="20032"/>
    <cellStyle name="Normal 24 10 2 6 3" xfId="20033"/>
    <cellStyle name="Normal 24 10 2 6 3 2" xfId="20034"/>
    <cellStyle name="Normal 24 10 2 6 3 3" xfId="20035"/>
    <cellStyle name="Normal 24 10 2 6 4" xfId="20036"/>
    <cellStyle name="Normal 24 10 2 6 5" xfId="20037"/>
    <cellStyle name="Normal 24 10 2 7" xfId="20038"/>
    <cellStyle name="Normal 24 10 2 7 2" xfId="20039"/>
    <cellStyle name="Normal 24 10 2 7 3" xfId="20040"/>
    <cellStyle name="Normal 24 10 2 8" xfId="20041"/>
    <cellStyle name="Normal 24 10 2 9" xfId="20042"/>
    <cellStyle name="Normal 24 10 3" xfId="20043"/>
    <cellStyle name="Normal 24 10 3 2" xfId="20044"/>
    <cellStyle name="Normal 24 10 3 2 2" xfId="20045"/>
    <cellStyle name="Normal 24 10 3 2 3" xfId="20046"/>
    <cellStyle name="Normal 24 10 3 3" xfId="20047"/>
    <cellStyle name="Normal 24 10 3 4" xfId="20048"/>
    <cellStyle name="Normal 24 10 4" xfId="20049"/>
    <cellStyle name="Normal 24 10 4 10" xfId="20050"/>
    <cellStyle name="Normal 24 10 4 2" xfId="20051"/>
    <cellStyle name="Normal 24 10 4 2 2" xfId="20052"/>
    <cellStyle name="Normal 24 10 4 2 2 2" xfId="20053"/>
    <cellStyle name="Normal 24 10 4 2 2 3" xfId="20054"/>
    <cellStyle name="Normal 24 10 4 2 3" xfId="20055"/>
    <cellStyle name="Normal 24 10 4 2 4" xfId="20056"/>
    <cellStyle name="Normal 24 10 4 3" xfId="20057"/>
    <cellStyle name="Normal 24 10 4 3 2" xfId="20058"/>
    <cellStyle name="Normal 24 10 4 3 2 2" xfId="20059"/>
    <cellStyle name="Normal 24 10 4 3 2 2 2" xfId="20060"/>
    <cellStyle name="Normal 24 10 4 3 2 2 3" xfId="20061"/>
    <cellStyle name="Normal 24 10 4 3 2 3" xfId="20062"/>
    <cellStyle name="Normal 24 10 4 3 2 4" xfId="20063"/>
    <cellStyle name="Normal 24 10 4 3 3" xfId="20064"/>
    <cellStyle name="Normal 24 10 4 3 3 2" xfId="20065"/>
    <cellStyle name="Normal 24 10 4 3 3 2 2" xfId="20066"/>
    <cellStyle name="Normal 24 10 4 3 3 2 3" xfId="20067"/>
    <cellStyle name="Normal 24 10 4 3 3 3" xfId="20068"/>
    <cellStyle name="Normal 24 10 4 3 3 4" xfId="20069"/>
    <cellStyle name="Normal 24 10 4 3 4" xfId="20070"/>
    <cellStyle name="Normal 24 10 4 3 4 2" xfId="20071"/>
    <cellStyle name="Normal 24 10 4 3 4 2 2" xfId="20072"/>
    <cellStyle name="Normal 24 10 4 3 4 2 2 2" xfId="20073"/>
    <cellStyle name="Normal 24 10 4 3 4 2 2 2 2" xfId="20074"/>
    <cellStyle name="Normal 24 10 4 3 4 2 2 2 2 2" xfId="20075"/>
    <cellStyle name="Normal 24 10 4 3 4 2 2 2 2 2 2" xfId="20076"/>
    <cellStyle name="Normal 24 10 4 3 4 2 2 2 2 2 2 2" xfId="20077"/>
    <cellStyle name="Normal 24 10 4 3 4 2 2 2 2 2 2 2 2" xfId="20078"/>
    <cellStyle name="Normal 24 10 4 3 4 2 2 2 2 2 2 2 3" xfId="20079"/>
    <cellStyle name="Normal 24 10 4 3 4 2 2 2 2 2 2 3" xfId="20080"/>
    <cellStyle name="Normal 24 10 4 3 4 2 2 2 2 2 2 4" xfId="20081"/>
    <cellStyle name="Normal 24 10 4 3 4 2 2 2 2 2 3" xfId="20082"/>
    <cellStyle name="Normal 24 10 4 3 4 2 2 2 2 2 3 2" xfId="20083"/>
    <cellStyle name="Normal 24 10 4 3 4 2 2 2 2 2 3 3" xfId="20084"/>
    <cellStyle name="Normal 24 10 4 3 4 2 2 2 2 2 4" xfId="20085"/>
    <cellStyle name="Normal 24 10 4 3 4 2 2 2 2 2 5" xfId="20086"/>
    <cellStyle name="Normal 24 10 4 3 4 2 2 2 2 3" xfId="20087"/>
    <cellStyle name="Normal 24 10 4 3 4 2 2 2 2 3 2" xfId="20088"/>
    <cellStyle name="Normal 24 10 4 3 4 2 2 2 2 3 3" xfId="20089"/>
    <cellStyle name="Normal 24 10 4 3 4 2 2 2 2 4" xfId="20090"/>
    <cellStyle name="Normal 24 10 4 3 4 2 2 2 2 5" xfId="20091"/>
    <cellStyle name="Normal 24 10 4 3 4 2 2 2 3" xfId="20092"/>
    <cellStyle name="Normal 24 10 4 3 4 2 2 2 3 2" xfId="20093"/>
    <cellStyle name="Normal 24 10 4 3 4 2 2 2 3 2 2" xfId="20094"/>
    <cellStyle name="Normal 24 10 4 3 4 2 2 2 3 2 2 2" xfId="20095"/>
    <cellStyle name="Normal 24 10 4 3 4 2 2 2 3 2 2 3" xfId="20096"/>
    <cellStyle name="Normal 24 10 4 3 4 2 2 2 3 2 3" xfId="20097"/>
    <cellStyle name="Normal 24 10 4 3 4 2 2 2 3 2 4" xfId="20098"/>
    <cellStyle name="Normal 24 10 4 3 4 2 2 2 3 3" xfId="20099"/>
    <cellStyle name="Normal 24 10 4 3 4 2 2 2 3 3 2" xfId="20100"/>
    <cellStyle name="Normal 24 10 4 3 4 2 2 2 3 3 3" xfId="20101"/>
    <cellStyle name="Normal 24 10 4 3 4 2 2 2 3 4" xfId="20102"/>
    <cellStyle name="Normal 24 10 4 3 4 2 2 2 3 5" xfId="20103"/>
    <cellStyle name="Normal 24 10 4 3 4 2 2 2 4" xfId="20104"/>
    <cellStyle name="Normal 24 10 4 3 4 2 2 2 4 2" xfId="20105"/>
    <cellStyle name="Normal 24 10 4 3 4 2 2 2 4 2 2" xfId="20106"/>
    <cellStyle name="Normal 24 10 4 3 4 2 2 2 4 2 2 2" xfId="20107"/>
    <cellStyle name="Normal 24 10 4 3 4 2 2 2 4 2 2 2 2" xfId="20108"/>
    <cellStyle name="Normal 24 10 4 3 4 2 2 2 4 2 2 2 3" xfId="20109"/>
    <cellStyle name="Normal 24 10 4 3 4 2 2 2 4 2 2 3" xfId="20110"/>
    <cellStyle name="Normal 24 10 4 3 4 2 2 2 4 2 2 4" xfId="20111"/>
    <cellStyle name="Normal 24 10 4 3 4 2 2 2 4 2 3" xfId="20112"/>
    <cellStyle name="Normal 24 10 4 3 4 2 2 2 4 2 3 2" xfId="20113"/>
    <cellStyle name="Normal 24 10 4 3 4 2 2 2 4 2 3 2 2" xfId="20114"/>
    <cellStyle name="Normal 24 10 4 3 4 2 2 2 4 2 3 2 2 2" xfId="20115"/>
    <cellStyle name="Normal 24 10 4 3 4 2 2 2 4 2 3 2 2 3" xfId="20116"/>
    <cellStyle name="Normal 24 10 4 3 4 2 2 2 4 2 3 2 3" xfId="20117"/>
    <cellStyle name="Normal 24 10 4 3 4 2 2 2 4 2 3 2 3 2" xfId="20118"/>
    <cellStyle name="Normal 24 10 4 3 4 2 2 2 4 2 3 2 3 2 2" xfId="20119"/>
    <cellStyle name="Normal 24 10 4 3 4 2 2 2 4 2 3 2 3 2 3" xfId="20120"/>
    <cellStyle name="Normal 24 10 4 3 4 2 2 2 4 2 3 2 3 3" xfId="20121"/>
    <cellStyle name="Normal 24 10 4 3 4 2 2 2 4 2 3 2 3 4" xfId="20122"/>
    <cellStyle name="Normal 24 10 4 3 4 2 2 2 4 2 3 2 4" xfId="20123"/>
    <cellStyle name="Normal 24 10 4 3 4 2 2 2 4 2 3 2 5" xfId="20124"/>
    <cellStyle name="Normal 24 10 4 3 4 2 2 2 4 2 3 3" xfId="20125"/>
    <cellStyle name="Normal 24 10 4 3 4 2 2 2 4 2 3 4" xfId="20126"/>
    <cellStyle name="Normal 24 10 4 3 4 2 2 2 4 2 4" xfId="20127"/>
    <cellStyle name="Normal 24 10 4 3 4 2 2 2 4 2 4 2" xfId="20128"/>
    <cellStyle name="Normal 24 10 4 3 4 2 2 2 4 2 4 2 2" xfId="20129"/>
    <cellStyle name="Normal 24 10 4 3 4 2 2 2 4 2 4 2 2 2" xfId="20130"/>
    <cellStyle name="Normal 24 10 4 3 4 2 2 2 4 2 4 2 2 3" xfId="20131"/>
    <cellStyle name="Normal 24 10 4 3 4 2 2 2 4 2 4 2 3" xfId="20132"/>
    <cellStyle name="Normal 24 10 4 3 4 2 2 2 4 2 4 2 4" xfId="20133"/>
    <cellStyle name="Normal 24 10 4 3 4 2 2 2 4 2 4 3" xfId="20134"/>
    <cellStyle name="Normal 24 10 4 3 4 2 2 2 4 2 4 3 2" xfId="20135"/>
    <cellStyle name="Normal 24 10 4 3 4 2 2 2 4 2 4 3 3" xfId="20136"/>
    <cellStyle name="Normal 24 10 4 3 4 2 2 2 4 2 4 4" xfId="20137"/>
    <cellStyle name="Normal 24 10 4 3 4 2 2 2 4 2 4 5" xfId="20138"/>
    <cellStyle name="Normal 24 10 4 3 4 2 2 2 4 2 5" xfId="20139"/>
    <cellStyle name="Normal 24 10 4 3 4 2 2 2 4 2 6" xfId="20140"/>
    <cellStyle name="Normal 24 10 4 3 4 2 2 2 4 3" xfId="20141"/>
    <cellStyle name="Normal 24 10 4 3 4 2 2 2 4 3 2" xfId="20142"/>
    <cellStyle name="Normal 24 10 4 3 4 2 2 2 4 3 3" xfId="20143"/>
    <cellStyle name="Normal 24 10 4 3 4 2 2 2 4 4" xfId="20144"/>
    <cellStyle name="Normal 24 10 4 3 4 2 2 2 4 5" xfId="20145"/>
    <cellStyle name="Normal 24 10 4 3 4 2 2 2 5" xfId="20146"/>
    <cellStyle name="Normal 24 10 4 3 4 2 2 2 5 2" xfId="20147"/>
    <cellStyle name="Normal 24 10 4 3 4 2 2 2 5 3" xfId="20148"/>
    <cellStyle name="Normal 24 10 4 3 4 2 2 2 6" xfId="20149"/>
    <cellStyle name="Normal 24 10 4 3 4 2 2 2 7" xfId="20150"/>
    <cellStyle name="Normal 24 10 4 3 4 2 2 3" xfId="20151"/>
    <cellStyle name="Normal 24 10 4 3 4 2 2 3 2" xfId="20152"/>
    <cellStyle name="Normal 24 10 4 3 4 2 2 3 3" xfId="20153"/>
    <cellStyle name="Normal 24 10 4 3 4 2 2 4" xfId="20154"/>
    <cellStyle name="Normal 24 10 4 3 4 2 2 5" xfId="20155"/>
    <cellStyle name="Normal 24 10 4 3 4 2 3" xfId="20156"/>
    <cellStyle name="Normal 24 10 4 3 4 2 3 2" xfId="20157"/>
    <cellStyle name="Normal 24 10 4 3 4 2 3 2 2" xfId="20158"/>
    <cellStyle name="Normal 24 10 4 3 4 2 3 2 2 2" xfId="20159"/>
    <cellStyle name="Normal 24 10 4 3 4 2 3 2 2 3" xfId="20160"/>
    <cellStyle name="Normal 24 10 4 3 4 2 3 2 3" xfId="20161"/>
    <cellStyle name="Normal 24 10 4 3 4 2 3 2 4" xfId="20162"/>
    <cellStyle name="Normal 24 10 4 3 4 2 3 3" xfId="20163"/>
    <cellStyle name="Normal 24 10 4 3 4 2 3 3 2" xfId="20164"/>
    <cellStyle name="Normal 24 10 4 3 4 2 3 3 3" xfId="20165"/>
    <cellStyle name="Normal 24 10 4 3 4 2 3 4" xfId="20166"/>
    <cellStyle name="Normal 24 10 4 3 4 2 3 5" xfId="20167"/>
    <cellStyle name="Normal 24 10 4 3 4 2 4" xfId="20168"/>
    <cellStyle name="Normal 24 10 4 3 4 2 4 2" xfId="20169"/>
    <cellStyle name="Normal 24 10 4 3 4 2 4 2 2" xfId="20170"/>
    <cellStyle name="Normal 24 10 4 3 4 2 4 2 3" xfId="20171"/>
    <cellStyle name="Normal 24 10 4 3 4 2 4 3" xfId="20172"/>
    <cellStyle name="Normal 24 10 4 3 4 2 4 4" xfId="20173"/>
    <cellStyle name="Normal 24 10 4 3 4 2 5" xfId="20174"/>
    <cellStyle name="Normal 24 10 4 3 4 2 5 2" xfId="20175"/>
    <cellStyle name="Normal 24 10 4 3 4 2 5 2 2" xfId="20176"/>
    <cellStyle name="Normal 24 10 4 3 4 2 5 2 3" xfId="20177"/>
    <cellStyle name="Normal 24 10 4 3 4 2 5 3" xfId="20178"/>
    <cellStyle name="Normal 24 10 4 3 4 2 5 4" xfId="20179"/>
    <cellStyle name="Normal 24 10 4 3 4 2 6" xfId="20180"/>
    <cellStyle name="Normal 24 10 4 3 4 2 6 2" xfId="20181"/>
    <cellStyle name="Normal 24 10 4 3 4 2 6 3" xfId="20182"/>
    <cellStyle name="Normal 24 10 4 3 4 2 7" xfId="20183"/>
    <cellStyle name="Normal 24 10 4 3 4 2 8" xfId="20184"/>
    <cellStyle name="Normal 24 10 4 3 4 3" xfId="20185"/>
    <cellStyle name="Normal 24 10 4 3 4 3 2" xfId="20186"/>
    <cellStyle name="Normal 24 10 4 3 4 3 3" xfId="20187"/>
    <cellStyle name="Normal 24 10 4 3 4 4" xfId="20188"/>
    <cellStyle name="Normal 24 10 4 3 4 5" xfId="20189"/>
    <cellStyle name="Normal 24 10 4 3 5" xfId="20190"/>
    <cellStyle name="Normal 24 10 4 3 5 2" xfId="20191"/>
    <cellStyle name="Normal 24 10 4 3 5 2 2" xfId="20192"/>
    <cellStyle name="Normal 24 10 4 3 5 2 2 2" xfId="20193"/>
    <cellStyle name="Normal 24 10 4 3 5 2 2 2 2" xfId="20194"/>
    <cellStyle name="Normal 24 10 4 3 5 2 2 2 3" xfId="20195"/>
    <cellStyle name="Normal 24 10 4 3 5 2 2 3" xfId="20196"/>
    <cellStyle name="Normal 24 10 4 3 5 2 2 4" xfId="20197"/>
    <cellStyle name="Normal 24 10 4 3 5 2 3" xfId="20198"/>
    <cellStyle name="Normal 24 10 4 3 5 2 3 2" xfId="20199"/>
    <cellStyle name="Normal 24 10 4 3 5 2 3 3" xfId="20200"/>
    <cellStyle name="Normal 24 10 4 3 5 2 4" xfId="20201"/>
    <cellStyle name="Normal 24 10 4 3 5 2 5" xfId="20202"/>
    <cellStyle name="Normal 24 10 4 3 5 3" xfId="20203"/>
    <cellStyle name="Normal 24 10 4 3 5 3 2" xfId="20204"/>
    <cellStyle name="Normal 24 10 4 3 5 3 2 2" xfId="20205"/>
    <cellStyle name="Normal 24 10 4 3 5 3 2 2 2" xfId="20206"/>
    <cellStyle name="Normal 24 10 4 3 5 3 2 2 3" xfId="20207"/>
    <cellStyle name="Normal 24 10 4 3 5 3 2 3" xfId="20208"/>
    <cellStyle name="Normal 24 10 4 3 5 3 2 4" xfId="20209"/>
    <cellStyle name="Normal 24 10 4 3 5 3 3" xfId="20210"/>
    <cellStyle name="Normal 24 10 4 3 5 3 3 2" xfId="20211"/>
    <cellStyle name="Normal 24 10 4 3 5 3 3 3" xfId="20212"/>
    <cellStyle name="Normal 24 10 4 3 5 3 4" xfId="20213"/>
    <cellStyle name="Normal 24 10 4 3 5 3 5" xfId="20214"/>
    <cellStyle name="Normal 24 10 4 3 5 4" xfId="20215"/>
    <cellStyle name="Normal 24 10 4 3 5 4 2" xfId="20216"/>
    <cellStyle name="Normal 24 10 4 3 5 4 3" xfId="20217"/>
    <cellStyle name="Normal 24 10 4 3 5 5" xfId="20218"/>
    <cellStyle name="Normal 24 10 4 3 5 6" xfId="20219"/>
    <cellStyle name="Normal 24 10 4 3 6" xfId="20220"/>
    <cellStyle name="Normal 24 10 4 3 6 2" xfId="20221"/>
    <cellStyle name="Normal 24 10 4 3 6 3" xfId="20222"/>
    <cellStyle name="Normal 24 10 4 3 7" xfId="20223"/>
    <cellStyle name="Normal 24 10 4 3 8" xfId="20224"/>
    <cellStyle name="Normal 24 10 4 4" xfId="20225"/>
    <cellStyle name="Normal 24 10 4 4 2" xfId="20226"/>
    <cellStyle name="Normal 24 10 4 4 2 2" xfId="20227"/>
    <cellStyle name="Normal 24 10 4 4 2 3" xfId="20228"/>
    <cellStyle name="Normal 24 10 4 4 3" xfId="20229"/>
    <cellStyle name="Normal 24 10 4 4 4" xfId="20230"/>
    <cellStyle name="Normal 24 10 4 5" xfId="20231"/>
    <cellStyle name="Normal 24 10 4 5 2" xfId="20232"/>
    <cellStyle name="Normal 24 10 4 5 2 2" xfId="20233"/>
    <cellStyle name="Normal 24 10 4 5 2 3" xfId="20234"/>
    <cellStyle name="Normal 24 10 4 5 3" xfId="20235"/>
    <cellStyle name="Normal 24 10 4 5 4" xfId="20236"/>
    <cellStyle name="Normal 24 10 4 6" xfId="20237"/>
    <cellStyle name="Normal 24 10 4 6 2" xfId="20238"/>
    <cellStyle name="Normal 24 10 4 6 2 2" xfId="20239"/>
    <cellStyle name="Normal 24 10 4 6 2 2 2" xfId="20240"/>
    <cellStyle name="Normal 24 10 4 6 2 2 3" xfId="20241"/>
    <cellStyle name="Normal 24 10 4 6 2 3" xfId="20242"/>
    <cellStyle name="Normal 24 10 4 6 2 4" xfId="20243"/>
    <cellStyle name="Normal 24 10 4 6 3" xfId="20244"/>
    <cellStyle name="Normal 24 10 4 6 3 2" xfId="20245"/>
    <cellStyle name="Normal 24 10 4 6 3 3" xfId="20246"/>
    <cellStyle name="Normal 24 10 4 6 4" xfId="20247"/>
    <cellStyle name="Normal 24 10 4 6 5" xfId="20248"/>
    <cellStyle name="Normal 24 10 4 7" xfId="20249"/>
    <cellStyle name="Normal 24 10 4 7 2" xfId="20250"/>
    <cellStyle name="Normal 24 10 4 7 2 2" xfId="20251"/>
    <cellStyle name="Normal 24 10 4 7 2 3" xfId="20252"/>
    <cellStyle name="Normal 24 10 4 7 3" xfId="20253"/>
    <cellStyle name="Normal 24 10 4 7 4" xfId="20254"/>
    <cellStyle name="Normal 24 10 4 8" xfId="20255"/>
    <cellStyle name="Normal 24 10 4 8 2" xfId="20256"/>
    <cellStyle name="Normal 24 10 4 8 3" xfId="20257"/>
    <cellStyle name="Normal 24 10 4 9" xfId="20258"/>
    <cellStyle name="Normal 24 10 5" xfId="20259"/>
    <cellStyle name="Normal 24 10 5 2" xfId="20260"/>
    <cellStyle name="Normal 24 10 5 2 2" xfId="20261"/>
    <cellStyle name="Normal 24 10 5 2 3" xfId="20262"/>
    <cellStyle name="Normal 24 10 5 3" xfId="20263"/>
    <cellStyle name="Normal 24 10 5 4" xfId="20264"/>
    <cellStyle name="Normal 24 10 6" xfId="20265"/>
    <cellStyle name="Normal 24 10 6 2" xfId="20266"/>
    <cellStyle name="Normal 24 10 6 2 2" xfId="20267"/>
    <cellStyle name="Normal 24 10 6 2 3" xfId="20268"/>
    <cellStyle name="Normal 24 10 6 3" xfId="20269"/>
    <cellStyle name="Normal 24 10 6 4" xfId="20270"/>
    <cellStyle name="Normal 24 10 7" xfId="20271"/>
    <cellStyle name="Normal 24 10 7 2" xfId="20272"/>
    <cellStyle name="Normal 24 10 7 2 2" xfId="20273"/>
    <cellStyle name="Normal 24 10 7 2 2 2" xfId="20274"/>
    <cellStyle name="Normal 24 10 7 2 2 2 2" xfId="20275"/>
    <cellStyle name="Normal 24 10 7 2 2 2 3" xfId="20276"/>
    <cellStyle name="Normal 24 10 7 2 2 3" xfId="20277"/>
    <cellStyle name="Normal 24 10 7 2 2 4" xfId="20278"/>
    <cellStyle name="Normal 24 10 7 2 3" xfId="20279"/>
    <cellStyle name="Normal 24 10 7 2 3 2" xfId="20280"/>
    <cellStyle name="Normal 24 10 7 2 3 3" xfId="20281"/>
    <cellStyle name="Normal 24 10 7 2 4" xfId="20282"/>
    <cellStyle name="Normal 24 10 7 2 5" xfId="20283"/>
    <cellStyle name="Normal 24 10 7 3" xfId="20284"/>
    <cellStyle name="Normal 24 10 7 3 2" xfId="20285"/>
    <cellStyle name="Normal 24 10 7 3 2 2" xfId="20286"/>
    <cellStyle name="Normal 24 10 7 3 2 3" xfId="20287"/>
    <cellStyle name="Normal 24 10 7 3 3" xfId="20288"/>
    <cellStyle name="Normal 24 10 7 3 4" xfId="20289"/>
    <cellStyle name="Normal 24 10 7 4" xfId="20290"/>
    <cellStyle name="Normal 24 10 7 4 2" xfId="20291"/>
    <cellStyle name="Normal 24 10 7 4 2 2" xfId="20292"/>
    <cellStyle name="Normal 24 10 7 4 2 2 2" xfId="20293"/>
    <cellStyle name="Normal 24 10 7 4 2 2 2 2" xfId="20294"/>
    <cellStyle name="Normal 24 10 7 4 2 2 2 2 2" xfId="20295"/>
    <cellStyle name="Normal 24 10 7 4 2 2 2 2 3" xfId="20296"/>
    <cellStyle name="Normal 24 10 7 4 2 2 2 3" xfId="20297"/>
    <cellStyle name="Normal 24 10 7 4 2 2 2 4" xfId="20298"/>
    <cellStyle name="Normal 24 10 7 4 2 2 3" xfId="20299"/>
    <cellStyle name="Normal 24 10 7 4 2 2 3 2" xfId="20300"/>
    <cellStyle name="Normal 24 10 7 4 2 2 3 2 2" xfId="20301"/>
    <cellStyle name="Normal 24 10 7 4 2 2 3 2 3" xfId="20302"/>
    <cellStyle name="Normal 24 10 7 4 2 2 3 3" xfId="20303"/>
    <cellStyle name="Normal 24 10 7 4 2 2 3 4" xfId="20304"/>
    <cellStyle name="Normal 24 10 7 4 2 2 4" xfId="20305"/>
    <cellStyle name="Normal 24 10 7 4 2 2 4 2" xfId="20306"/>
    <cellStyle name="Normal 24 10 7 4 2 2 4 3" xfId="20307"/>
    <cellStyle name="Normal 24 10 7 4 2 2 5" xfId="20308"/>
    <cellStyle name="Normal 24 10 7 4 2 2 6" xfId="20309"/>
    <cellStyle name="Normal 24 10 7 4 2 3" xfId="20310"/>
    <cellStyle name="Normal 24 10 7 4 2 3 2" xfId="20311"/>
    <cellStyle name="Normal 24 10 7 4 2 3 2 2" xfId="20312"/>
    <cellStyle name="Normal 24 10 7 4 2 3 2 3" xfId="20313"/>
    <cellStyle name="Normal 24 10 7 4 2 3 3" xfId="20314"/>
    <cellStyle name="Normal 24 10 7 4 2 3 4" xfId="20315"/>
    <cellStyle name="Normal 24 10 7 4 2 4" xfId="20316"/>
    <cellStyle name="Normal 24 10 7 4 2 4 2" xfId="20317"/>
    <cellStyle name="Normal 24 10 7 4 2 4 2 2" xfId="20318"/>
    <cellStyle name="Normal 24 10 7 4 2 4 2 3" xfId="20319"/>
    <cellStyle name="Normal 24 10 7 4 2 4 3" xfId="20320"/>
    <cellStyle name="Normal 24 10 7 4 2 4 4" xfId="20321"/>
    <cellStyle name="Normal 24 10 7 4 2 5" xfId="20322"/>
    <cellStyle name="Normal 24 10 7 4 2 5 2" xfId="20323"/>
    <cellStyle name="Normal 24 10 7 4 2 5 3" xfId="20324"/>
    <cellStyle name="Normal 24 10 7 4 2 6" xfId="20325"/>
    <cellStyle name="Normal 24 10 7 4 2 7" xfId="20326"/>
    <cellStyle name="Normal 24 10 7 4 3" xfId="20327"/>
    <cellStyle name="Normal 24 10 7 4 3 2" xfId="20328"/>
    <cellStyle name="Normal 24 10 7 4 3 2 2" xfId="20329"/>
    <cellStyle name="Normal 24 10 7 4 3 2 2 2" xfId="20330"/>
    <cellStyle name="Normal 24 10 7 4 3 2 2 3" xfId="20331"/>
    <cellStyle name="Normal 24 10 7 4 3 2 3" xfId="20332"/>
    <cellStyle name="Normal 24 10 7 4 3 2 4" xfId="20333"/>
    <cellStyle name="Normal 24 10 7 4 3 3" xfId="20334"/>
    <cellStyle name="Normal 24 10 7 4 3 3 2" xfId="20335"/>
    <cellStyle name="Normal 24 10 7 4 3 3 3" xfId="20336"/>
    <cellStyle name="Normal 24 10 7 4 3 4" xfId="20337"/>
    <cellStyle name="Normal 24 10 7 4 3 5" xfId="20338"/>
    <cellStyle name="Normal 24 10 7 4 4" xfId="20339"/>
    <cellStyle name="Normal 24 10 7 4 4 2" xfId="20340"/>
    <cellStyle name="Normal 24 10 7 4 4 3" xfId="20341"/>
    <cellStyle name="Normal 24 10 7 4 5" xfId="20342"/>
    <cellStyle name="Normal 24 10 7 4 6" xfId="20343"/>
    <cellStyle name="Normal 24 10 7 5" xfId="20344"/>
    <cellStyle name="Normal 24 10 7 5 2" xfId="20345"/>
    <cellStyle name="Normal 24 10 7 5 2 2" xfId="20346"/>
    <cellStyle name="Normal 24 10 7 5 2 2 2" xfId="20347"/>
    <cellStyle name="Normal 24 10 7 5 2 2 3" xfId="20348"/>
    <cellStyle name="Normal 24 10 7 5 2 3" xfId="20349"/>
    <cellStyle name="Normal 24 10 7 5 2 4" xfId="20350"/>
    <cellStyle name="Normal 24 10 7 5 3" xfId="20351"/>
    <cellStyle name="Normal 24 10 7 5 3 2" xfId="20352"/>
    <cellStyle name="Normal 24 10 7 5 3 2 2" xfId="20353"/>
    <cellStyle name="Normal 24 10 7 5 3 2 2 2" xfId="20354"/>
    <cellStyle name="Normal 24 10 7 5 3 2 2 3" xfId="20355"/>
    <cellStyle name="Normal 24 10 7 5 3 2 3" xfId="20356"/>
    <cellStyle name="Normal 24 10 7 5 3 2 4" xfId="20357"/>
    <cellStyle name="Normal 24 10 7 5 3 3" xfId="20358"/>
    <cellStyle name="Normal 24 10 7 5 3 3 2" xfId="20359"/>
    <cellStyle name="Normal 24 10 7 5 3 3 3" xfId="20360"/>
    <cellStyle name="Normal 24 10 7 5 3 4" xfId="20361"/>
    <cellStyle name="Normal 24 10 7 5 3 5" xfId="20362"/>
    <cellStyle name="Normal 24 10 7 5 4" xfId="20363"/>
    <cellStyle name="Normal 24 10 7 5 4 2" xfId="20364"/>
    <cellStyle name="Normal 24 10 7 5 4 2 2" xfId="20365"/>
    <cellStyle name="Normal 24 10 7 5 4 2 3" xfId="20366"/>
    <cellStyle name="Normal 24 10 7 5 4 3" xfId="20367"/>
    <cellStyle name="Normal 24 10 7 5 4 4" xfId="20368"/>
    <cellStyle name="Normal 24 10 7 5 5" xfId="20369"/>
    <cellStyle name="Normal 24 10 7 5 5 2" xfId="20370"/>
    <cellStyle name="Normal 24 10 7 5 5 3" xfId="20371"/>
    <cellStyle name="Normal 24 10 7 5 6" xfId="20372"/>
    <cellStyle name="Normal 24 10 7 5 7" xfId="20373"/>
    <cellStyle name="Normal 24 10 7 6" xfId="20374"/>
    <cellStyle name="Normal 24 10 7 6 2" xfId="20375"/>
    <cellStyle name="Normal 24 10 7 6 3" xfId="20376"/>
    <cellStyle name="Normal 24 10 7 7" xfId="20377"/>
    <cellStyle name="Normal 24 10 7 8" xfId="20378"/>
    <cellStyle name="Normal 24 10 8" xfId="20379"/>
    <cellStyle name="Normal 24 10 8 2" xfId="20380"/>
    <cellStyle name="Normal 24 10 8 3" xfId="20381"/>
    <cellStyle name="Normal 24 10 9" xfId="20382"/>
    <cellStyle name="Normal 24 11" xfId="20383"/>
    <cellStyle name="Normal 24 11 2" xfId="20384"/>
    <cellStyle name="Normal 24 11 2 2" xfId="20385"/>
    <cellStyle name="Normal 24 11 2 2 2" xfId="20386"/>
    <cellStyle name="Normal 24 11 2 2 2 2" xfId="20387"/>
    <cellStyle name="Normal 24 11 2 2 2 3" xfId="20388"/>
    <cellStyle name="Normal 24 11 2 2 3" xfId="20389"/>
    <cellStyle name="Normal 24 11 2 2 4" xfId="20390"/>
    <cellStyle name="Normal 24 11 2 3" xfId="20391"/>
    <cellStyle name="Normal 24 11 2 3 2" xfId="20392"/>
    <cellStyle name="Normal 24 11 2 3 3" xfId="20393"/>
    <cellStyle name="Normal 24 11 2 4" xfId="20394"/>
    <cellStyle name="Normal 24 11 2 5" xfId="20395"/>
    <cellStyle name="Normal 24 11 3" xfId="20396"/>
    <cellStyle name="Normal 24 11 3 2" xfId="20397"/>
    <cellStyle name="Normal 24 11 3 2 2" xfId="20398"/>
    <cellStyle name="Normal 24 11 3 2 3" xfId="20399"/>
    <cellStyle name="Normal 24 11 3 3" xfId="20400"/>
    <cellStyle name="Normal 24 11 3 4" xfId="20401"/>
    <cellStyle name="Normal 24 11 4" xfId="20402"/>
    <cellStyle name="Normal 24 11 4 2" xfId="20403"/>
    <cellStyle name="Normal 24 11 4 3" xfId="20404"/>
    <cellStyle name="Normal 24 11 5" xfId="20405"/>
    <cellStyle name="Normal 24 11 6" xfId="20406"/>
    <cellStyle name="Normal 24 12" xfId="20407"/>
    <cellStyle name="Normal 24 12 2" xfId="20408"/>
    <cellStyle name="Normal 24 12 2 2" xfId="20409"/>
    <cellStyle name="Normal 24 12 2 2 2" xfId="20410"/>
    <cellStyle name="Normal 24 12 2 2 3" xfId="20411"/>
    <cellStyle name="Normal 24 12 2 3" xfId="20412"/>
    <cellStyle name="Normal 24 12 2 4" xfId="20413"/>
    <cellStyle name="Normal 24 12 3" xfId="20414"/>
    <cellStyle name="Normal 24 12 3 2" xfId="20415"/>
    <cellStyle name="Normal 24 12 3 3" xfId="20416"/>
    <cellStyle name="Normal 24 12 4" xfId="20417"/>
    <cellStyle name="Normal 24 12 5" xfId="20418"/>
    <cellStyle name="Normal 24 13" xfId="20419"/>
    <cellStyle name="Normal 24 13 2" xfId="20420"/>
    <cellStyle name="Normal 24 13 2 2" xfId="20421"/>
    <cellStyle name="Normal 24 13 2 2 2" xfId="20422"/>
    <cellStyle name="Normal 24 13 2 2 3" xfId="20423"/>
    <cellStyle name="Normal 24 13 2 3" xfId="20424"/>
    <cellStyle name="Normal 24 13 2 4" xfId="20425"/>
    <cellStyle name="Normal 24 13 3" xfId="20426"/>
    <cellStyle name="Normal 24 13 3 2" xfId="20427"/>
    <cellStyle name="Normal 24 13 3 3" xfId="20428"/>
    <cellStyle name="Normal 24 13 4" xfId="20429"/>
    <cellStyle name="Normal 24 13 5" xfId="20430"/>
    <cellStyle name="Normal 24 14" xfId="20431"/>
    <cellStyle name="Normal 24 14 2" xfId="20432"/>
    <cellStyle name="Normal 24 14 2 2" xfId="20433"/>
    <cellStyle name="Normal 24 14 2 3" xfId="20434"/>
    <cellStyle name="Normal 24 14 3" xfId="20435"/>
    <cellStyle name="Normal 24 14 4" xfId="20436"/>
    <cellStyle name="Normal 24 15" xfId="20437"/>
    <cellStyle name="Normal 24 15 2" xfId="20438"/>
    <cellStyle name="Normal 24 15 2 2" xfId="20439"/>
    <cellStyle name="Normal 24 15 2 3" xfId="20440"/>
    <cellStyle name="Normal 24 15 3" xfId="20441"/>
    <cellStyle name="Normal 24 15 4" xfId="20442"/>
    <cellStyle name="Normal 24 16" xfId="20443"/>
    <cellStyle name="Normal 24 17" xfId="20444"/>
    <cellStyle name="Normal 24 17 2" xfId="20445"/>
    <cellStyle name="Normal 24 17 2 2" xfId="20446"/>
    <cellStyle name="Normal 24 17 2 3" xfId="20447"/>
    <cellStyle name="Normal 24 17 3" xfId="20448"/>
    <cellStyle name="Normal 24 17 4" xfId="20449"/>
    <cellStyle name="Normal 24 18" xfId="20450"/>
    <cellStyle name="Normal 24 19" xfId="20451"/>
    <cellStyle name="Normal 24 2" xfId="20452"/>
    <cellStyle name="Normal 24 2 2" xfId="20453"/>
    <cellStyle name="Normal 24 2 2 10" xfId="20454"/>
    <cellStyle name="Normal 24 2 2 10 2" xfId="20455"/>
    <cellStyle name="Normal 24 2 2 10 3" xfId="20456"/>
    <cellStyle name="Normal 24 2 2 11" xfId="20457"/>
    <cellStyle name="Normal 24 2 2 12" xfId="20458"/>
    <cellStyle name="Normal 24 2 2 2" xfId="20459"/>
    <cellStyle name="Normal 24 2 2 2 2" xfId="20460"/>
    <cellStyle name="Normal 24 2 2 2 2 2" xfId="20461"/>
    <cellStyle name="Normal 24 2 2 2 2 3" xfId="20462"/>
    <cellStyle name="Normal 24 2 2 2 3" xfId="20463"/>
    <cellStyle name="Normal 24 2 2 2 4" xfId="20464"/>
    <cellStyle name="Normal 24 2 2 3" xfId="20465"/>
    <cellStyle name="Normal 24 2 2 3 2" xfId="20466"/>
    <cellStyle name="Normal 24 2 2 3 2 2" xfId="20467"/>
    <cellStyle name="Normal 24 2 2 3 2 2 2" xfId="20468"/>
    <cellStyle name="Normal 24 2 2 3 2 2 3" xfId="20469"/>
    <cellStyle name="Normal 24 2 2 3 2 3" xfId="20470"/>
    <cellStyle name="Normal 24 2 2 3 2 4" xfId="20471"/>
    <cellStyle name="Normal 24 2 2 3 3" xfId="20472"/>
    <cellStyle name="Normal 24 2 2 3 3 2" xfId="20473"/>
    <cellStyle name="Normal 24 2 2 3 3 3" xfId="20474"/>
    <cellStyle name="Normal 24 2 2 3 4" xfId="20475"/>
    <cellStyle name="Normal 24 2 2 3 5" xfId="20476"/>
    <cellStyle name="Normal 24 2 2 4" xfId="20477"/>
    <cellStyle name="Normal 24 2 2 4 2" xfId="20478"/>
    <cellStyle name="Normal 24 2 2 4 2 2" xfId="20479"/>
    <cellStyle name="Normal 24 2 2 4 2 2 2" xfId="20480"/>
    <cellStyle name="Normal 24 2 2 4 2 2 3" xfId="20481"/>
    <cellStyle name="Normal 24 2 2 4 2 3" xfId="20482"/>
    <cellStyle name="Normal 24 2 2 4 2 4" xfId="20483"/>
    <cellStyle name="Normal 24 2 2 4 3" xfId="20484"/>
    <cellStyle name="Normal 24 2 2 4 3 2" xfId="20485"/>
    <cellStyle name="Normal 24 2 2 4 3 3" xfId="20486"/>
    <cellStyle name="Normal 24 2 2 4 4" xfId="20487"/>
    <cellStyle name="Normal 24 2 2 4 5" xfId="20488"/>
    <cellStyle name="Normal 24 2 2 5" xfId="20489"/>
    <cellStyle name="Normal 24 2 2 5 2" xfId="20490"/>
    <cellStyle name="Normal 24 2 2 5 2 2" xfId="20491"/>
    <cellStyle name="Normal 24 2 2 5 2 2 2" xfId="20492"/>
    <cellStyle name="Normal 24 2 2 5 2 2 3" xfId="20493"/>
    <cellStyle name="Normal 24 2 2 5 2 3" xfId="20494"/>
    <cellStyle name="Normal 24 2 2 5 2 4" xfId="20495"/>
    <cellStyle name="Normal 24 2 2 5 3" xfId="20496"/>
    <cellStyle name="Normal 24 2 2 5 3 2" xfId="20497"/>
    <cellStyle name="Normal 24 2 2 5 3 2 2" xfId="20498"/>
    <cellStyle name="Normal 24 2 2 5 3 2 2 2" xfId="20499"/>
    <cellStyle name="Normal 24 2 2 5 3 2 2 2 2" xfId="20500"/>
    <cellStyle name="Normal 24 2 2 5 3 2 2 2 2 2" xfId="20501"/>
    <cellStyle name="Normal 24 2 2 5 3 2 2 2 2 2 2" xfId="20502"/>
    <cellStyle name="Normal 24 2 2 5 3 2 2 2 2 2 3" xfId="20503"/>
    <cellStyle name="Normal 24 2 2 5 3 2 2 2 2 3" xfId="20504"/>
    <cellStyle name="Normal 24 2 2 5 3 2 2 2 2 4" xfId="20505"/>
    <cellStyle name="Normal 24 2 2 5 3 2 2 2 3" xfId="20506"/>
    <cellStyle name="Normal 24 2 2 5 3 2 2 2 3 2" xfId="20507"/>
    <cellStyle name="Normal 24 2 2 5 3 2 2 2 3 3" xfId="20508"/>
    <cellStyle name="Normal 24 2 2 5 3 2 2 2 4" xfId="20509"/>
    <cellStyle name="Normal 24 2 2 5 3 2 2 2 5" xfId="20510"/>
    <cellStyle name="Normal 24 2 2 5 3 2 2 3" xfId="20511"/>
    <cellStyle name="Normal 24 2 2 5 3 2 2 3 2" xfId="20512"/>
    <cellStyle name="Normal 24 2 2 5 3 2 2 3 2 2" xfId="20513"/>
    <cellStyle name="Normal 24 2 2 5 3 2 2 3 2 3" xfId="20514"/>
    <cellStyle name="Normal 24 2 2 5 3 2 2 3 3" xfId="20515"/>
    <cellStyle name="Normal 24 2 2 5 3 2 2 3 4" xfId="20516"/>
    <cellStyle name="Normal 24 2 2 5 3 2 2 4" xfId="20517"/>
    <cellStyle name="Normal 24 2 2 5 3 2 2 4 2" xfId="20518"/>
    <cellStyle name="Normal 24 2 2 5 3 2 2 4 3" xfId="20519"/>
    <cellStyle name="Normal 24 2 2 5 3 2 2 5" xfId="20520"/>
    <cellStyle name="Normal 24 2 2 5 3 2 2 6" xfId="20521"/>
    <cellStyle name="Normal 24 2 2 5 3 2 3" xfId="20522"/>
    <cellStyle name="Normal 24 2 2 5 3 2 3 2" xfId="20523"/>
    <cellStyle name="Normal 24 2 2 5 3 2 3 2 2" xfId="20524"/>
    <cellStyle name="Normal 24 2 2 5 3 2 3 2 2 2" xfId="20525"/>
    <cellStyle name="Normal 24 2 2 5 3 2 3 2 2 2 2" xfId="20526"/>
    <cellStyle name="Normal 24 2 2 5 3 2 3 2 2 2 2 2" xfId="20527"/>
    <cellStyle name="Normal 24 2 2 5 3 2 3 2 2 2 2 2 2" xfId="20528"/>
    <cellStyle name="Normal 24 2 2 5 3 2 3 2 2 2 2 2 3" xfId="20529"/>
    <cellStyle name="Normal 24 2 2 5 3 2 3 2 2 2 2 3" xfId="20530"/>
    <cellStyle name="Normal 24 2 2 5 3 2 3 2 2 2 2 4" xfId="20531"/>
    <cellStyle name="Normal 24 2 2 5 3 2 3 2 2 2 3" xfId="20532"/>
    <cellStyle name="Normal 24 2 2 5 3 2 3 2 2 2 3 2" xfId="20533"/>
    <cellStyle name="Normal 24 2 2 5 3 2 3 2 2 2 3 2 2" xfId="20534"/>
    <cellStyle name="Normal 24 2 2 5 3 2 3 2 2 2 3 2 2 2" xfId="20535"/>
    <cellStyle name="Normal 24 2 2 5 3 2 3 2 2 2 3 2 2 2 2" xfId="20536"/>
    <cellStyle name="Normal 24 2 2 5 3 2 3 2 2 2 3 2 2 2 2 2" xfId="20537"/>
    <cellStyle name="Normal 24 2 2 5 3 2 3 2 2 2 3 2 2 2 2 3" xfId="20538"/>
    <cellStyle name="Normal 24 2 2 5 3 2 3 2 2 2 3 2 2 2 3" xfId="20539"/>
    <cellStyle name="Normal 24 2 2 5 3 2 3 2 2 2 3 2 2 2 4" xfId="20540"/>
    <cellStyle name="Normal 24 2 2 5 3 2 3 2 2 2 3 2 2 3" xfId="20541"/>
    <cellStyle name="Normal 24 2 2 5 3 2 3 2 2 2 3 2 2 3 2" xfId="20542"/>
    <cellStyle name="Normal 24 2 2 5 3 2 3 2 2 2 3 2 2 3 3" xfId="20543"/>
    <cellStyle name="Normal 24 2 2 5 3 2 3 2 2 2 3 2 2 4" xfId="20544"/>
    <cellStyle name="Normal 24 2 2 5 3 2 3 2 2 2 3 2 2 5" xfId="20545"/>
    <cellStyle name="Normal 24 2 2 5 3 2 3 2 2 2 3 2 3" xfId="20546"/>
    <cellStyle name="Normal 24 2 2 5 3 2 3 2 2 2 3 2 3 2" xfId="20547"/>
    <cellStyle name="Normal 24 2 2 5 3 2 3 2 2 2 3 2 3 3" xfId="20548"/>
    <cellStyle name="Normal 24 2 2 5 3 2 3 2 2 2 3 2 4" xfId="20549"/>
    <cellStyle name="Normal 24 2 2 5 3 2 3 2 2 2 3 2 5" xfId="20550"/>
    <cellStyle name="Normal 24 2 2 5 3 2 3 2 2 2 3 3" xfId="20551"/>
    <cellStyle name="Normal 24 2 2 5 3 2 3 2 2 2 3 3 2" xfId="20552"/>
    <cellStyle name="Normal 24 2 2 5 3 2 3 2 2 2 3 3 3" xfId="20553"/>
    <cellStyle name="Normal 24 2 2 5 3 2 3 2 2 2 3 4" xfId="20554"/>
    <cellStyle name="Normal 24 2 2 5 3 2 3 2 2 2 3 5" xfId="20555"/>
    <cellStyle name="Normal 24 2 2 5 3 2 3 2 2 2 4" xfId="20556"/>
    <cellStyle name="Normal 24 2 2 5 3 2 3 2 2 2 4 2" xfId="20557"/>
    <cellStyle name="Normal 24 2 2 5 3 2 3 2 2 2 4 3" xfId="20558"/>
    <cellStyle name="Normal 24 2 2 5 3 2 3 2 2 2 5" xfId="20559"/>
    <cellStyle name="Normal 24 2 2 5 3 2 3 2 2 2 6" xfId="20560"/>
    <cellStyle name="Normal 24 2 2 5 3 2 3 2 2 3" xfId="20561"/>
    <cellStyle name="Normal 24 2 2 5 3 2 3 2 2 3 2" xfId="20562"/>
    <cellStyle name="Normal 24 2 2 5 3 2 3 2 2 3 3" xfId="20563"/>
    <cellStyle name="Normal 24 2 2 5 3 2 3 2 2 4" xfId="20564"/>
    <cellStyle name="Normal 24 2 2 5 3 2 3 2 2 5" xfId="20565"/>
    <cellStyle name="Normal 24 2 2 5 3 2 3 2 3" xfId="20566"/>
    <cellStyle name="Normal 24 2 2 5 3 2 3 2 3 2" xfId="20567"/>
    <cellStyle name="Normal 24 2 2 5 3 2 3 2 3 3" xfId="20568"/>
    <cellStyle name="Normal 24 2 2 5 3 2 3 2 4" xfId="20569"/>
    <cellStyle name="Normal 24 2 2 5 3 2 3 2 5" xfId="20570"/>
    <cellStyle name="Normal 24 2 2 5 3 2 3 3" xfId="20571"/>
    <cellStyle name="Normal 24 2 2 5 3 2 3 3 2" xfId="20572"/>
    <cellStyle name="Normal 24 2 2 5 3 2 3 3 2 2" xfId="20573"/>
    <cellStyle name="Normal 24 2 2 5 3 2 3 3 2 2 2" xfId="20574"/>
    <cellStyle name="Normal 24 2 2 5 3 2 3 3 2 2 3" xfId="20575"/>
    <cellStyle name="Normal 24 2 2 5 3 2 3 3 2 3" xfId="20576"/>
    <cellStyle name="Normal 24 2 2 5 3 2 3 3 2 4" xfId="20577"/>
    <cellStyle name="Normal 24 2 2 5 3 2 3 3 3" xfId="20578"/>
    <cellStyle name="Normal 24 2 2 5 3 2 3 3 3 2" xfId="20579"/>
    <cellStyle name="Normal 24 2 2 5 3 2 3 3 3 3" xfId="20580"/>
    <cellStyle name="Normal 24 2 2 5 3 2 3 3 4" xfId="20581"/>
    <cellStyle name="Normal 24 2 2 5 3 2 3 3 5" xfId="20582"/>
    <cellStyle name="Normal 24 2 2 5 3 2 3 4" xfId="20583"/>
    <cellStyle name="Normal 24 2 2 5 3 2 3 4 2" xfId="20584"/>
    <cellStyle name="Normal 24 2 2 5 3 2 3 4 3" xfId="20585"/>
    <cellStyle name="Normal 24 2 2 5 3 2 3 5" xfId="20586"/>
    <cellStyle name="Normal 24 2 2 5 3 2 3 6" xfId="20587"/>
    <cellStyle name="Normal 24 2 2 5 3 2 4" xfId="20588"/>
    <cellStyle name="Normal 24 2 2 5 3 2 4 2" xfId="20589"/>
    <cellStyle name="Normal 24 2 2 5 3 2 4 2 2" xfId="20590"/>
    <cellStyle name="Normal 24 2 2 5 3 2 4 2 3" xfId="20591"/>
    <cellStyle name="Normal 24 2 2 5 3 2 4 3" xfId="20592"/>
    <cellStyle name="Normal 24 2 2 5 3 2 4 4" xfId="20593"/>
    <cellStyle name="Normal 24 2 2 5 3 2 5" xfId="20594"/>
    <cellStyle name="Normal 24 2 2 5 3 2 5 2" xfId="20595"/>
    <cellStyle name="Normal 24 2 2 5 3 2 5 2 2" xfId="20596"/>
    <cellStyle name="Normal 24 2 2 5 3 2 5 2 3" xfId="20597"/>
    <cellStyle name="Normal 24 2 2 5 3 2 5 3" xfId="20598"/>
    <cellStyle name="Normal 24 2 2 5 3 2 5 4" xfId="20599"/>
    <cellStyle name="Normal 24 2 2 5 3 2 6" xfId="20600"/>
    <cellStyle name="Normal 24 2 2 5 3 2 6 2" xfId="20601"/>
    <cellStyle name="Normal 24 2 2 5 3 2 6 3" xfId="20602"/>
    <cellStyle name="Normal 24 2 2 5 3 2 7" xfId="20603"/>
    <cellStyle name="Normal 24 2 2 5 3 2 8" xfId="20604"/>
    <cellStyle name="Normal 24 2 2 5 3 3" xfId="20605"/>
    <cellStyle name="Normal 24 2 2 5 3 3 2" xfId="20606"/>
    <cellStyle name="Normal 24 2 2 5 3 3 3" xfId="20607"/>
    <cellStyle name="Normal 24 2 2 5 3 4" xfId="20608"/>
    <cellStyle name="Normal 24 2 2 5 3 5" xfId="20609"/>
    <cellStyle name="Normal 24 2 2 5 4" xfId="20610"/>
    <cellStyle name="Normal 24 2 2 5 4 2" xfId="20611"/>
    <cellStyle name="Normal 24 2 2 5 4 3" xfId="20612"/>
    <cellStyle name="Normal 24 2 2 5 5" xfId="20613"/>
    <cellStyle name="Normal 24 2 2 5 6" xfId="20614"/>
    <cellStyle name="Normal 24 2 2 6" xfId="20615"/>
    <cellStyle name="Normal 24 2 2 6 2" xfId="20616"/>
    <cellStyle name="Normal 24 2 2 6 2 2" xfId="20617"/>
    <cellStyle name="Normal 24 2 2 6 2 3" xfId="20618"/>
    <cellStyle name="Normal 24 2 2 6 3" xfId="20619"/>
    <cellStyle name="Normal 24 2 2 6 4" xfId="20620"/>
    <cellStyle name="Normal 24 2 2 7" xfId="20621"/>
    <cellStyle name="Normal 24 2 2 7 2" xfId="20622"/>
    <cellStyle name="Normal 24 2 2 7 2 2" xfId="20623"/>
    <cellStyle name="Normal 24 2 2 7 2 2 2" xfId="20624"/>
    <cellStyle name="Normal 24 2 2 7 2 2 3" xfId="20625"/>
    <cellStyle name="Normal 24 2 2 7 2 3" xfId="20626"/>
    <cellStyle name="Normal 24 2 2 7 2 4" xfId="20627"/>
    <cellStyle name="Normal 24 2 2 7 3" xfId="20628"/>
    <cellStyle name="Normal 24 2 2 7 3 2" xfId="20629"/>
    <cellStyle name="Normal 24 2 2 7 3 2 2" xfId="20630"/>
    <cellStyle name="Normal 24 2 2 7 3 2 3" xfId="20631"/>
    <cellStyle name="Normal 24 2 2 7 3 3" xfId="20632"/>
    <cellStyle name="Normal 24 2 2 7 3 4" xfId="20633"/>
    <cellStyle name="Normal 24 2 2 7 4" xfId="20634"/>
    <cellStyle name="Normal 24 2 2 7 4 2" xfId="20635"/>
    <cellStyle name="Normal 24 2 2 7 4 2 2" xfId="20636"/>
    <cellStyle name="Normal 24 2 2 7 4 2 2 2" xfId="20637"/>
    <cellStyle name="Normal 24 2 2 7 4 2 2 2 2" xfId="20638"/>
    <cellStyle name="Normal 24 2 2 7 4 2 2 2 2 2" xfId="20639"/>
    <cellStyle name="Normal 24 2 2 7 4 2 2 2 2 2 2" xfId="20640"/>
    <cellStyle name="Normal 24 2 2 7 4 2 2 2 2 2 2 2" xfId="20641"/>
    <cellStyle name="Normal 24 2 2 7 4 2 2 2 2 2 2 2 2" xfId="20642"/>
    <cellStyle name="Normal 24 2 2 7 4 2 2 2 2 2 2 2 3" xfId="20643"/>
    <cellStyle name="Normal 24 2 2 7 4 2 2 2 2 2 2 3" xfId="20644"/>
    <cellStyle name="Normal 24 2 2 7 4 2 2 2 2 2 2 4" xfId="20645"/>
    <cellStyle name="Normal 24 2 2 7 4 2 2 2 2 2 3" xfId="20646"/>
    <cellStyle name="Normal 24 2 2 7 4 2 2 2 2 2 3 2" xfId="20647"/>
    <cellStyle name="Normal 24 2 2 7 4 2 2 2 2 2 3 3" xfId="20648"/>
    <cellStyle name="Normal 24 2 2 7 4 2 2 2 2 2 4" xfId="20649"/>
    <cellStyle name="Normal 24 2 2 7 4 2 2 2 2 2 5" xfId="20650"/>
    <cellStyle name="Normal 24 2 2 7 4 2 2 2 2 3" xfId="20651"/>
    <cellStyle name="Normal 24 2 2 7 4 2 2 2 2 3 2" xfId="20652"/>
    <cellStyle name="Normal 24 2 2 7 4 2 2 2 2 3 3" xfId="20653"/>
    <cellStyle name="Normal 24 2 2 7 4 2 2 2 2 4" xfId="20654"/>
    <cellStyle name="Normal 24 2 2 7 4 2 2 2 2 5" xfId="20655"/>
    <cellStyle name="Normal 24 2 2 7 4 2 2 2 3" xfId="20656"/>
    <cellStyle name="Normal 24 2 2 7 4 2 2 2 3 2" xfId="20657"/>
    <cellStyle name="Normal 24 2 2 7 4 2 2 2 3 2 2" xfId="20658"/>
    <cellStyle name="Normal 24 2 2 7 4 2 2 2 3 2 2 2" xfId="20659"/>
    <cellStyle name="Normal 24 2 2 7 4 2 2 2 3 2 2 2 2" xfId="20660"/>
    <cellStyle name="Normal 24 2 2 7 4 2 2 2 3 2 2 2 2 2" xfId="20661"/>
    <cellStyle name="Normal 24 2 2 7 4 2 2 2 3 2 2 2 2 2 2" xfId="20662"/>
    <cellStyle name="Normal 24 2 2 7 4 2 2 2 3 2 2 2 2 2 3" xfId="20663"/>
    <cellStyle name="Normal 24 2 2 7 4 2 2 2 3 2 2 2 2 3" xfId="20664"/>
    <cellStyle name="Normal 24 2 2 7 4 2 2 2 3 2 2 2 2 4" xfId="20665"/>
    <cellStyle name="Normal 24 2 2 7 4 2 2 2 3 2 2 3" xfId="20666"/>
    <cellStyle name="Normal 24 2 2 7 4 2 2 2 3 2 3" xfId="20667"/>
    <cellStyle name="Normal 24 2 2 7 4 2 2 2 3 2 4" xfId="20668"/>
    <cellStyle name="Normal 24 2 2 7 4 2 2 2 3 2 4 2" xfId="20669"/>
    <cellStyle name="Normal 24 2 2 7 4 2 2 2 3 2 4 2 2" xfId="20670"/>
    <cellStyle name="Normal 24 2 2 7 4 2 2 2 3 2 4 2 3" xfId="20671"/>
    <cellStyle name="Normal 24 2 2 7 4 2 2 2 3 2 4 3" xfId="20672"/>
    <cellStyle name="Normal 24 2 2 7 4 2 2 2 3 2 4 4" xfId="20673"/>
    <cellStyle name="Normal 24 2 2 7 4 2 2 2 3 2 5" xfId="20674"/>
    <cellStyle name="Normal 24 2 2 7 4 2 2 2 3 3" xfId="20675"/>
    <cellStyle name="Normal 24 2 2 7 4 2 2 2 3 3 2" xfId="20676"/>
    <cellStyle name="Normal 24 2 2 7 4 2 2 2 3 3 3" xfId="20677"/>
    <cellStyle name="Normal 24 2 2 7 4 2 2 2 3 4" xfId="20678"/>
    <cellStyle name="Normal 24 2 2 7 4 2 2 2 3 5" xfId="20679"/>
    <cellStyle name="Normal 24 2 2 7 4 2 2 2 4" xfId="20680"/>
    <cellStyle name="Normal 24 2 2 7 4 2 2 2 4 2" xfId="20681"/>
    <cellStyle name="Normal 24 2 2 7 4 2 2 2 4 2 2" xfId="20682"/>
    <cellStyle name="Normal 24 2 2 7 4 2 2 2 4 2 2 2" xfId="20683"/>
    <cellStyle name="Normal 24 2 2 7 4 2 2 2 4 2 2 2 2" xfId="20684"/>
    <cellStyle name="Normal 24 2 2 7 4 2 2 2 4 2 2 2 3" xfId="20685"/>
    <cellStyle name="Normal 24 2 2 7 4 2 2 2 4 2 2 3" xfId="20686"/>
    <cellStyle name="Normal 24 2 2 7 4 2 2 2 4 2 2 4" xfId="20687"/>
    <cellStyle name="Normal 24 2 2 7 4 2 2 2 4 2 3" xfId="20688"/>
    <cellStyle name="Normal 24 2 2 7 4 2 2 2 4 2 3 2" xfId="20689"/>
    <cellStyle name="Normal 24 2 2 7 4 2 2 2 4 2 3 3" xfId="20690"/>
    <cellStyle name="Normal 24 2 2 7 4 2 2 2 4 2 4" xfId="20691"/>
    <cellStyle name="Normal 24 2 2 7 4 2 2 2 4 2 4 2" xfId="20692"/>
    <cellStyle name="Normal 24 2 2 7 4 2 2 2 4 2 4 2 2" xfId="20693"/>
    <cellStyle name="Normal 24 2 2 7 4 2 2 2 4 2 4 2 2 2" xfId="20694"/>
    <cellStyle name="Normal 24 2 2 7 4 2 2 2 4 2 4 2 2 3" xfId="20695"/>
    <cellStyle name="Normal 24 2 2 7 4 2 2 2 4 2 4 2 3" xfId="20696"/>
    <cellStyle name="Normal 24 2 2 7 4 2 2 2 4 2 4 2 4" xfId="20697"/>
    <cellStyle name="Normal 24 2 2 7 4 2 2 2 4 2 4 3" xfId="20698"/>
    <cellStyle name="Normal 24 2 2 7 4 2 2 2 4 2 4 3 2" xfId="20699"/>
    <cellStyle name="Normal 24 2 2 7 4 2 2 2 4 2 4 3 3" xfId="20700"/>
    <cellStyle name="Normal 24 2 2 7 4 2 2 2 4 2 4 4" xfId="20701"/>
    <cellStyle name="Normal 24 2 2 7 4 2 2 2 4 2 4 5" xfId="20702"/>
    <cellStyle name="Normal 24 2 2 7 4 2 2 2 4 2 5" xfId="20703"/>
    <cellStyle name="Normal 24 2 2 7 4 2 2 2 4 2 6" xfId="20704"/>
    <cellStyle name="Normal 24 2 2 7 4 2 2 2 4 3" xfId="20705"/>
    <cellStyle name="Normal 24 2 2 7 4 2 2 2 4 3 2" xfId="20706"/>
    <cellStyle name="Normal 24 2 2 7 4 2 2 2 4 3 3" xfId="20707"/>
    <cellStyle name="Normal 24 2 2 7 4 2 2 2 4 4" xfId="20708"/>
    <cellStyle name="Normal 24 2 2 7 4 2 2 2 4 5" xfId="20709"/>
    <cellStyle name="Normal 24 2 2 7 4 2 2 2 5" xfId="20710"/>
    <cellStyle name="Normal 24 2 2 7 4 2 2 2 5 2" xfId="20711"/>
    <cellStyle name="Normal 24 2 2 7 4 2 2 2 5 3" xfId="20712"/>
    <cellStyle name="Normal 24 2 2 7 4 2 2 2 6" xfId="20713"/>
    <cellStyle name="Normal 24 2 2 7 4 2 2 2 7" xfId="20714"/>
    <cellStyle name="Normal 24 2 2 7 4 2 2 3" xfId="20715"/>
    <cellStyle name="Normal 24 2 2 7 4 2 2 3 2" xfId="20716"/>
    <cellStyle name="Normal 24 2 2 7 4 2 2 3 3" xfId="20717"/>
    <cellStyle name="Normal 24 2 2 7 4 2 2 4" xfId="20718"/>
    <cellStyle name="Normal 24 2 2 7 4 2 2 5" xfId="20719"/>
    <cellStyle name="Normal 24 2 2 7 4 2 3" xfId="20720"/>
    <cellStyle name="Normal 24 2 2 7 4 2 3 2" xfId="20721"/>
    <cellStyle name="Normal 24 2 2 7 4 2 3 3" xfId="20722"/>
    <cellStyle name="Normal 24 2 2 7 4 2 4" xfId="20723"/>
    <cellStyle name="Normal 24 2 2 7 4 2 5" xfId="20724"/>
    <cellStyle name="Normal 24 2 2 7 4 3" xfId="20725"/>
    <cellStyle name="Normal 24 2 2 7 4 3 2" xfId="20726"/>
    <cellStyle name="Normal 24 2 2 7 4 3 3" xfId="20727"/>
    <cellStyle name="Normal 24 2 2 7 4 4" xfId="20728"/>
    <cellStyle name="Normal 24 2 2 7 4 5" xfId="20729"/>
    <cellStyle name="Normal 24 2 2 7 5" xfId="20730"/>
    <cellStyle name="Normal 24 2 2 7 5 2" xfId="20731"/>
    <cellStyle name="Normal 24 2 2 7 5 3" xfId="20732"/>
    <cellStyle name="Normal 24 2 2 7 6" xfId="20733"/>
    <cellStyle name="Normal 24 2 2 7 7" xfId="20734"/>
    <cellStyle name="Normal 24 2 2 8" xfId="20735"/>
    <cellStyle name="Normal 24 2 2 8 2" xfId="20736"/>
    <cellStyle name="Normal 24 2 2 8 2 2" xfId="20737"/>
    <cellStyle name="Normal 24 2 2 8 2 3" xfId="20738"/>
    <cellStyle name="Normal 24 2 2 8 3" xfId="20739"/>
    <cellStyle name="Normal 24 2 2 8 4" xfId="20740"/>
    <cellStyle name="Normal 24 2 2 9" xfId="20741"/>
    <cellStyle name="Normal 24 2 2 9 2" xfId="20742"/>
    <cellStyle name="Normal 24 2 2 9 2 2" xfId="20743"/>
    <cellStyle name="Normal 24 2 2 9 2 3" xfId="20744"/>
    <cellStyle name="Normal 24 2 2 9 3" xfId="20745"/>
    <cellStyle name="Normal 24 2 2 9 4" xfId="20746"/>
    <cellStyle name="Normal 24 2 3" xfId="20747"/>
    <cellStyle name="Normal 24 2 3 2" xfId="20748"/>
    <cellStyle name="Normal 24 2 3 2 2" xfId="20749"/>
    <cellStyle name="Normal 24 2 3 2 2 2" xfId="20750"/>
    <cellStyle name="Normal 24 2 3 2 2 3" xfId="20751"/>
    <cellStyle name="Normal 24 2 3 2 3" xfId="20752"/>
    <cellStyle name="Normal 24 2 3 2 4" xfId="20753"/>
    <cellStyle name="Normal 24 2 3 3" xfId="20754"/>
    <cellStyle name="Normal 24 2 3 3 2" xfId="20755"/>
    <cellStyle name="Normal 24 2 3 3 3" xfId="20756"/>
    <cellStyle name="Normal 24 2 3 4" xfId="20757"/>
    <cellStyle name="Normal 24 2 3 5" xfId="20758"/>
    <cellStyle name="Normal 24 2 4" xfId="20759"/>
    <cellStyle name="Normal 24 2 4 2" xfId="20760"/>
    <cellStyle name="Normal 24 2 4 2 2" xfId="20761"/>
    <cellStyle name="Normal 24 2 4 2 3" xfId="20762"/>
    <cellStyle name="Normal 24 2 4 3" xfId="20763"/>
    <cellStyle name="Normal 24 2 4 4" xfId="20764"/>
    <cellStyle name="Normal 24 2 5" xfId="20765"/>
    <cellStyle name="Normal 24 2 5 2" xfId="20766"/>
    <cellStyle name="Normal 24 2 5 2 2" xfId="20767"/>
    <cellStyle name="Normal 24 2 5 2 3" xfId="20768"/>
    <cellStyle name="Normal 24 2 5 3" xfId="20769"/>
    <cellStyle name="Normal 24 2 5 4" xfId="20770"/>
    <cellStyle name="Normal 24 2 6" xfId="20771"/>
    <cellStyle name="Normal 24 2 6 2" xfId="20772"/>
    <cellStyle name="Normal 24 2 6 2 2" xfId="20773"/>
    <cellStyle name="Normal 24 2 6 2 3" xfId="20774"/>
    <cellStyle name="Normal 24 2 6 3" xfId="20775"/>
    <cellStyle name="Normal 24 2 6 4" xfId="20776"/>
    <cellStyle name="Normal 24 2 7" xfId="20777"/>
    <cellStyle name="Normal 24 2 7 2" xfId="20778"/>
    <cellStyle name="Normal 24 2 7 2 2" xfId="20779"/>
    <cellStyle name="Normal 24 2 7 2 3" xfId="20780"/>
    <cellStyle name="Normal 24 2 7 3" xfId="20781"/>
    <cellStyle name="Normal 24 2 7 4" xfId="20782"/>
    <cellStyle name="Normal 24 2 8" xfId="20783"/>
    <cellStyle name="Normal 24 2 8 2" xfId="20784"/>
    <cellStyle name="Normal 24 2 8 2 2" xfId="20785"/>
    <cellStyle name="Normal 24 2 8 2 3" xfId="20786"/>
    <cellStyle name="Normal 24 2 8 3" xfId="20787"/>
    <cellStyle name="Normal 24 2 8 4" xfId="20788"/>
    <cellStyle name="Normal 24 2 9" xfId="20789"/>
    <cellStyle name="Normal 24 2 9 2" xfId="20790"/>
    <cellStyle name="Normal 24 2 9 2 2" xfId="20791"/>
    <cellStyle name="Normal 24 2 9 2 3" xfId="20792"/>
    <cellStyle name="Normal 24 2 9 3" xfId="20793"/>
    <cellStyle name="Normal 24 2 9 4" xfId="20794"/>
    <cellStyle name="Normal 24 3" xfId="20795"/>
    <cellStyle name="Normal 24 4" xfId="20796"/>
    <cellStyle name="Normal 24 5" xfId="20797"/>
    <cellStyle name="Normal 24 5 2" xfId="20798"/>
    <cellStyle name="Normal 24 5 2 2" xfId="20799"/>
    <cellStyle name="Normal 24 5 2 2 2" xfId="20800"/>
    <cellStyle name="Normal 24 5 2 2 3" xfId="20801"/>
    <cellStyle name="Normal 24 5 2 3" xfId="20802"/>
    <cellStyle name="Normal 24 5 2 4" xfId="20803"/>
    <cellStyle name="Normal 24 6" xfId="20804"/>
    <cellStyle name="Normal 24 6 2" xfId="20805"/>
    <cellStyle name="Normal 24 6 2 2" xfId="20806"/>
    <cellStyle name="Normal 24 6 2 2 2" xfId="20807"/>
    <cellStyle name="Normal 24 6 2 2 2 2" xfId="20808"/>
    <cellStyle name="Normal 24 6 2 2 2 2 2" xfId="20809"/>
    <cellStyle name="Normal 24 6 2 2 2 2 2 2" xfId="20810"/>
    <cellStyle name="Normal 24 6 2 2 2 2 2 2 2" xfId="20811"/>
    <cellStyle name="Normal 24 6 2 2 2 2 2 2 3" xfId="20812"/>
    <cellStyle name="Normal 24 6 2 2 2 2 2 3" xfId="20813"/>
    <cellStyle name="Normal 24 6 2 2 2 2 2 4" xfId="20814"/>
    <cellStyle name="Normal 24 6 2 2 2 2 3" xfId="20815"/>
    <cellStyle name="Normal 24 6 2 2 2 2 3 2" xfId="20816"/>
    <cellStyle name="Normal 24 6 2 2 2 2 3 2 2" xfId="20817"/>
    <cellStyle name="Normal 24 6 2 2 2 2 3 2 2 2" xfId="20818"/>
    <cellStyle name="Normal 24 6 2 2 2 2 3 2 2 3" xfId="20819"/>
    <cellStyle name="Normal 24 6 2 2 2 2 3 2 3" xfId="20820"/>
    <cellStyle name="Normal 24 6 2 2 2 2 3 2 4" xfId="20821"/>
    <cellStyle name="Normal 24 6 2 2 2 2 3 3" xfId="20822"/>
    <cellStyle name="Normal 24 6 2 2 2 2 3 3 2" xfId="20823"/>
    <cellStyle name="Normal 24 6 2 2 2 2 3 3 3" xfId="20824"/>
    <cellStyle name="Normal 24 6 2 2 2 2 3 4" xfId="20825"/>
    <cellStyle name="Normal 24 6 2 2 2 2 3 5" xfId="20826"/>
    <cellStyle name="Normal 24 6 2 2 2 2 4" xfId="20827"/>
    <cellStyle name="Normal 24 6 2 2 2 2 4 2" xfId="20828"/>
    <cellStyle name="Normal 24 6 2 2 2 2 4 2 2" xfId="20829"/>
    <cellStyle name="Normal 24 6 2 2 2 2 4 2 3" xfId="20830"/>
    <cellStyle name="Normal 24 6 2 2 2 2 4 3" xfId="20831"/>
    <cellStyle name="Normal 24 6 2 2 2 2 4 4" xfId="20832"/>
    <cellStyle name="Normal 24 6 2 2 2 2 5" xfId="20833"/>
    <cellStyle name="Normal 24 6 2 2 2 2 5 2" xfId="20834"/>
    <cellStyle name="Normal 24 6 2 2 2 2 5 3" xfId="20835"/>
    <cellStyle name="Normal 24 6 2 2 2 2 6" xfId="20836"/>
    <cellStyle name="Normal 24 6 2 2 2 2 7" xfId="20837"/>
    <cellStyle name="Normal 24 6 2 2 2 3" xfId="20838"/>
    <cellStyle name="Normal 24 6 2 2 2 3 2" xfId="20839"/>
    <cellStyle name="Normal 24 6 2 2 2 3 3" xfId="20840"/>
    <cellStyle name="Normal 24 6 2 2 2 4" xfId="20841"/>
    <cellStyle name="Normal 24 6 2 2 2 5" xfId="20842"/>
    <cellStyle name="Normal 24 6 2 2 3" xfId="20843"/>
    <cellStyle name="Normal 24 6 2 2 3 2" xfId="20844"/>
    <cellStyle name="Normal 24 6 2 2 3 3" xfId="20845"/>
    <cellStyle name="Normal 24 6 2 2 4" xfId="20846"/>
    <cellStyle name="Normal 24 6 2 2 5" xfId="20847"/>
    <cellStyle name="Normal 24 6 2 3" xfId="20848"/>
    <cellStyle name="Normal 24 6 2 3 2" xfId="20849"/>
    <cellStyle name="Normal 24 6 2 3 2 2" xfId="20850"/>
    <cellStyle name="Normal 24 6 2 3 2 3" xfId="20851"/>
    <cellStyle name="Normal 24 6 2 3 3" xfId="20852"/>
    <cellStyle name="Normal 24 6 2 3 4" xfId="20853"/>
    <cellStyle name="Normal 24 6 2 4" xfId="20854"/>
    <cellStyle name="Normal 24 6 2 4 2" xfId="20855"/>
    <cellStyle name="Normal 24 6 2 4 2 2" xfId="20856"/>
    <cellStyle name="Normal 24 6 2 4 2 3" xfId="20857"/>
    <cellStyle name="Normal 24 6 2 4 3" xfId="20858"/>
    <cellStyle name="Normal 24 6 2 4 4" xfId="20859"/>
    <cellStyle name="Normal 24 6 2 5" xfId="20860"/>
    <cellStyle name="Normal 24 6 2 5 2" xfId="20861"/>
    <cellStyle name="Normal 24 6 2 5 2 2" xfId="20862"/>
    <cellStyle name="Normal 24 6 2 5 2 3" xfId="20863"/>
    <cellStyle name="Normal 24 6 2 5 3" xfId="20864"/>
    <cellStyle name="Normal 24 6 2 5 4" xfId="20865"/>
    <cellStyle name="Normal 24 6 2 6" xfId="20866"/>
    <cellStyle name="Normal 24 6 2 6 2" xfId="20867"/>
    <cellStyle name="Normal 24 6 2 6 3" xfId="20868"/>
    <cellStyle name="Normal 24 6 2 7" xfId="20869"/>
    <cellStyle name="Normal 24 6 2 8" xfId="20870"/>
    <cellStyle name="Normal 24 6 3" xfId="20871"/>
    <cellStyle name="Normal 24 6 3 2" xfId="20872"/>
    <cellStyle name="Normal 24 6 3 2 2" xfId="20873"/>
    <cellStyle name="Normal 24 6 3 2 3" xfId="20874"/>
    <cellStyle name="Normal 24 6 3 3" xfId="20875"/>
    <cellStyle name="Normal 24 6 3 4" xfId="20876"/>
    <cellStyle name="Normal 24 6 4" xfId="20877"/>
    <cellStyle name="Normal 24 6 4 2" xfId="20878"/>
    <cellStyle name="Normal 24 6 4 2 2" xfId="20879"/>
    <cellStyle name="Normal 24 6 4 2 3" xfId="20880"/>
    <cellStyle name="Normal 24 6 4 3" xfId="20881"/>
    <cellStyle name="Normal 24 6 4 4" xfId="20882"/>
    <cellStyle name="Normal 24 6 5" xfId="20883"/>
    <cellStyle name="Normal 24 6 5 2" xfId="20884"/>
    <cellStyle name="Normal 24 6 5 2 2" xfId="20885"/>
    <cellStyle name="Normal 24 6 5 2 3" xfId="20886"/>
    <cellStyle name="Normal 24 6 5 3" xfId="20887"/>
    <cellStyle name="Normal 24 6 5 4" xfId="20888"/>
    <cellStyle name="Normal 24 6 6" xfId="20889"/>
    <cellStyle name="Normal 24 6 6 2" xfId="20890"/>
    <cellStyle name="Normal 24 6 6 2 2" xfId="20891"/>
    <cellStyle name="Normal 24 6 6 2 2 2" xfId="20892"/>
    <cellStyle name="Normal 24 6 6 2 2 3" xfId="20893"/>
    <cellStyle name="Normal 24 6 6 2 3" xfId="20894"/>
    <cellStyle name="Normal 24 6 6 2 4" xfId="20895"/>
    <cellStyle name="Normal 24 6 6 3" xfId="20896"/>
    <cellStyle name="Normal 24 6 6 3 2" xfId="20897"/>
    <cellStyle name="Normal 24 6 6 3 2 2" xfId="20898"/>
    <cellStyle name="Normal 24 6 6 3 2 3" xfId="20899"/>
    <cellStyle name="Normal 24 6 6 3 3" xfId="20900"/>
    <cellStyle name="Normal 24 6 6 3 4" xfId="20901"/>
    <cellStyle name="Normal 24 6 6 4" xfId="20902"/>
    <cellStyle name="Normal 24 6 6 4 2" xfId="20903"/>
    <cellStyle name="Normal 24 6 6 4 3" xfId="20904"/>
    <cellStyle name="Normal 24 6 6 5" xfId="20905"/>
    <cellStyle name="Normal 24 6 6 6" xfId="20906"/>
    <cellStyle name="Normal 24 6 7" xfId="20907"/>
    <cellStyle name="Normal 24 6 7 2" xfId="20908"/>
    <cellStyle name="Normal 24 6 7 2 2" xfId="20909"/>
    <cellStyle name="Normal 24 6 7 2 2 2" xfId="20910"/>
    <cellStyle name="Normal 24 6 7 2 2 2 2" xfId="20911"/>
    <cellStyle name="Normal 24 6 7 2 2 2 3" xfId="20912"/>
    <cellStyle name="Normal 24 6 7 2 2 3" xfId="20913"/>
    <cellStyle name="Normal 24 6 7 2 2 4" xfId="20914"/>
    <cellStyle name="Normal 24 6 7 2 3" xfId="20915"/>
    <cellStyle name="Normal 24 6 7 2 3 2" xfId="20916"/>
    <cellStyle name="Normal 24 6 7 2 3 3" xfId="20917"/>
    <cellStyle name="Normal 24 6 7 2 4" xfId="20918"/>
    <cellStyle name="Normal 24 6 7 2 5" xfId="20919"/>
    <cellStyle name="Normal 24 6 7 3" xfId="20920"/>
    <cellStyle name="Normal 24 6 7 3 2" xfId="20921"/>
    <cellStyle name="Normal 24 6 7 3 2 2" xfId="20922"/>
    <cellStyle name="Normal 24 6 7 3 2 2 2" xfId="20923"/>
    <cellStyle name="Normal 24 6 7 3 2 2 2 2" xfId="20924"/>
    <cellStyle name="Normal 24 6 7 3 2 2 2 2 2" xfId="20925"/>
    <cellStyle name="Normal 24 6 7 3 2 2 2 2 2 2" xfId="20926"/>
    <cellStyle name="Normal 24 6 7 3 2 2 2 2 2 3" xfId="20927"/>
    <cellStyle name="Normal 24 6 7 3 2 2 2 2 3" xfId="20928"/>
    <cellStyle name="Normal 24 6 7 3 2 2 2 2 4" xfId="20929"/>
    <cellStyle name="Normal 24 6 7 3 2 2 2 3" xfId="20930"/>
    <cellStyle name="Normal 24 6 7 3 2 2 2 3 2" xfId="20931"/>
    <cellStyle name="Normal 24 6 7 3 2 2 2 3 2 2" xfId="20932"/>
    <cellStyle name="Normal 24 6 7 3 2 2 2 3 2 3" xfId="20933"/>
    <cellStyle name="Normal 24 6 7 3 2 2 2 3 3" xfId="20934"/>
    <cellStyle name="Normal 24 6 7 3 2 2 2 3 4" xfId="20935"/>
    <cellStyle name="Normal 24 6 7 3 2 2 2 4" xfId="20936"/>
    <cellStyle name="Normal 24 6 7 3 2 2 2 4 2" xfId="20937"/>
    <cellStyle name="Normal 24 6 7 3 2 2 2 4 3" xfId="20938"/>
    <cellStyle name="Normal 24 6 7 3 2 2 2 5" xfId="20939"/>
    <cellStyle name="Normal 24 6 7 3 2 2 2 6" xfId="20940"/>
    <cellStyle name="Normal 24 6 7 3 2 2 3" xfId="20941"/>
    <cellStyle name="Normal 24 6 7 3 2 2 3 2" xfId="20942"/>
    <cellStyle name="Normal 24 6 7 3 2 2 3 3" xfId="20943"/>
    <cellStyle name="Normal 24 6 7 3 2 2 4" xfId="20944"/>
    <cellStyle name="Normal 24 6 7 3 2 2 5" xfId="20945"/>
    <cellStyle name="Normal 24 6 7 3 2 3" xfId="20946"/>
    <cellStyle name="Normal 24 6 7 3 2 3 2" xfId="20947"/>
    <cellStyle name="Normal 24 6 7 3 2 3 3" xfId="20948"/>
    <cellStyle name="Normal 24 6 7 3 2 4" xfId="20949"/>
    <cellStyle name="Normal 24 6 7 3 2 5" xfId="20950"/>
    <cellStyle name="Normal 24 6 7 3 3" xfId="20951"/>
    <cellStyle name="Normal 24 6 7 3 3 2" xfId="20952"/>
    <cellStyle name="Normal 24 6 7 3 3 3" xfId="20953"/>
    <cellStyle name="Normal 24 6 7 3 4" xfId="20954"/>
    <cellStyle name="Normal 24 6 7 3 5" xfId="20955"/>
    <cellStyle name="Normal 24 6 7 4" xfId="20956"/>
    <cellStyle name="Normal 24 6 7 4 2" xfId="20957"/>
    <cellStyle name="Normal 24 6 7 4 3" xfId="20958"/>
    <cellStyle name="Normal 24 6 7 5" xfId="20959"/>
    <cellStyle name="Normal 24 6 7 6" xfId="20960"/>
    <cellStyle name="Normal 24 6 8" xfId="20961"/>
    <cellStyle name="Normal 24 6 8 2" xfId="20962"/>
    <cellStyle name="Normal 24 6 8 2 2" xfId="20963"/>
    <cellStyle name="Normal 24 6 8 2 3" xfId="20964"/>
    <cellStyle name="Normal 24 6 8 3" xfId="20965"/>
    <cellStyle name="Normal 24 6 8 4" xfId="20966"/>
    <cellStyle name="Normal 24 7" xfId="20967"/>
    <cellStyle name="Normal 24 8" xfId="20968"/>
    <cellStyle name="Normal 24 8 2" xfId="20969"/>
    <cellStyle name="Normal 24 8 2 2" xfId="20970"/>
    <cellStyle name="Normal 24 8 2 2 2" xfId="20971"/>
    <cellStyle name="Normal 24 8 2 2 2 2" xfId="20972"/>
    <cellStyle name="Normal 24 8 2 2 2 3" xfId="20973"/>
    <cellStyle name="Normal 24 8 2 2 3" xfId="20974"/>
    <cellStyle name="Normal 24 8 2 2 4" xfId="20975"/>
    <cellStyle name="Normal 24 8 2 3" xfId="20976"/>
    <cellStyle name="Normal 24 8 2 3 2" xfId="20977"/>
    <cellStyle name="Normal 24 8 2 3 3" xfId="20978"/>
    <cellStyle name="Normal 24 8 2 4" xfId="20979"/>
    <cellStyle name="Normal 24 8 2 5" xfId="20980"/>
    <cellStyle name="Normal 24 8 3" xfId="20981"/>
    <cellStyle name="Normal 24 8 3 2" xfId="20982"/>
    <cellStyle name="Normal 24 8 3 2 2" xfId="20983"/>
    <cellStyle name="Normal 24 8 3 2 2 2" xfId="20984"/>
    <cellStyle name="Normal 24 8 3 2 2 3" xfId="20985"/>
    <cellStyle name="Normal 24 8 3 2 3" xfId="20986"/>
    <cellStyle name="Normal 24 8 3 2 4" xfId="20987"/>
    <cellStyle name="Normal 24 8 3 3" xfId="20988"/>
    <cellStyle name="Normal 24 8 3 3 2" xfId="20989"/>
    <cellStyle name="Normal 24 8 3 3 3" xfId="20990"/>
    <cellStyle name="Normal 24 8 3 4" xfId="20991"/>
    <cellStyle name="Normal 24 8 3 5" xfId="20992"/>
    <cellStyle name="Normal 24 8 4" xfId="20993"/>
    <cellStyle name="Normal 24 8 4 2" xfId="20994"/>
    <cellStyle name="Normal 24 8 4 2 2" xfId="20995"/>
    <cellStyle name="Normal 24 8 4 2 3" xfId="20996"/>
    <cellStyle name="Normal 24 8 4 3" xfId="20997"/>
    <cellStyle name="Normal 24 8 4 4" xfId="20998"/>
    <cellStyle name="Normal 24 8 5" xfId="20999"/>
    <cellStyle name="Normal 24 8 5 2" xfId="21000"/>
    <cellStyle name="Normal 24 8 5 3" xfId="21001"/>
    <cellStyle name="Normal 24 8 6" xfId="21002"/>
    <cellStyle name="Normal 24 8 7" xfId="21003"/>
    <cellStyle name="Normal 24 9" xfId="21004"/>
    <cellStyle name="Normal 24 9 10" xfId="21005"/>
    <cellStyle name="Normal 24 9 10 2" xfId="21006"/>
    <cellStyle name="Normal 24 9 10 2 2" xfId="21007"/>
    <cellStyle name="Normal 24 9 10 2 3" xfId="21008"/>
    <cellStyle name="Normal 24 9 10 3" xfId="21009"/>
    <cellStyle name="Normal 24 9 10 4" xfId="21010"/>
    <cellStyle name="Normal 24 9 11" xfId="21011"/>
    <cellStyle name="Normal 24 9 11 2" xfId="21012"/>
    <cellStyle name="Normal 24 9 11 2 2" xfId="21013"/>
    <cellStyle name="Normal 24 9 11 2 3" xfId="21014"/>
    <cellStyle name="Normal 24 9 11 3" xfId="21015"/>
    <cellStyle name="Normal 24 9 11 4" xfId="21016"/>
    <cellStyle name="Normal 24 9 12" xfId="21017"/>
    <cellStyle name="Normal 24 9 12 2" xfId="21018"/>
    <cellStyle name="Normal 24 9 12 2 2" xfId="21019"/>
    <cellStyle name="Normal 24 9 12 2 3" xfId="21020"/>
    <cellStyle name="Normal 24 9 12 3" xfId="21021"/>
    <cellStyle name="Normal 24 9 12 4" xfId="21022"/>
    <cellStyle name="Normal 24 9 13" xfId="21023"/>
    <cellStyle name="Normal 24 9 13 2" xfId="21024"/>
    <cellStyle name="Normal 24 9 13 2 2" xfId="21025"/>
    <cellStyle name="Normal 24 9 13 2 3" xfId="21026"/>
    <cellStyle name="Normal 24 9 13 3" xfId="21027"/>
    <cellStyle name="Normal 24 9 13 4" xfId="21028"/>
    <cellStyle name="Normal 24 9 14" xfId="21029"/>
    <cellStyle name="Normal 24 9 14 2" xfId="21030"/>
    <cellStyle name="Normal 24 9 14 2 2" xfId="21031"/>
    <cellStyle name="Normal 24 9 14 2 2 2" xfId="21032"/>
    <cellStyle name="Normal 24 9 14 2 2 2 2" xfId="21033"/>
    <cellStyle name="Normal 24 9 14 2 2 2 3" xfId="21034"/>
    <cellStyle name="Normal 24 9 14 2 2 3" xfId="21035"/>
    <cellStyle name="Normal 24 9 14 2 2 4" xfId="21036"/>
    <cellStyle name="Normal 24 9 14 2 3" xfId="21037"/>
    <cellStyle name="Normal 24 9 14 2 3 2" xfId="21038"/>
    <cellStyle name="Normal 24 9 14 2 3 3" xfId="21039"/>
    <cellStyle name="Normal 24 9 14 2 4" xfId="21040"/>
    <cellStyle name="Normal 24 9 14 2 5" xfId="21041"/>
    <cellStyle name="Normal 24 9 14 3" xfId="21042"/>
    <cellStyle name="Normal 24 9 14 3 2" xfId="21043"/>
    <cellStyle name="Normal 24 9 14 3 2 2" xfId="21044"/>
    <cellStyle name="Normal 24 9 14 3 2 3" xfId="21045"/>
    <cellStyle name="Normal 24 9 14 3 3" xfId="21046"/>
    <cellStyle name="Normal 24 9 14 3 4" xfId="21047"/>
    <cellStyle name="Normal 24 9 14 4" xfId="21048"/>
    <cellStyle name="Normal 24 9 14 4 2" xfId="21049"/>
    <cellStyle name="Normal 24 9 14 4 2 2" xfId="21050"/>
    <cellStyle name="Normal 24 9 14 4 2 2 2" xfId="21051"/>
    <cellStyle name="Normal 24 9 14 4 2 2 2 2" xfId="21052"/>
    <cellStyle name="Normal 24 9 14 4 2 2 2 2 2" xfId="21053"/>
    <cellStyle name="Normal 24 9 14 4 2 2 2 2 2 2" xfId="21054"/>
    <cellStyle name="Normal 24 9 14 4 2 2 2 2 2 2 2" xfId="21055"/>
    <cellStyle name="Normal 24 9 14 4 2 2 2 2 2 2 2 2" xfId="21056"/>
    <cellStyle name="Normal 24 9 14 4 2 2 2 2 2 2 2 2 2" xfId="21057"/>
    <cellStyle name="Normal 24 9 14 4 2 2 2 2 2 2 2 2 2 2" xfId="21058"/>
    <cellStyle name="Normal 24 9 14 4 2 2 2 2 2 2 2 2 2 2 2" xfId="21059"/>
    <cellStyle name="Normal 24 9 14 4 2 2 2 2 2 2 2 2 2 2 2 2" xfId="21060"/>
    <cellStyle name="Normal 24 9 14 4 2 2 2 2 2 2 2 2 2 2 2 2 2" xfId="21061"/>
    <cellStyle name="Normal 24 9 14 4 2 2 2 2 2 2 2 2 2 2 2 2 3" xfId="21062"/>
    <cellStyle name="Normal 24 9 14 4 2 2 2 2 2 2 2 2 2 2 2 3" xfId="21063"/>
    <cellStyle name="Normal 24 9 14 4 2 2 2 2 2 2 2 2 2 2 2 3 2" xfId="21064"/>
    <cellStyle name="Normal 24 9 14 4 2 2 2 2 2 2 2 2 2 2 2 3 2 2" xfId="21065"/>
    <cellStyle name="Normal 24 9 14 4 2 2 2 2 2 2 2 2 2 2 2 3 2 2 2" xfId="21066"/>
    <cellStyle name="Normal 24 9 14 4 2 2 2 2 2 2 2 2 2 2 2 3 2 2 3" xfId="21067"/>
    <cellStyle name="Normal 24 9 14 4 2 2 2 2 2 2 2 2 2 2 2 3 2 3" xfId="21068"/>
    <cellStyle name="Normal 24 9 14 4 2 2 2 2 2 2 2 2 2 2 2 3 2 4" xfId="21069"/>
    <cellStyle name="Normal 24 9 14 4 2 2 2 2 2 2 2 2 2 2 2 3 3" xfId="21070"/>
    <cellStyle name="Normal 24 9 14 4 2 2 2 2 2 2 2 2 2 2 2 3 3 2" xfId="21071"/>
    <cellStyle name="Normal 24 9 14 4 2 2 2 2 2 2 2 2 2 2 2 3 3 3" xfId="21072"/>
    <cellStyle name="Normal 24 9 14 4 2 2 2 2 2 2 2 2 2 2 2 3 4" xfId="21073"/>
    <cellStyle name="Normal 24 9 14 4 2 2 2 2 2 2 2 2 2 2 2 3 5" xfId="21074"/>
    <cellStyle name="Normal 24 9 14 4 2 2 2 2 2 2 2 2 2 2 2 4" xfId="21075"/>
    <cellStyle name="Normal 24 9 14 4 2 2 2 2 2 2 2 2 2 2 2 5" xfId="21076"/>
    <cellStyle name="Normal 24 9 14 4 2 2 2 2 2 2 2 2 2 2 3" xfId="21077"/>
    <cellStyle name="Normal 24 9 14 4 2 2 2 2 2 2 2 2 2 2 3 2" xfId="21078"/>
    <cellStyle name="Normal 24 9 14 4 2 2 2 2 2 2 2 2 2 2 3 2 2" xfId="21079"/>
    <cellStyle name="Normal 24 9 14 4 2 2 2 2 2 2 2 2 2 2 3 2 3" xfId="21080"/>
    <cellStyle name="Normal 24 9 14 4 2 2 2 2 2 2 2 2 2 2 3 3" xfId="21081"/>
    <cellStyle name="Normal 24 9 14 4 2 2 2 2 2 2 2 2 2 2 3 4" xfId="21082"/>
    <cellStyle name="Normal 24 9 14 4 2 2 2 2 2 2 2 2 2 2 4" xfId="21083"/>
    <cellStyle name="Normal 24 9 14 4 2 2 2 2 2 2 2 2 2 2 4 2" xfId="21084"/>
    <cellStyle name="Normal 24 9 14 4 2 2 2 2 2 2 2 2 2 2 4 3" xfId="21085"/>
    <cellStyle name="Normal 24 9 14 4 2 2 2 2 2 2 2 2 2 2 5" xfId="21086"/>
    <cellStyle name="Normal 24 9 14 4 2 2 2 2 2 2 2 2 2 2 6" xfId="21087"/>
    <cellStyle name="Normal 24 9 14 4 2 2 2 2 2 2 2 2 2 3" xfId="21088"/>
    <cellStyle name="Normal 24 9 14 4 2 2 2 2 2 2 2 2 2 3 2" xfId="21089"/>
    <cellStyle name="Normal 24 9 14 4 2 2 2 2 2 2 2 2 2 3 3" xfId="21090"/>
    <cellStyle name="Normal 24 9 14 4 2 2 2 2 2 2 2 2 2 4" xfId="21091"/>
    <cellStyle name="Normal 24 9 14 4 2 2 2 2 2 2 2 2 2 5" xfId="21092"/>
    <cellStyle name="Normal 24 9 14 4 2 2 2 2 2 2 2 2 3" xfId="21093"/>
    <cellStyle name="Normal 24 9 14 4 2 2 2 2 2 2 2 2 3 2" xfId="21094"/>
    <cellStyle name="Normal 24 9 14 4 2 2 2 2 2 2 2 2 3 3" xfId="21095"/>
    <cellStyle name="Normal 24 9 14 4 2 2 2 2 2 2 2 2 4" xfId="21096"/>
    <cellStyle name="Normal 24 9 14 4 2 2 2 2 2 2 2 2 5" xfId="21097"/>
    <cellStyle name="Normal 24 9 14 4 2 2 2 2 2 2 2 3" xfId="21098"/>
    <cellStyle name="Normal 24 9 14 4 2 2 2 2 2 2 2 3 2" xfId="21099"/>
    <cellStyle name="Normal 24 9 14 4 2 2 2 2 2 2 2 3 3" xfId="21100"/>
    <cellStyle name="Normal 24 9 14 4 2 2 2 2 2 2 2 4" xfId="21101"/>
    <cellStyle name="Normal 24 9 14 4 2 2 2 2 2 2 2 5" xfId="21102"/>
    <cellStyle name="Normal 24 9 14 4 2 2 2 2 2 2 3" xfId="21103"/>
    <cellStyle name="Normal 24 9 14 4 2 2 2 2 2 2 3 2" xfId="21104"/>
    <cellStyle name="Normal 24 9 14 4 2 2 2 2 2 2 3 3" xfId="21105"/>
    <cellStyle name="Normal 24 9 14 4 2 2 2 2 2 2 4" xfId="21106"/>
    <cellStyle name="Normal 24 9 14 4 2 2 2 2 2 2 5" xfId="21107"/>
    <cellStyle name="Normal 24 9 14 4 2 2 2 2 2 3" xfId="21108"/>
    <cellStyle name="Normal 24 9 14 4 2 2 2 2 2 3 2" xfId="21109"/>
    <cellStyle name="Normal 24 9 14 4 2 2 2 2 2 3 3" xfId="21110"/>
    <cellStyle name="Normal 24 9 14 4 2 2 2 2 2 4" xfId="21111"/>
    <cellStyle name="Normal 24 9 14 4 2 2 2 2 2 5" xfId="21112"/>
    <cellStyle name="Normal 24 9 14 4 2 2 2 2 3" xfId="21113"/>
    <cellStyle name="Normal 24 9 14 4 2 2 2 2 3 2" xfId="21114"/>
    <cellStyle name="Normal 24 9 14 4 2 2 2 2 3 2 2" xfId="21115"/>
    <cellStyle name="Normal 24 9 14 4 2 2 2 2 3 2 2 2" xfId="21116"/>
    <cellStyle name="Normal 24 9 14 4 2 2 2 2 3 2 2 3" xfId="21117"/>
    <cellStyle name="Normal 24 9 14 4 2 2 2 2 3 2 3" xfId="21118"/>
    <cellStyle name="Normal 24 9 14 4 2 2 2 2 3 2 4" xfId="21119"/>
    <cellStyle name="Normal 24 9 14 4 2 2 2 2 3 3" xfId="21120"/>
    <cellStyle name="Normal 24 9 14 4 2 2 2 2 3 4" xfId="21121"/>
    <cellStyle name="Normal 24 9 14 4 2 2 2 2 4" xfId="21122"/>
    <cellStyle name="Normal 24 9 14 4 2 2 2 2 5" xfId="21123"/>
    <cellStyle name="Normal 24 9 14 4 2 2 2 3" xfId="21124"/>
    <cellStyle name="Normal 24 9 14 4 2 2 2 3 2" xfId="21125"/>
    <cellStyle name="Normal 24 9 14 4 2 2 2 3 2 2" xfId="21126"/>
    <cellStyle name="Normal 24 9 14 4 2 2 2 3 2 3" xfId="21127"/>
    <cellStyle name="Normal 24 9 14 4 2 2 2 3 3" xfId="21128"/>
    <cellStyle name="Normal 24 9 14 4 2 2 2 3 4" xfId="21129"/>
    <cellStyle name="Normal 24 9 14 4 2 2 2 4" xfId="21130"/>
    <cellStyle name="Normal 24 9 14 4 2 2 2 4 2" xfId="21131"/>
    <cellStyle name="Normal 24 9 14 4 2 2 2 4 2 2" xfId="21132"/>
    <cellStyle name="Normal 24 9 14 4 2 2 2 4 2 3" xfId="21133"/>
    <cellStyle name="Normal 24 9 14 4 2 2 2 4 3" xfId="21134"/>
    <cellStyle name="Normal 24 9 14 4 2 2 2 4 4" xfId="21135"/>
    <cellStyle name="Normal 24 9 14 4 2 2 2 5" xfId="21136"/>
    <cellStyle name="Normal 24 9 14 4 2 2 2 5 2" xfId="21137"/>
    <cellStyle name="Normal 24 9 14 4 2 2 2 5 3" xfId="21138"/>
    <cellStyle name="Normal 24 9 14 4 2 2 2 6" xfId="21139"/>
    <cellStyle name="Normal 24 9 14 4 2 2 2 7" xfId="21140"/>
    <cellStyle name="Normal 24 9 14 4 2 2 3" xfId="21141"/>
    <cellStyle name="Normal 24 9 14 4 2 2 3 2" xfId="21142"/>
    <cellStyle name="Normal 24 9 14 4 2 2 3 3" xfId="21143"/>
    <cellStyle name="Normal 24 9 14 4 2 2 4" xfId="21144"/>
    <cellStyle name="Normal 24 9 14 4 2 2 5" xfId="21145"/>
    <cellStyle name="Normal 24 9 14 4 2 3" xfId="21146"/>
    <cellStyle name="Normal 24 9 14 4 2 3 2" xfId="21147"/>
    <cellStyle name="Normal 24 9 14 4 2 3 2 2" xfId="21148"/>
    <cellStyle name="Normal 24 9 14 4 2 3 2 2 2" xfId="21149"/>
    <cellStyle name="Normal 24 9 14 4 2 3 2 2 3" xfId="21150"/>
    <cellStyle name="Normal 24 9 14 4 2 3 2 3" xfId="21151"/>
    <cellStyle name="Normal 24 9 14 4 2 3 2 4" xfId="21152"/>
    <cellStyle name="Normal 24 9 14 4 2 3 3" xfId="21153"/>
    <cellStyle name="Normal 24 9 14 4 2 3 3 2" xfId="21154"/>
    <cellStyle name="Normal 24 9 14 4 2 3 3 3" xfId="21155"/>
    <cellStyle name="Normal 24 9 14 4 2 3 4" xfId="21156"/>
    <cellStyle name="Normal 24 9 14 4 2 3 5" xfId="21157"/>
    <cellStyle name="Normal 24 9 14 4 2 4" xfId="21158"/>
    <cellStyle name="Normal 24 9 14 4 2 4 2" xfId="21159"/>
    <cellStyle name="Normal 24 9 14 4 2 4 2 2" xfId="21160"/>
    <cellStyle name="Normal 24 9 14 4 2 4 2 2 2" xfId="21161"/>
    <cellStyle name="Normal 24 9 14 4 2 4 2 2 3" xfId="21162"/>
    <cellStyle name="Normal 24 9 14 4 2 4 2 3" xfId="21163"/>
    <cellStyle name="Normal 24 9 14 4 2 4 2 4" xfId="21164"/>
    <cellStyle name="Normal 24 9 14 4 2 4 3" xfId="21165"/>
    <cellStyle name="Normal 24 9 14 4 2 4 3 2" xfId="21166"/>
    <cellStyle name="Normal 24 9 14 4 2 4 3 3" xfId="21167"/>
    <cellStyle name="Normal 24 9 14 4 2 4 4" xfId="21168"/>
    <cellStyle name="Normal 24 9 14 4 2 4 5" xfId="21169"/>
    <cellStyle name="Normal 24 9 14 4 2 5" xfId="21170"/>
    <cellStyle name="Normal 24 9 14 4 2 5 2" xfId="21171"/>
    <cellStyle name="Normal 24 9 14 4 2 5 2 2" xfId="21172"/>
    <cellStyle name="Normal 24 9 14 4 2 5 2 3" xfId="21173"/>
    <cellStyle name="Normal 24 9 14 4 2 5 3" xfId="21174"/>
    <cellStyle name="Normal 24 9 14 4 2 5 4" xfId="21175"/>
    <cellStyle name="Normal 24 9 14 4 2 6" xfId="21176"/>
    <cellStyle name="Normal 24 9 14 4 2 6 2" xfId="21177"/>
    <cellStyle name="Normal 24 9 14 4 2 6 3" xfId="21178"/>
    <cellStyle name="Normal 24 9 14 4 2 7" xfId="21179"/>
    <cellStyle name="Normal 24 9 14 4 2 8" xfId="21180"/>
    <cellStyle name="Normal 24 9 14 4 3" xfId="21181"/>
    <cellStyle name="Normal 24 9 14 4 3 2" xfId="21182"/>
    <cellStyle name="Normal 24 9 14 4 3 2 2" xfId="21183"/>
    <cellStyle name="Normal 24 9 14 4 3 2 3" xfId="21184"/>
    <cellStyle name="Normal 24 9 14 4 3 3" xfId="21185"/>
    <cellStyle name="Normal 24 9 14 4 3 4" xfId="21186"/>
    <cellStyle name="Normal 24 9 14 4 4" xfId="21187"/>
    <cellStyle name="Normal 24 9 14 4 4 2" xfId="21188"/>
    <cellStyle name="Normal 24 9 14 4 4 3" xfId="21189"/>
    <cellStyle name="Normal 24 9 14 4 5" xfId="21190"/>
    <cellStyle name="Normal 24 9 14 4 6" xfId="21191"/>
    <cellStyle name="Normal 24 9 14 5" xfId="21192"/>
    <cellStyle name="Normal 24 9 14 5 2" xfId="21193"/>
    <cellStyle name="Normal 24 9 14 5 3" xfId="21194"/>
    <cellStyle name="Normal 24 9 14 6" xfId="21195"/>
    <cellStyle name="Normal 24 9 14 7" xfId="21196"/>
    <cellStyle name="Normal 24 9 15" xfId="21197"/>
    <cellStyle name="Normal 24 9 15 2" xfId="21198"/>
    <cellStyle name="Normal 24 9 15 2 2" xfId="21199"/>
    <cellStyle name="Normal 24 9 15 2 3" xfId="21200"/>
    <cellStyle name="Normal 24 9 15 3" xfId="21201"/>
    <cellStyle name="Normal 24 9 15 4" xfId="21202"/>
    <cellStyle name="Normal 24 9 16" xfId="21203"/>
    <cellStyle name="Normal 24 9 16 2" xfId="21204"/>
    <cellStyle name="Normal 24 9 16 3" xfId="21205"/>
    <cellStyle name="Normal 24 9 17" xfId="21206"/>
    <cellStyle name="Normal 24 9 18" xfId="21207"/>
    <cellStyle name="Normal 24 9 2" xfId="21208"/>
    <cellStyle name="Normal 24 9 2 10" xfId="21209"/>
    <cellStyle name="Normal 24 9 2 11" xfId="21210"/>
    <cellStyle name="Normal 24 9 2 2" xfId="21211"/>
    <cellStyle name="Normal 24 9 2 2 2" xfId="21212"/>
    <cellStyle name="Normal 24 9 2 2 2 2" xfId="21213"/>
    <cellStyle name="Normal 24 9 2 2 2 3" xfId="21214"/>
    <cellStyle name="Normal 24 9 2 2 3" xfId="21215"/>
    <cellStyle name="Normal 24 9 2 2 4" xfId="21216"/>
    <cellStyle name="Normal 24 9 2 3" xfId="21217"/>
    <cellStyle name="Normal 24 9 2 3 2" xfId="21218"/>
    <cellStyle name="Normal 24 9 2 3 2 2" xfId="21219"/>
    <cellStyle name="Normal 24 9 2 3 2 2 2" xfId="21220"/>
    <cellStyle name="Normal 24 9 2 3 2 2 3" xfId="21221"/>
    <cellStyle name="Normal 24 9 2 3 2 3" xfId="21222"/>
    <cellStyle name="Normal 24 9 2 3 2 4" xfId="21223"/>
    <cellStyle name="Normal 24 9 2 3 3" xfId="21224"/>
    <cellStyle name="Normal 24 9 2 3 3 2" xfId="21225"/>
    <cellStyle name="Normal 24 9 2 3 3 2 2" xfId="21226"/>
    <cellStyle name="Normal 24 9 2 3 3 2 3" xfId="21227"/>
    <cellStyle name="Normal 24 9 2 3 3 3" xfId="21228"/>
    <cellStyle name="Normal 24 9 2 3 3 4" xfId="21229"/>
    <cellStyle name="Normal 24 9 2 3 4" xfId="21230"/>
    <cellStyle name="Normal 24 9 2 3 4 2" xfId="21231"/>
    <cellStyle name="Normal 24 9 2 3 4 2 2" xfId="21232"/>
    <cellStyle name="Normal 24 9 2 3 4 2 3" xfId="21233"/>
    <cellStyle name="Normal 24 9 2 3 4 3" xfId="21234"/>
    <cellStyle name="Normal 24 9 2 3 4 4" xfId="21235"/>
    <cellStyle name="Normal 24 9 2 3 5" xfId="21236"/>
    <cellStyle name="Normal 24 9 2 3 5 2" xfId="21237"/>
    <cellStyle name="Normal 24 9 2 3 5 2 2" xfId="21238"/>
    <cellStyle name="Normal 24 9 2 3 5 2 3" xfId="21239"/>
    <cellStyle name="Normal 24 9 2 3 5 3" xfId="21240"/>
    <cellStyle name="Normal 24 9 2 3 5 4" xfId="21241"/>
    <cellStyle name="Normal 24 9 2 3 6" xfId="21242"/>
    <cellStyle name="Normal 24 9 2 3 6 2" xfId="21243"/>
    <cellStyle name="Normal 24 9 2 3 6 2 2" xfId="21244"/>
    <cellStyle name="Normal 24 9 2 3 6 2 3" xfId="21245"/>
    <cellStyle name="Normal 24 9 2 3 6 3" xfId="21246"/>
    <cellStyle name="Normal 24 9 2 3 6 4" xfId="21247"/>
    <cellStyle name="Normal 24 9 2 3 7" xfId="21248"/>
    <cellStyle name="Normal 24 9 2 3 7 2" xfId="21249"/>
    <cellStyle name="Normal 24 9 2 3 7 3" xfId="21250"/>
    <cellStyle name="Normal 24 9 2 3 8" xfId="21251"/>
    <cellStyle name="Normal 24 9 2 3 9" xfId="21252"/>
    <cellStyle name="Normal 24 9 2 4" xfId="21253"/>
    <cellStyle name="Normal 24 9 2 4 2" xfId="21254"/>
    <cellStyle name="Normal 24 9 2 4 2 2" xfId="21255"/>
    <cellStyle name="Normal 24 9 2 4 2 3" xfId="21256"/>
    <cellStyle name="Normal 24 9 2 4 3" xfId="21257"/>
    <cellStyle name="Normal 24 9 2 4 4" xfId="21258"/>
    <cellStyle name="Normal 24 9 2 5" xfId="21259"/>
    <cellStyle name="Normal 24 9 2 5 2" xfId="21260"/>
    <cellStyle name="Normal 24 9 2 5 2 2" xfId="21261"/>
    <cellStyle name="Normal 24 9 2 5 2 3" xfId="21262"/>
    <cellStyle name="Normal 24 9 2 5 3" xfId="21263"/>
    <cellStyle name="Normal 24 9 2 5 4" xfId="21264"/>
    <cellStyle name="Normal 24 9 2 6" xfId="21265"/>
    <cellStyle name="Normal 24 9 2 6 2" xfId="21266"/>
    <cellStyle name="Normal 24 9 2 6 2 2" xfId="21267"/>
    <cellStyle name="Normal 24 9 2 6 2 2 2" xfId="21268"/>
    <cellStyle name="Normal 24 9 2 6 2 2 2 2" xfId="21269"/>
    <cellStyle name="Normal 24 9 2 6 2 2 2 2 2" xfId="21270"/>
    <cellStyle name="Normal 24 9 2 6 2 2 2 2 2 2" xfId="21271"/>
    <cellStyle name="Normal 24 9 2 6 2 2 2 2 2 3" xfId="21272"/>
    <cellStyle name="Normal 24 9 2 6 2 2 2 2 3" xfId="21273"/>
    <cellStyle name="Normal 24 9 2 6 2 2 2 2 4" xfId="21274"/>
    <cellStyle name="Normal 24 9 2 6 2 2 2 3" xfId="21275"/>
    <cellStyle name="Normal 24 9 2 6 2 2 2 3 2" xfId="21276"/>
    <cellStyle name="Normal 24 9 2 6 2 2 2 3 2 2" xfId="21277"/>
    <cellStyle name="Normal 24 9 2 6 2 2 2 3 2 3" xfId="21278"/>
    <cellStyle name="Normal 24 9 2 6 2 2 2 3 3" xfId="21279"/>
    <cellStyle name="Normal 24 9 2 6 2 2 2 3 4" xfId="21280"/>
    <cellStyle name="Normal 24 9 2 6 2 2 2 4" xfId="21281"/>
    <cellStyle name="Normal 24 9 2 6 2 2 2 4 2" xfId="21282"/>
    <cellStyle name="Normal 24 9 2 6 2 2 2 4 3" xfId="21283"/>
    <cellStyle name="Normal 24 9 2 6 2 2 2 5" xfId="21284"/>
    <cellStyle name="Normal 24 9 2 6 2 2 2 6" xfId="21285"/>
    <cellStyle name="Normal 24 9 2 6 2 2 3" xfId="21286"/>
    <cellStyle name="Normal 24 9 2 6 2 2 3 2" xfId="21287"/>
    <cellStyle name="Normal 24 9 2 6 2 2 3 2 2" xfId="21288"/>
    <cellStyle name="Normal 24 9 2 6 2 2 3 2 2 2" xfId="21289"/>
    <cellStyle name="Normal 24 9 2 6 2 2 3 2 2 3" xfId="21290"/>
    <cellStyle name="Normal 24 9 2 6 2 2 3 2 3" xfId="21291"/>
    <cellStyle name="Normal 24 9 2 6 2 2 3 2 4" xfId="21292"/>
    <cellStyle name="Normal 24 9 2 6 2 2 3 3" xfId="21293"/>
    <cellStyle name="Normal 24 9 2 6 2 2 3 3 2" xfId="21294"/>
    <cellStyle name="Normal 24 9 2 6 2 2 3 3 3" xfId="21295"/>
    <cellStyle name="Normal 24 9 2 6 2 2 3 4" xfId="21296"/>
    <cellStyle name="Normal 24 9 2 6 2 2 3 5" xfId="21297"/>
    <cellStyle name="Normal 24 9 2 6 2 2 4" xfId="21298"/>
    <cellStyle name="Normal 24 9 2 6 2 2 4 2" xfId="21299"/>
    <cellStyle name="Normal 24 9 2 6 2 2 4 3" xfId="21300"/>
    <cellStyle name="Normal 24 9 2 6 2 2 5" xfId="21301"/>
    <cellStyle name="Normal 24 9 2 6 2 2 6" xfId="21302"/>
    <cellStyle name="Normal 24 9 2 6 2 3" xfId="21303"/>
    <cellStyle name="Normal 24 9 2 6 2 3 2" xfId="21304"/>
    <cellStyle name="Normal 24 9 2 6 2 3 3" xfId="21305"/>
    <cellStyle name="Normal 24 9 2 6 2 4" xfId="21306"/>
    <cellStyle name="Normal 24 9 2 6 2 5" xfId="21307"/>
    <cellStyle name="Normal 24 9 2 6 3" xfId="21308"/>
    <cellStyle name="Normal 24 9 2 6 3 2" xfId="21309"/>
    <cellStyle name="Normal 24 9 2 6 3 3" xfId="21310"/>
    <cellStyle name="Normal 24 9 2 6 4" xfId="21311"/>
    <cellStyle name="Normal 24 9 2 6 5" xfId="21312"/>
    <cellStyle name="Normal 24 9 2 7" xfId="21313"/>
    <cellStyle name="Normal 24 9 2 7 2" xfId="21314"/>
    <cellStyle name="Normal 24 9 2 7 2 2" xfId="21315"/>
    <cellStyle name="Normal 24 9 2 7 2 3" xfId="21316"/>
    <cellStyle name="Normal 24 9 2 7 3" xfId="21317"/>
    <cellStyle name="Normal 24 9 2 7 4" xfId="21318"/>
    <cellStyle name="Normal 24 9 2 8" xfId="21319"/>
    <cellStyle name="Normal 24 9 2 8 2" xfId="21320"/>
    <cellStyle name="Normal 24 9 2 8 2 2" xfId="21321"/>
    <cellStyle name="Normal 24 9 2 8 2 3" xfId="21322"/>
    <cellStyle name="Normal 24 9 2 8 3" xfId="21323"/>
    <cellStyle name="Normal 24 9 2 8 4" xfId="21324"/>
    <cellStyle name="Normal 24 9 2 9" xfId="21325"/>
    <cellStyle name="Normal 24 9 2 9 2" xfId="21326"/>
    <cellStyle name="Normal 24 9 2 9 3" xfId="21327"/>
    <cellStyle name="Normal 24 9 3" xfId="21328"/>
    <cellStyle name="Normal 24 9 3 2" xfId="21329"/>
    <cellStyle name="Normal 24 9 3 2 2" xfId="21330"/>
    <cellStyle name="Normal 24 9 3 2 2 2" xfId="21331"/>
    <cellStyle name="Normal 24 9 3 2 2 3" xfId="21332"/>
    <cellStyle name="Normal 24 9 3 2 3" xfId="21333"/>
    <cellStyle name="Normal 24 9 3 2 4" xfId="21334"/>
    <cellStyle name="Normal 24 9 3 3" xfId="21335"/>
    <cellStyle name="Normal 24 9 3 3 2" xfId="21336"/>
    <cellStyle name="Normal 24 9 3 3 3" xfId="21337"/>
    <cellStyle name="Normal 24 9 3 4" xfId="21338"/>
    <cellStyle name="Normal 24 9 3 5" xfId="21339"/>
    <cellStyle name="Normal 24 9 4" xfId="21340"/>
    <cellStyle name="Normal 24 9 4 2" xfId="21341"/>
    <cellStyle name="Normal 24 9 4 2 2" xfId="21342"/>
    <cellStyle name="Normal 24 9 4 2 2 2" xfId="21343"/>
    <cellStyle name="Normal 24 9 4 2 2 3" xfId="21344"/>
    <cellStyle name="Normal 24 9 4 2 3" xfId="21345"/>
    <cellStyle name="Normal 24 9 4 2 4" xfId="21346"/>
    <cellStyle name="Normal 24 9 4 3" xfId="21347"/>
    <cellStyle name="Normal 24 9 4 3 2" xfId="21348"/>
    <cellStyle name="Normal 24 9 4 3 2 2" xfId="21349"/>
    <cellStyle name="Normal 24 9 4 3 2 3" xfId="21350"/>
    <cellStyle name="Normal 24 9 4 3 3" xfId="21351"/>
    <cellStyle name="Normal 24 9 4 3 4" xfId="21352"/>
    <cellStyle name="Normal 24 9 4 4" xfId="21353"/>
    <cellStyle name="Normal 24 9 4 4 2" xfId="21354"/>
    <cellStyle name="Normal 24 9 4 4 2 2" xfId="21355"/>
    <cellStyle name="Normal 24 9 4 4 2 2 2" xfId="21356"/>
    <cellStyle name="Normal 24 9 4 4 2 2 2 2" xfId="21357"/>
    <cellStyle name="Normal 24 9 4 4 2 2 2 2 2" xfId="21358"/>
    <cellStyle name="Normal 24 9 4 4 2 2 2 2 3" xfId="21359"/>
    <cellStyle name="Normal 24 9 4 4 2 2 2 3" xfId="21360"/>
    <cellStyle name="Normal 24 9 4 4 2 2 2 4" xfId="21361"/>
    <cellStyle name="Normal 24 9 4 4 2 2 3" xfId="21362"/>
    <cellStyle name="Normal 24 9 4 4 2 2 3 2" xfId="21363"/>
    <cellStyle name="Normal 24 9 4 4 2 2 3 3" xfId="21364"/>
    <cellStyle name="Normal 24 9 4 4 2 2 4" xfId="21365"/>
    <cellStyle name="Normal 24 9 4 4 2 2 5" xfId="21366"/>
    <cellStyle name="Normal 24 9 4 4 2 3" xfId="21367"/>
    <cellStyle name="Normal 24 9 4 4 2 3 2" xfId="21368"/>
    <cellStyle name="Normal 24 9 4 4 2 3 3" xfId="21369"/>
    <cellStyle name="Normal 24 9 4 4 2 4" xfId="21370"/>
    <cellStyle name="Normal 24 9 4 4 2 5" xfId="21371"/>
    <cellStyle name="Normal 24 9 4 4 3" xfId="21372"/>
    <cellStyle name="Normal 24 9 4 4 3 2" xfId="21373"/>
    <cellStyle name="Normal 24 9 4 4 3 3" xfId="21374"/>
    <cellStyle name="Normal 24 9 4 4 4" xfId="21375"/>
    <cellStyle name="Normal 24 9 4 4 5" xfId="21376"/>
    <cellStyle name="Normal 24 9 4 5" xfId="21377"/>
    <cellStyle name="Normal 24 9 4 5 2" xfId="21378"/>
    <cellStyle name="Normal 24 9 4 5 3" xfId="21379"/>
    <cellStyle name="Normal 24 9 4 6" xfId="21380"/>
    <cellStyle name="Normal 24 9 4 7" xfId="21381"/>
    <cellStyle name="Normal 24 9 5" xfId="21382"/>
    <cellStyle name="Normal 24 9 5 2" xfId="21383"/>
    <cellStyle name="Normal 24 9 5 2 2" xfId="21384"/>
    <cellStyle name="Normal 24 9 5 2 2 2" xfId="21385"/>
    <cellStyle name="Normal 24 9 5 2 2 3" xfId="21386"/>
    <cellStyle name="Normal 24 9 5 2 3" xfId="21387"/>
    <cellStyle name="Normal 24 9 5 2 4" xfId="21388"/>
    <cellStyle name="Normal 24 9 5 3" xfId="21389"/>
    <cellStyle name="Normal 24 9 5 3 2" xfId="21390"/>
    <cellStyle name="Normal 24 9 5 3 2 2" xfId="21391"/>
    <cellStyle name="Normal 24 9 5 3 2 3" xfId="21392"/>
    <cellStyle name="Normal 24 9 5 3 3" xfId="21393"/>
    <cellStyle name="Normal 24 9 5 3 4" xfId="21394"/>
    <cellStyle name="Normal 24 9 5 4" xfId="21395"/>
    <cellStyle name="Normal 24 9 5 4 2" xfId="21396"/>
    <cellStyle name="Normal 24 9 5 4 3" xfId="21397"/>
    <cellStyle name="Normal 24 9 5 5" xfId="21398"/>
    <cellStyle name="Normal 24 9 5 6" xfId="21399"/>
    <cellStyle name="Normal 24 9 6" xfId="21400"/>
    <cellStyle name="Normal 24 9 6 2" xfId="21401"/>
    <cellStyle name="Normal 24 9 6 2 2" xfId="21402"/>
    <cellStyle name="Normal 24 9 6 2 2 2" xfId="21403"/>
    <cellStyle name="Normal 24 9 6 2 2 3" xfId="21404"/>
    <cellStyle name="Normal 24 9 6 2 3" xfId="21405"/>
    <cellStyle name="Normal 24 9 6 2 4" xfId="21406"/>
    <cellStyle name="Normal 24 9 6 3" xfId="21407"/>
    <cellStyle name="Normal 24 9 6 3 2" xfId="21408"/>
    <cellStyle name="Normal 24 9 6 3 3" xfId="21409"/>
    <cellStyle name="Normal 24 9 6 4" xfId="21410"/>
    <cellStyle name="Normal 24 9 6 5" xfId="21411"/>
    <cellStyle name="Normal 24 9 7" xfId="21412"/>
    <cellStyle name="Normal 24 9 7 10" xfId="21413"/>
    <cellStyle name="Normal 24 9 7 10 2" xfId="21414"/>
    <cellStyle name="Normal 24 9 7 10 3" xfId="21415"/>
    <cellStyle name="Normal 24 9 7 11" xfId="21416"/>
    <cellStyle name="Normal 24 9 7 12" xfId="21417"/>
    <cellStyle name="Normal 24 9 7 2" xfId="21418"/>
    <cellStyle name="Normal 24 9 7 2 2" xfId="21419"/>
    <cellStyle name="Normal 24 9 7 2 2 2" xfId="21420"/>
    <cellStyle name="Normal 24 9 7 2 2 3" xfId="21421"/>
    <cellStyle name="Normal 24 9 7 2 3" xfId="21422"/>
    <cellStyle name="Normal 24 9 7 2 4" xfId="21423"/>
    <cellStyle name="Normal 24 9 7 3" xfId="21424"/>
    <cellStyle name="Normal 24 9 7 3 2" xfId="21425"/>
    <cellStyle name="Normal 24 9 7 3 2 2" xfId="21426"/>
    <cellStyle name="Normal 24 9 7 3 2 3" xfId="21427"/>
    <cellStyle name="Normal 24 9 7 3 3" xfId="21428"/>
    <cellStyle name="Normal 24 9 7 3 4" xfId="21429"/>
    <cellStyle name="Normal 24 9 7 4" xfId="21430"/>
    <cellStyle name="Normal 24 9 7 4 2" xfId="21431"/>
    <cellStyle name="Normal 24 9 7 4 2 2" xfId="21432"/>
    <cellStyle name="Normal 24 9 7 4 2 3" xfId="21433"/>
    <cellStyle name="Normal 24 9 7 4 3" xfId="21434"/>
    <cellStyle name="Normal 24 9 7 4 4" xfId="21435"/>
    <cellStyle name="Normal 24 9 7 5" xfId="21436"/>
    <cellStyle name="Normal 24 9 7 5 2" xfId="21437"/>
    <cellStyle name="Normal 24 9 7 5 2 2" xfId="21438"/>
    <cellStyle name="Normal 24 9 7 5 2 3" xfId="21439"/>
    <cellStyle name="Normal 24 9 7 5 3" xfId="21440"/>
    <cellStyle name="Normal 24 9 7 5 4" xfId="21441"/>
    <cellStyle name="Normal 24 9 7 6" xfId="21442"/>
    <cellStyle name="Normal 24 9 7 6 2" xfId="21443"/>
    <cellStyle name="Normal 24 9 7 6 2 2" xfId="21444"/>
    <cellStyle name="Normal 24 9 7 6 2 3" xfId="21445"/>
    <cellStyle name="Normal 24 9 7 6 3" xfId="21446"/>
    <cellStyle name="Normal 24 9 7 6 4" xfId="21447"/>
    <cellStyle name="Normal 24 9 7 7" xfId="21448"/>
    <cellStyle name="Normal 24 9 7 7 2" xfId="21449"/>
    <cellStyle name="Normal 24 9 7 7 2 2" xfId="21450"/>
    <cellStyle name="Normal 24 9 7 7 2 3" xfId="21451"/>
    <cellStyle name="Normal 24 9 7 7 3" xfId="21452"/>
    <cellStyle name="Normal 24 9 7 7 4" xfId="21453"/>
    <cellStyle name="Normal 24 9 7 8" xfId="21454"/>
    <cellStyle name="Normal 24 9 7 8 2" xfId="21455"/>
    <cellStyle name="Normal 24 9 7 8 2 2" xfId="21456"/>
    <cellStyle name="Normal 24 9 7 8 2 3" xfId="21457"/>
    <cellStyle name="Normal 24 9 7 8 3" xfId="21458"/>
    <cellStyle name="Normal 24 9 7 8 4" xfId="21459"/>
    <cellStyle name="Normal 24 9 7 9" xfId="21460"/>
    <cellStyle name="Normal 24 9 7 9 2" xfId="21461"/>
    <cellStyle name="Normal 24 9 7 9 2 2" xfId="21462"/>
    <cellStyle name="Normal 24 9 7 9 2 3" xfId="21463"/>
    <cellStyle name="Normal 24 9 7 9 3" xfId="21464"/>
    <cellStyle name="Normal 24 9 7 9 4" xfId="21465"/>
    <cellStyle name="Normal 24 9 8" xfId="21466"/>
    <cellStyle name="Normal 24 9 8 2" xfId="21467"/>
    <cellStyle name="Normal 24 9 8 2 2" xfId="21468"/>
    <cellStyle name="Normal 24 9 8 2 3" xfId="21469"/>
    <cellStyle name="Normal 24 9 8 3" xfId="21470"/>
    <cellStyle name="Normal 24 9 8 4" xfId="21471"/>
    <cellStyle name="Normal 24 9 9" xfId="21472"/>
    <cellStyle name="Normal 24 9 9 2" xfId="21473"/>
    <cellStyle name="Normal 24 9 9 2 2" xfId="21474"/>
    <cellStyle name="Normal 24 9 9 2 2 2" xfId="21475"/>
    <cellStyle name="Normal 24 9 9 2 2 3" xfId="21476"/>
    <cellStyle name="Normal 24 9 9 2 3" xfId="21477"/>
    <cellStyle name="Normal 24 9 9 2 4" xfId="21478"/>
    <cellStyle name="Normal 24 9 9 3" xfId="21479"/>
    <cellStyle name="Normal 24 9 9 3 2" xfId="21480"/>
    <cellStyle name="Normal 24 9 9 3 2 2" xfId="21481"/>
    <cellStyle name="Normal 24 9 9 3 2 2 2" xfId="21482"/>
    <cellStyle name="Normal 24 9 9 3 2 2 3" xfId="21483"/>
    <cellStyle name="Normal 24 9 9 3 2 3" xfId="21484"/>
    <cellStyle name="Normal 24 9 9 3 2 4" xfId="21485"/>
    <cellStyle name="Normal 24 9 9 3 3" xfId="21486"/>
    <cellStyle name="Normal 24 9 9 3 3 2" xfId="21487"/>
    <cellStyle name="Normal 24 9 9 3 3 2 2" xfId="21488"/>
    <cellStyle name="Normal 24 9 9 3 3 2 3" xfId="21489"/>
    <cellStyle name="Normal 24 9 9 3 3 3" xfId="21490"/>
    <cellStyle name="Normal 24 9 9 3 3 4" xfId="21491"/>
    <cellStyle name="Normal 24 9 9 3 4" xfId="21492"/>
    <cellStyle name="Normal 24 9 9 3 4 2" xfId="21493"/>
    <cellStyle name="Normal 24 9 9 3 4 2 2" xfId="21494"/>
    <cellStyle name="Normal 24 9 9 3 4 2 2 2" xfId="21495"/>
    <cellStyle name="Normal 24 9 9 3 4 2 2 2 2" xfId="21496"/>
    <cellStyle name="Normal 24 9 9 3 4 2 2 2 2 2" xfId="21497"/>
    <cellStyle name="Normal 24 9 9 3 4 2 2 2 2 2 2" xfId="21498"/>
    <cellStyle name="Normal 24 9 9 3 4 2 2 2 2 2 2 2" xfId="21499"/>
    <cellStyle name="Normal 24 9 9 3 4 2 2 2 2 2 2 3" xfId="21500"/>
    <cellStyle name="Normal 24 9 9 3 4 2 2 2 2 2 3" xfId="21501"/>
    <cellStyle name="Normal 24 9 9 3 4 2 2 2 2 2 4" xfId="21502"/>
    <cellStyle name="Normal 24 9 9 3 4 2 2 2 2 3" xfId="21503"/>
    <cellStyle name="Normal 24 9 9 3 4 2 2 2 2 3 2" xfId="21504"/>
    <cellStyle name="Normal 24 9 9 3 4 2 2 2 2 3 3" xfId="21505"/>
    <cellStyle name="Normal 24 9 9 3 4 2 2 2 2 4" xfId="21506"/>
    <cellStyle name="Normal 24 9 9 3 4 2 2 2 2 5" xfId="21507"/>
    <cellStyle name="Normal 24 9 9 3 4 2 2 2 3" xfId="21508"/>
    <cellStyle name="Normal 24 9 9 3 4 2 2 2 3 2" xfId="21509"/>
    <cellStyle name="Normal 24 9 9 3 4 2 2 2 3 2 2" xfId="21510"/>
    <cellStyle name="Normal 24 9 9 3 4 2 2 2 3 2 3" xfId="21511"/>
    <cellStyle name="Normal 24 9 9 3 4 2 2 2 3 3" xfId="21512"/>
    <cellStyle name="Normal 24 9 9 3 4 2 2 2 3 4" xfId="21513"/>
    <cellStyle name="Normal 24 9 9 3 4 2 2 2 4" xfId="21514"/>
    <cellStyle name="Normal 24 9 9 3 4 2 2 2 4 2" xfId="21515"/>
    <cellStyle name="Normal 24 9 9 3 4 2 2 2 4 3" xfId="21516"/>
    <cellStyle name="Normal 24 9 9 3 4 2 2 2 5" xfId="21517"/>
    <cellStyle name="Normal 24 9 9 3 4 2 2 2 6" xfId="21518"/>
    <cellStyle name="Normal 24 9 9 3 4 2 2 3" xfId="21519"/>
    <cellStyle name="Normal 24 9 9 3 4 2 2 3 2" xfId="21520"/>
    <cellStyle name="Normal 24 9 9 3 4 2 2 3 2 2" xfId="21521"/>
    <cellStyle name="Normal 24 9 9 3 4 2 2 3 2 3" xfId="21522"/>
    <cellStyle name="Normal 24 9 9 3 4 2 2 3 3" xfId="21523"/>
    <cellStyle name="Normal 24 9 9 3 4 2 2 3 4" xfId="21524"/>
    <cellStyle name="Normal 24 9 9 3 4 2 2 4" xfId="21525"/>
    <cellStyle name="Normal 24 9 9 3 4 2 2 4 2" xfId="21526"/>
    <cellStyle name="Normal 24 9 9 3 4 2 2 4 3" xfId="21527"/>
    <cellStyle name="Normal 24 9 9 3 4 2 2 5" xfId="21528"/>
    <cellStyle name="Normal 24 9 9 3 4 2 2 6" xfId="21529"/>
    <cellStyle name="Normal 24 9 9 3 4 2 3" xfId="21530"/>
    <cellStyle name="Normal 24 9 9 3 4 2 3 2" xfId="21531"/>
    <cellStyle name="Normal 24 9 9 3 4 2 3 2 2" xfId="21532"/>
    <cellStyle name="Normal 24 9 9 3 4 2 3 2 3" xfId="21533"/>
    <cellStyle name="Normal 24 9 9 3 4 2 3 3" xfId="21534"/>
    <cellStyle name="Normal 24 9 9 3 4 2 3 4" xfId="21535"/>
    <cellStyle name="Normal 24 9 9 3 4 2 4" xfId="21536"/>
    <cellStyle name="Normal 24 9 9 3 4 2 4 2" xfId="21537"/>
    <cellStyle name="Normal 24 9 9 3 4 2 4 3" xfId="21538"/>
    <cellStyle name="Normal 24 9 9 3 4 2 5" xfId="21539"/>
    <cellStyle name="Normal 24 9 9 3 4 2 6" xfId="21540"/>
    <cellStyle name="Normal 24 9 9 3 4 3" xfId="21541"/>
    <cellStyle name="Normal 24 9 9 3 4 3 2" xfId="21542"/>
    <cellStyle name="Normal 24 9 9 3 4 3 2 2" xfId="21543"/>
    <cellStyle name="Normal 24 9 9 3 4 3 2 3" xfId="21544"/>
    <cellStyle name="Normal 24 9 9 3 4 3 3" xfId="21545"/>
    <cellStyle name="Normal 24 9 9 3 4 3 4" xfId="21546"/>
    <cellStyle name="Normal 24 9 9 3 4 4" xfId="21547"/>
    <cellStyle name="Normal 24 9 9 3 4 4 2" xfId="21548"/>
    <cellStyle name="Normal 24 9 9 3 4 4 3" xfId="21549"/>
    <cellStyle name="Normal 24 9 9 3 4 5" xfId="21550"/>
    <cellStyle name="Normal 24 9 9 3 4 6" xfId="21551"/>
    <cellStyle name="Normal 24 9 9 3 4 6 2" xfId="21552"/>
    <cellStyle name="Normal 24 9 9 3 4 6 2 2" xfId="21553"/>
    <cellStyle name="Normal 24 9 9 3 4 6 2 3" xfId="21554"/>
    <cellStyle name="Normal 24 9 9 3 4 6 3" xfId="21555"/>
    <cellStyle name="Normal 24 9 9 3 4 6 4" xfId="21556"/>
    <cellStyle name="Normal 24 9 9 3 4 7" xfId="21557"/>
    <cellStyle name="Normal 24 9 9 3 5" xfId="21558"/>
    <cellStyle name="Normal 24 9 9 3 5 2" xfId="21559"/>
    <cellStyle name="Normal 24 9 9 3 5 3" xfId="21560"/>
    <cellStyle name="Normal 24 9 9 3 6" xfId="21561"/>
    <cellStyle name="Normal 24 9 9 3 7" xfId="21562"/>
    <cellStyle name="Normal 24 9 9 4" xfId="21563"/>
    <cellStyle name="Normal 24 9 9 4 2" xfId="21564"/>
    <cellStyle name="Normal 24 9 9 4 2 2" xfId="21565"/>
    <cellStyle name="Normal 24 9 9 4 2 3" xfId="21566"/>
    <cellStyle name="Normal 24 9 9 4 3" xfId="21567"/>
    <cellStyle name="Normal 24 9 9 4 4" xfId="21568"/>
    <cellStyle name="Normal 24 9 9 5" xfId="21569"/>
    <cellStyle name="Normal 24 9 9 5 2" xfId="21570"/>
    <cellStyle name="Normal 24 9 9 5 2 2" xfId="21571"/>
    <cellStyle name="Normal 24 9 9 5 2 3" xfId="21572"/>
    <cellStyle name="Normal 24 9 9 5 3" xfId="21573"/>
    <cellStyle name="Normal 24 9 9 5 4" xfId="21574"/>
    <cellStyle name="Normal 24 9 9 6" xfId="21575"/>
    <cellStyle name="Normal 24 9 9 6 2" xfId="21576"/>
    <cellStyle name="Normal 24 9 9 6 2 2" xfId="21577"/>
    <cellStyle name="Normal 24 9 9 6 2 3" xfId="21578"/>
    <cellStyle name="Normal 24 9 9 6 3" xfId="21579"/>
    <cellStyle name="Normal 24 9 9 6 4" xfId="21580"/>
    <cellStyle name="Normal 24 9 9 7" xfId="21581"/>
    <cellStyle name="Normal 24 9 9 7 2" xfId="21582"/>
    <cellStyle name="Normal 24 9 9 7 3" xfId="21583"/>
    <cellStyle name="Normal 24 9 9 8" xfId="21584"/>
    <cellStyle name="Normal 24 9 9 9" xfId="21585"/>
    <cellStyle name="Normal 24_Sheet2" xfId="21586"/>
    <cellStyle name="Normal 25" xfId="21587"/>
    <cellStyle name="Normal 25 10" xfId="21588"/>
    <cellStyle name="Normal 25 10 2" xfId="21589"/>
    <cellStyle name="Normal 25 10 2 2" xfId="21590"/>
    <cellStyle name="Normal 25 10 2 3" xfId="21591"/>
    <cellStyle name="Normal 25 11" xfId="21592"/>
    <cellStyle name="Normal 25 12" xfId="21593"/>
    <cellStyle name="Normal 25 13" xfId="21594"/>
    <cellStyle name="Normal 25 14" xfId="21595"/>
    <cellStyle name="Normal 25 15" xfId="21596"/>
    <cellStyle name="Normal 25 16" xfId="21597"/>
    <cellStyle name="Normal 25 16 2" xfId="21598"/>
    <cellStyle name="Normal 25 16 3" xfId="21599"/>
    <cellStyle name="Normal 25 17" xfId="21600"/>
    <cellStyle name="Normal 25 17 2" xfId="21601"/>
    <cellStyle name="Normal 25 17 3" xfId="21602"/>
    <cellStyle name="Normal 25 18" xfId="21603"/>
    <cellStyle name="Normal 25 19" xfId="21604"/>
    <cellStyle name="Normal 25 2" xfId="21605"/>
    <cellStyle name="Normal 25 2 10" xfId="21606"/>
    <cellStyle name="Normal 25 2 11" xfId="21607"/>
    <cellStyle name="Normal 25 2 2" xfId="21608"/>
    <cellStyle name="Normal 25 2 2 10" xfId="21609"/>
    <cellStyle name="Normal 25 2 2 10 2" xfId="21610"/>
    <cellStyle name="Normal 25 2 2 10 3" xfId="21611"/>
    <cellStyle name="Normal 25 2 2 11" xfId="21612"/>
    <cellStyle name="Normal 25 2 2 12" xfId="21613"/>
    <cellStyle name="Normal 25 2 2 13" xfId="21614"/>
    <cellStyle name="Normal 25 2 2 2" xfId="21615"/>
    <cellStyle name="Normal 25 2 2 2 2" xfId="21616"/>
    <cellStyle name="Normal 25 2 2 3" xfId="21617"/>
    <cellStyle name="Normal 25 2 2 3 2" xfId="21618"/>
    <cellStyle name="Normal 25 2 2 3 2 2" xfId="21619"/>
    <cellStyle name="Normal 25 2 2 3 2 3" xfId="21620"/>
    <cellStyle name="Normal 25 2 2 3 3" xfId="21621"/>
    <cellStyle name="Normal 25 2 2 3 3 2" xfId="21622"/>
    <cellStyle name="Normal 25 2 2 3 3 3" xfId="21623"/>
    <cellStyle name="Normal 25 2 2 3 4" xfId="21624"/>
    <cellStyle name="Normal 25 2 2 3 5" xfId="21625"/>
    <cellStyle name="Normal 25 2 2 4" xfId="21626"/>
    <cellStyle name="Normal 25 2 2 4 2" xfId="21627"/>
    <cellStyle name="Normal 25 2 2 4 3" xfId="21628"/>
    <cellStyle name="Normal 25 2 2 5" xfId="21629"/>
    <cellStyle name="Normal 25 2 2 5 2" xfId="21630"/>
    <cellStyle name="Normal 25 2 2 5 3" xfId="21631"/>
    <cellStyle name="Normal 25 2 2 6" xfId="21632"/>
    <cellStyle name="Normal 25 2 2 6 2" xfId="21633"/>
    <cellStyle name="Normal 25 2 2 6 3" xfId="21634"/>
    <cellStyle name="Normal 25 2 2 7" xfId="21635"/>
    <cellStyle name="Normal 25 2 2 7 2" xfId="21636"/>
    <cellStyle name="Normal 25 2 2 7 3" xfId="21637"/>
    <cellStyle name="Normal 25 2 2 8" xfId="21638"/>
    <cellStyle name="Normal 25 2 2 8 2" xfId="21639"/>
    <cellStyle name="Normal 25 2 2 8 3" xfId="21640"/>
    <cellStyle name="Normal 25 2 2 9" xfId="21641"/>
    <cellStyle name="Normal 25 2 2 9 2" xfId="21642"/>
    <cellStyle name="Normal 25 2 2 9 3" xfId="21643"/>
    <cellStyle name="Normal 25 2 3" xfId="21644"/>
    <cellStyle name="Normal 25 2 4" xfId="21645"/>
    <cellStyle name="Normal 25 2 5" xfId="21646"/>
    <cellStyle name="Normal 25 2 6" xfId="21647"/>
    <cellStyle name="Normal 25 2 7" xfId="21648"/>
    <cellStyle name="Normal 25 2 8" xfId="21649"/>
    <cellStyle name="Normal 25 2 9" xfId="21650"/>
    <cellStyle name="Normal 25 20" xfId="21651"/>
    <cellStyle name="Normal 25 3" xfId="21652"/>
    <cellStyle name="Normal 25 3 10" xfId="21653"/>
    <cellStyle name="Normal 25 3 2" xfId="21654"/>
    <cellStyle name="Normal 25 3 2 10" xfId="21655"/>
    <cellStyle name="Normal 25 3 2 11" xfId="21656"/>
    <cellStyle name="Normal 25 3 2 12" xfId="21657"/>
    <cellStyle name="Normal 25 3 2 2" xfId="21658"/>
    <cellStyle name="Normal 25 3 2 2 2" xfId="21659"/>
    <cellStyle name="Normal 25 3 2 2 3" xfId="21660"/>
    <cellStyle name="Normal 25 3 2 3" xfId="21661"/>
    <cellStyle name="Normal 25 3 2 3 2" xfId="21662"/>
    <cellStyle name="Normal 25 3 2 3 3" xfId="21663"/>
    <cellStyle name="Normal 25 3 2 4" xfId="21664"/>
    <cellStyle name="Normal 25 3 2 4 2" xfId="21665"/>
    <cellStyle name="Normal 25 3 2 4 3" xfId="21666"/>
    <cellStyle name="Normal 25 3 2 5" xfId="21667"/>
    <cellStyle name="Normal 25 3 2 5 2" xfId="21668"/>
    <cellStyle name="Normal 25 3 2 5 3" xfId="21669"/>
    <cellStyle name="Normal 25 3 2 6" xfId="21670"/>
    <cellStyle name="Normal 25 3 2 6 2" xfId="21671"/>
    <cellStyle name="Normal 25 3 2 6 3" xfId="21672"/>
    <cellStyle name="Normal 25 3 2 7" xfId="21673"/>
    <cellStyle name="Normal 25 3 2 7 2" xfId="21674"/>
    <cellStyle name="Normal 25 3 2 7 3" xfId="21675"/>
    <cellStyle name="Normal 25 3 2 8" xfId="21676"/>
    <cellStyle name="Normal 25 3 2 8 2" xfId="21677"/>
    <cellStyle name="Normal 25 3 2 8 3" xfId="21678"/>
    <cellStyle name="Normal 25 3 2 9" xfId="21679"/>
    <cellStyle name="Normal 25 3 2 9 2" xfId="21680"/>
    <cellStyle name="Normal 25 3 2 9 3" xfId="21681"/>
    <cellStyle name="Normal 25 3 3" xfId="21682"/>
    <cellStyle name="Normal 25 3 4" xfId="21683"/>
    <cellStyle name="Normal 25 3 5" xfId="21684"/>
    <cellStyle name="Normal 25 3 6" xfId="21685"/>
    <cellStyle name="Normal 25 3 7" xfId="21686"/>
    <cellStyle name="Normal 25 3 8" xfId="21687"/>
    <cellStyle name="Normal 25 3 9" xfId="21688"/>
    <cellStyle name="Normal 25 4" xfId="21689"/>
    <cellStyle name="Normal 25 4 10" xfId="21690"/>
    <cellStyle name="Normal 25 4 10 2" xfId="21691"/>
    <cellStyle name="Normal 25 4 10 2 2" xfId="21692"/>
    <cellStyle name="Normal 25 4 10 2 3" xfId="21693"/>
    <cellStyle name="Normal 25 4 10 3" xfId="21694"/>
    <cellStyle name="Normal 25 4 10 4" xfId="21695"/>
    <cellStyle name="Normal 25 4 11" xfId="21696"/>
    <cellStyle name="Normal 25 4 11 2" xfId="21697"/>
    <cellStyle name="Normal 25 4 11 3" xfId="21698"/>
    <cellStyle name="Normal 25 4 12" xfId="21699"/>
    <cellStyle name="Normal 25 4 13" xfId="21700"/>
    <cellStyle name="Normal 25 4 14" xfId="21701"/>
    <cellStyle name="Normal 25 4 2" xfId="21702"/>
    <cellStyle name="Normal 25 4 2 2" xfId="21703"/>
    <cellStyle name="Normal 25 4 2 2 2" xfId="21704"/>
    <cellStyle name="Normal 25 4 2 2 3" xfId="21705"/>
    <cellStyle name="Normal 25 4 2 3" xfId="21706"/>
    <cellStyle name="Normal 25 4 2 4" xfId="21707"/>
    <cellStyle name="Normal 25 4 2 5" xfId="21708"/>
    <cellStyle name="Normal 25 4 3" xfId="21709"/>
    <cellStyle name="Normal 25 4 3 2" xfId="21710"/>
    <cellStyle name="Normal 25 4 3 2 2" xfId="21711"/>
    <cellStyle name="Normal 25 4 3 2 3" xfId="21712"/>
    <cellStyle name="Normal 25 4 3 3" xfId="21713"/>
    <cellStyle name="Normal 25 4 3 4" xfId="21714"/>
    <cellStyle name="Normal 25 4 4" xfId="21715"/>
    <cellStyle name="Normal 25 4 4 2" xfId="21716"/>
    <cellStyle name="Normal 25 4 4 2 2" xfId="21717"/>
    <cellStyle name="Normal 25 4 4 2 3" xfId="21718"/>
    <cellStyle name="Normal 25 4 4 3" xfId="21719"/>
    <cellStyle name="Normal 25 4 4 4" xfId="21720"/>
    <cellStyle name="Normal 25 4 5" xfId="21721"/>
    <cellStyle name="Normal 25 4 5 2" xfId="21722"/>
    <cellStyle name="Normal 25 4 5 2 2" xfId="21723"/>
    <cellStyle name="Normal 25 4 5 2 3" xfId="21724"/>
    <cellStyle name="Normal 25 4 5 3" xfId="21725"/>
    <cellStyle name="Normal 25 4 5 4" xfId="21726"/>
    <cellStyle name="Normal 25 4 6" xfId="21727"/>
    <cellStyle name="Normal 25 4 6 2" xfId="21728"/>
    <cellStyle name="Normal 25 4 6 2 2" xfId="21729"/>
    <cellStyle name="Normal 25 4 6 2 3" xfId="21730"/>
    <cellStyle name="Normal 25 4 6 3" xfId="21731"/>
    <cellStyle name="Normal 25 4 6 4" xfId="21732"/>
    <cellStyle name="Normal 25 4 7" xfId="21733"/>
    <cellStyle name="Normal 25 4 7 2" xfId="21734"/>
    <cellStyle name="Normal 25 4 7 2 2" xfId="21735"/>
    <cellStyle name="Normal 25 4 7 2 3" xfId="21736"/>
    <cellStyle name="Normal 25 4 7 3" xfId="21737"/>
    <cellStyle name="Normal 25 4 7 4" xfId="21738"/>
    <cellStyle name="Normal 25 4 8" xfId="21739"/>
    <cellStyle name="Normal 25 4 8 2" xfId="21740"/>
    <cellStyle name="Normal 25 4 8 2 2" xfId="21741"/>
    <cellStyle name="Normal 25 4 8 2 3" xfId="21742"/>
    <cellStyle name="Normal 25 4 8 3" xfId="21743"/>
    <cellStyle name="Normal 25 4 8 4" xfId="21744"/>
    <cellStyle name="Normal 25 4 9" xfId="21745"/>
    <cellStyle name="Normal 25 4 9 2" xfId="21746"/>
    <cellStyle name="Normal 25 4 9 2 2" xfId="21747"/>
    <cellStyle name="Normal 25 4 9 2 3" xfId="21748"/>
    <cellStyle name="Normal 25 4 9 3" xfId="21749"/>
    <cellStyle name="Normal 25 4 9 4" xfId="21750"/>
    <cellStyle name="Normal 25 5" xfId="21751"/>
    <cellStyle name="Normal 25 5 2" xfId="21752"/>
    <cellStyle name="Normal 25 5 2 2" xfId="21753"/>
    <cellStyle name="Normal 25 5 2 3" xfId="21754"/>
    <cellStyle name="Normal 25 6" xfId="21755"/>
    <cellStyle name="Normal 25 6 2" xfId="21756"/>
    <cellStyle name="Normal 25 6 2 2" xfId="21757"/>
    <cellStyle name="Normal 25 6 2 3" xfId="21758"/>
    <cellStyle name="Normal 25 7" xfId="21759"/>
    <cellStyle name="Normal 25 7 2" xfId="21760"/>
    <cellStyle name="Normal 25 7 2 2" xfId="21761"/>
    <cellStyle name="Normal 25 7 2 3" xfId="21762"/>
    <cellStyle name="Normal 25 8" xfId="21763"/>
    <cellStyle name="Normal 25 8 2" xfId="21764"/>
    <cellStyle name="Normal 25 8 2 2" xfId="21765"/>
    <cellStyle name="Normal 25 8 2 3" xfId="21766"/>
    <cellStyle name="Normal 25 9" xfId="21767"/>
    <cellStyle name="Normal 25 9 2" xfId="21768"/>
    <cellStyle name="Normal 25 9 2 2" xfId="21769"/>
    <cellStyle name="Normal 25 9 2 3" xfId="21770"/>
    <cellStyle name="Normal 25_AH Bhainsa Estimate" xfId="21771"/>
    <cellStyle name="Normal 26" xfId="36"/>
    <cellStyle name="Normal 26 10" xfId="21772"/>
    <cellStyle name="Normal 26 10 2" xfId="21773"/>
    <cellStyle name="Normal 26 10 2 2" xfId="21774"/>
    <cellStyle name="Normal 26 10 2 3" xfId="21775"/>
    <cellStyle name="Normal 26 11" xfId="21776"/>
    <cellStyle name="Normal 26 12" xfId="21777"/>
    <cellStyle name="Normal 26 13" xfId="21778"/>
    <cellStyle name="Normal 26 14" xfId="21779"/>
    <cellStyle name="Normal 26 15" xfId="21780"/>
    <cellStyle name="Normal 26 16" xfId="21781"/>
    <cellStyle name="Normal 26 16 2" xfId="21782"/>
    <cellStyle name="Normal 26 16 3" xfId="21783"/>
    <cellStyle name="Normal 26 17" xfId="21784"/>
    <cellStyle name="Normal 26 17 2" xfId="21785"/>
    <cellStyle name="Normal 26 17 3" xfId="21786"/>
    <cellStyle name="Normal 26 18" xfId="21787"/>
    <cellStyle name="Normal 26 19" xfId="21788"/>
    <cellStyle name="Normal 26 2" xfId="37"/>
    <cellStyle name="Normal 26 2 10" xfId="21789"/>
    <cellStyle name="Normal 26 2 11" xfId="21790"/>
    <cellStyle name="Normal 26 2 2" xfId="21791"/>
    <cellStyle name="Normal 26 2 2 10" xfId="21792"/>
    <cellStyle name="Normal 26 2 2 11" xfId="21793"/>
    <cellStyle name="Normal 26 2 2 11 2" xfId="21794"/>
    <cellStyle name="Normal 26 2 2 11 3" xfId="21795"/>
    <cellStyle name="Normal 26 2 2 12" xfId="21796"/>
    <cellStyle name="Normal 26 2 2 12 2" xfId="21797"/>
    <cellStyle name="Normal 26 2 2 12 3" xfId="21798"/>
    <cellStyle name="Normal 26 2 2 13" xfId="21799"/>
    <cellStyle name="Normal 26 2 2 14" xfId="21800"/>
    <cellStyle name="Normal 26 2 2 15" xfId="21801"/>
    <cellStyle name="Normal 26 2 2 2" xfId="21802"/>
    <cellStyle name="Normal 26 2 2 2 2" xfId="21803"/>
    <cellStyle name="Normal 26 2 2 3" xfId="21804"/>
    <cellStyle name="Normal 26 2 2 3 2" xfId="21805"/>
    <cellStyle name="Normal 26 2 2 3 2 2" xfId="21806"/>
    <cellStyle name="Normal 26 2 2 3 2 3" xfId="21807"/>
    <cellStyle name="Normal 26 2 2 3 2 4" xfId="21808"/>
    <cellStyle name="Normal 26 2 2 3 2 5" xfId="21809"/>
    <cellStyle name="Normal 26 2 2 3 3" xfId="21810"/>
    <cellStyle name="Normal 26 2 2 3 4" xfId="21811"/>
    <cellStyle name="Normal 26 2 2 3 5" xfId="21812"/>
    <cellStyle name="Normal 26 2 2 4" xfId="21813"/>
    <cellStyle name="Normal 26 2 2 4 2" xfId="21814"/>
    <cellStyle name="Normal 26 2 2 4 2 2" xfId="21815"/>
    <cellStyle name="Normal 26 2 2 4 2 3" xfId="21816"/>
    <cellStyle name="Normal 26 2 2 5" xfId="21817"/>
    <cellStyle name="Normal 26 2 2 5 2" xfId="21818"/>
    <cellStyle name="Normal 26 2 2 5 2 2" xfId="21819"/>
    <cellStyle name="Normal 26 2 2 5 2 3" xfId="21820"/>
    <cellStyle name="Normal 26 2 2 6" xfId="21821"/>
    <cellStyle name="Normal 26 2 2 6 2" xfId="21822"/>
    <cellStyle name="Normal 26 2 2 6 2 2" xfId="21823"/>
    <cellStyle name="Normal 26 2 2 6 2 3" xfId="21824"/>
    <cellStyle name="Normal 26 2 2 7" xfId="21825"/>
    <cellStyle name="Normal 26 2 2 7 2" xfId="21826"/>
    <cellStyle name="Normal 26 2 2 7 2 2" xfId="21827"/>
    <cellStyle name="Normal 26 2 2 7 2 3" xfId="21828"/>
    <cellStyle name="Normal 26 2 2 8" xfId="21829"/>
    <cellStyle name="Normal 26 2 2 8 2" xfId="21830"/>
    <cellStyle name="Normal 26 2 2 8 2 2" xfId="21831"/>
    <cellStyle name="Normal 26 2 2 8 2 3" xfId="21832"/>
    <cellStyle name="Normal 26 2 2 9" xfId="21833"/>
    <cellStyle name="Normal 26 2 2 9 2" xfId="21834"/>
    <cellStyle name="Normal 26 2 2 9 2 2" xfId="21835"/>
    <cellStyle name="Normal 26 2 2 9 2 3" xfId="21836"/>
    <cellStyle name="Normal 26 2 3" xfId="21837"/>
    <cellStyle name="Normal 26 2 3 2" xfId="21838"/>
    <cellStyle name="Normal 26 2 3 3" xfId="21839"/>
    <cellStyle name="Normal 26 2 4" xfId="21840"/>
    <cellStyle name="Normal 26 2 4 2" xfId="21841"/>
    <cellStyle name="Normal 26 2 4 2 2" xfId="21842"/>
    <cellStyle name="Normal 26 2 4 2 3" xfId="21843"/>
    <cellStyle name="Normal 26 2 4 2 4" xfId="21844"/>
    <cellStyle name="Normal 26 2 4 2 5" xfId="21845"/>
    <cellStyle name="Normal 26 2 5" xfId="21846"/>
    <cellStyle name="Normal 26 2 5 2" xfId="21847"/>
    <cellStyle name="Normal 26 2 6" xfId="21848"/>
    <cellStyle name="Normal 26 2 7" xfId="21849"/>
    <cellStyle name="Normal 26 2 8" xfId="21850"/>
    <cellStyle name="Normal 26 2 9" xfId="21851"/>
    <cellStyle name="Normal 26 20" xfId="21852"/>
    <cellStyle name="Normal 26 3" xfId="21853"/>
    <cellStyle name="Normal 26 3 10" xfId="21854"/>
    <cellStyle name="Normal 26 3 2" xfId="21855"/>
    <cellStyle name="Normal 26 3 2 10" xfId="21856"/>
    <cellStyle name="Normal 26 3 2 11" xfId="21857"/>
    <cellStyle name="Normal 26 3 2 12" xfId="21858"/>
    <cellStyle name="Normal 26 3 2 2" xfId="21859"/>
    <cellStyle name="Normal 26 3 2 2 2" xfId="21860"/>
    <cellStyle name="Normal 26 3 2 2 3" xfId="21861"/>
    <cellStyle name="Normal 26 3 2 3" xfId="21862"/>
    <cellStyle name="Normal 26 3 2 3 2" xfId="21863"/>
    <cellStyle name="Normal 26 3 2 3 3" xfId="21864"/>
    <cellStyle name="Normal 26 3 2 4" xfId="21865"/>
    <cellStyle name="Normal 26 3 2 4 2" xfId="21866"/>
    <cellStyle name="Normal 26 3 2 4 3" xfId="21867"/>
    <cellStyle name="Normal 26 3 2 5" xfId="21868"/>
    <cellStyle name="Normal 26 3 2 5 2" xfId="21869"/>
    <cellStyle name="Normal 26 3 2 5 3" xfId="21870"/>
    <cellStyle name="Normal 26 3 2 6" xfId="21871"/>
    <cellStyle name="Normal 26 3 2 6 2" xfId="21872"/>
    <cellStyle name="Normal 26 3 2 6 3" xfId="21873"/>
    <cellStyle name="Normal 26 3 2 7" xfId="21874"/>
    <cellStyle name="Normal 26 3 2 7 2" xfId="21875"/>
    <cellStyle name="Normal 26 3 2 7 3" xfId="21876"/>
    <cellStyle name="Normal 26 3 2 8" xfId="21877"/>
    <cellStyle name="Normal 26 3 2 8 2" xfId="21878"/>
    <cellStyle name="Normal 26 3 2 8 3" xfId="21879"/>
    <cellStyle name="Normal 26 3 2 9" xfId="21880"/>
    <cellStyle name="Normal 26 3 2 9 2" xfId="21881"/>
    <cellStyle name="Normal 26 3 2 9 3" xfId="21882"/>
    <cellStyle name="Normal 26 3 3" xfId="21883"/>
    <cellStyle name="Normal 26 3 4" xfId="21884"/>
    <cellStyle name="Normal 26 3 5" xfId="21885"/>
    <cellStyle name="Normal 26 3 6" xfId="21886"/>
    <cellStyle name="Normal 26 3 7" xfId="21887"/>
    <cellStyle name="Normal 26 3 8" xfId="21888"/>
    <cellStyle name="Normal 26 3 9" xfId="21889"/>
    <cellStyle name="Normal 26 4" xfId="38"/>
    <cellStyle name="Normal 26 4 2" xfId="21890"/>
    <cellStyle name="Normal 26 4 2 2" xfId="21891"/>
    <cellStyle name="Normal 26 4 2 3" xfId="21892"/>
    <cellStyle name="Normal 26 4 2 4" xfId="21893"/>
    <cellStyle name="Normal 26 4 2 5" xfId="21894"/>
    <cellStyle name="Normal 26 4 3" xfId="21895"/>
    <cellStyle name="Normal 26 4 3 2" xfId="21896"/>
    <cellStyle name="Normal 26 4 3 3" xfId="21897"/>
    <cellStyle name="Normal 26 4 4" xfId="21898"/>
    <cellStyle name="Normal 26 4 5" xfId="21899"/>
    <cellStyle name="Normal 26 4 6" xfId="21900"/>
    <cellStyle name="Normal 26 5" xfId="21901"/>
    <cellStyle name="Normal 26 5 2" xfId="21902"/>
    <cellStyle name="Normal 26 5 2 2" xfId="21903"/>
    <cellStyle name="Normal 26 5 2 3" xfId="21904"/>
    <cellStyle name="Normal 26 6" xfId="21905"/>
    <cellStyle name="Normal 26 6 2" xfId="21906"/>
    <cellStyle name="Normal 26 6 2 2" xfId="21907"/>
    <cellStyle name="Normal 26 6 2 3" xfId="21908"/>
    <cellStyle name="Normal 26 7" xfId="21909"/>
    <cellStyle name="Normal 26 7 2" xfId="21910"/>
    <cellStyle name="Normal 26 7 2 2" xfId="21911"/>
    <cellStyle name="Normal 26 7 2 3" xfId="21912"/>
    <cellStyle name="Normal 26 8" xfId="21913"/>
    <cellStyle name="Normal 26 8 2" xfId="21914"/>
    <cellStyle name="Normal 26 8 2 2" xfId="21915"/>
    <cellStyle name="Normal 26 8 2 3" xfId="21916"/>
    <cellStyle name="Normal 26 9" xfId="21917"/>
    <cellStyle name="Normal 26 9 2" xfId="21918"/>
    <cellStyle name="Normal 26 9 2 2" xfId="21919"/>
    <cellStyle name="Normal 26 9 2 3" xfId="21920"/>
    <cellStyle name="Normal 26_AH Bhainsa Estimate" xfId="21921"/>
    <cellStyle name="Normal 27" xfId="21922"/>
    <cellStyle name="Normal 27 10" xfId="21923"/>
    <cellStyle name="Normal 27 10 2" xfId="21924"/>
    <cellStyle name="Normal 27 10 2 2" xfId="21925"/>
    <cellStyle name="Normal 27 10 2 3" xfId="21926"/>
    <cellStyle name="Normal 27 11" xfId="21927"/>
    <cellStyle name="Normal 27 12" xfId="21928"/>
    <cellStyle name="Normal 27 13" xfId="21929"/>
    <cellStyle name="Normal 27 14" xfId="21930"/>
    <cellStyle name="Normal 27 14 2" xfId="21931"/>
    <cellStyle name="Normal 27 14 3" xfId="21932"/>
    <cellStyle name="Normal 27 15" xfId="21933"/>
    <cellStyle name="Normal 27 15 2" xfId="21934"/>
    <cellStyle name="Normal 27 15 3" xfId="21935"/>
    <cellStyle name="Normal 27 16" xfId="21936"/>
    <cellStyle name="Normal 27 17" xfId="21937"/>
    <cellStyle name="Normal 27 18" xfId="21938"/>
    <cellStyle name="Normal 27 2" xfId="21939"/>
    <cellStyle name="Normal 27 2 10" xfId="21940"/>
    <cellStyle name="Normal 27 2 11" xfId="21941"/>
    <cellStyle name="Normal 27 2 2" xfId="21942"/>
    <cellStyle name="Normal 27 2 2 10" xfId="21943"/>
    <cellStyle name="Normal 27 2 2 10 2" xfId="21944"/>
    <cellStyle name="Normal 27 2 2 10 3" xfId="21945"/>
    <cellStyle name="Normal 27 2 2 11" xfId="21946"/>
    <cellStyle name="Normal 27 2 2 12" xfId="21947"/>
    <cellStyle name="Normal 27 2 2 13" xfId="21948"/>
    <cellStyle name="Normal 27 2 2 2" xfId="21949"/>
    <cellStyle name="Normal 27 2 2 2 2" xfId="21950"/>
    <cellStyle name="Normal 27 2 2 2 3" xfId="21951"/>
    <cellStyle name="Normal 27 2 2 3" xfId="21952"/>
    <cellStyle name="Normal 27 2 2 3 2" xfId="21953"/>
    <cellStyle name="Normal 27 2 2 3 2 2" xfId="21954"/>
    <cellStyle name="Normal 27 2 2 3 2 3" xfId="21955"/>
    <cellStyle name="Normal 27 2 2 3 3" xfId="21956"/>
    <cellStyle name="Normal 27 2 2 3 3 2" xfId="21957"/>
    <cellStyle name="Normal 27 2 2 3 3 3" xfId="21958"/>
    <cellStyle name="Normal 27 2 2 3 4" xfId="21959"/>
    <cellStyle name="Normal 27 2 2 3 5" xfId="21960"/>
    <cellStyle name="Normal 27 2 2 4" xfId="21961"/>
    <cellStyle name="Normal 27 2 2 4 2" xfId="21962"/>
    <cellStyle name="Normal 27 2 2 4 3" xfId="21963"/>
    <cellStyle name="Normal 27 2 2 5" xfId="21964"/>
    <cellStyle name="Normal 27 2 2 5 2" xfId="21965"/>
    <cellStyle name="Normal 27 2 2 5 3" xfId="21966"/>
    <cellStyle name="Normal 27 2 2 6" xfId="21967"/>
    <cellStyle name="Normal 27 2 2 6 2" xfId="21968"/>
    <cellStyle name="Normal 27 2 2 6 3" xfId="21969"/>
    <cellStyle name="Normal 27 2 2 7" xfId="21970"/>
    <cellStyle name="Normal 27 2 2 7 2" xfId="21971"/>
    <cellStyle name="Normal 27 2 2 7 3" xfId="21972"/>
    <cellStyle name="Normal 27 2 2 8" xfId="21973"/>
    <cellStyle name="Normal 27 2 2 8 2" xfId="21974"/>
    <cellStyle name="Normal 27 2 2 8 3" xfId="21975"/>
    <cellStyle name="Normal 27 2 2 9" xfId="21976"/>
    <cellStyle name="Normal 27 2 2 9 2" xfId="21977"/>
    <cellStyle name="Normal 27 2 2 9 3" xfId="21978"/>
    <cellStyle name="Normal 27 2 3" xfId="21979"/>
    <cellStyle name="Normal 27 2 4" xfId="21980"/>
    <cellStyle name="Normal 27 2 5" xfId="21981"/>
    <cellStyle name="Normal 27 2 6" xfId="21982"/>
    <cellStyle name="Normal 27 2 7" xfId="21983"/>
    <cellStyle name="Normal 27 2 8" xfId="21984"/>
    <cellStyle name="Normal 27 2 9" xfId="21985"/>
    <cellStyle name="Normal 27 3" xfId="21986"/>
    <cellStyle name="Normal 27 3 10" xfId="21987"/>
    <cellStyle name="Normal 27 3 2" xfId="21988"/>
    <cellStyle name="Normal 27 3 2 10" xfId="21989"/>
    <cellStyle name="Normal 27 3 2 11" xfId="21990"/>
    <cellStyle name="Normal 27 3 2 12" xfId="21991"/>
    <cellStyle name="Normal 27 3 2 2" xfId="21992"/>
    <cellStyle name="Normal 27 3 2 2 2" xfId="21993"/>
    <cellStyle name="Normal 27 3 2 2 3" xfId="21994"/>
    <cellStyle name="Normal 27 3 2 3" xfId="21995"/>
    <cellStyle name="Normal 27 3 2 3 2" xfId="21996"/>
    <cellStyle name="Normal 27 3 2 3 3" xfId="21997"/>
    <cellStyle name="Normal 27 3 2 4" xfId="21998"/>
    <cellStyle name="Normal 27 3 2 4 2" xfId="21999"/>
    <cellStyle name="Normal 27 3 2 4 3" xfId="22000"/>
    <cellStyle name="Normal 27 3 2 5" xfId="22001"/>
    <cellStyle name="Normal 27 3 2 5 2" xfId="22002"/>
    <cellStyle name="Normal 27 3 2 5 3" xfId="22003"/>
    <cellStyle name="Normal 27 3 2 6" xfId="22004"/>
    <cellStyle name="Normal 27 3 2 6 2" xfId="22005"/>
    <cellStyle name="Normal 27 3 2 6 3" xfId="22006"/>
    <cellStyle name="Normal 27 3 2 7" xfId="22007"/>
    <cellStyle name="Normal 27 3 2 7 2" xfId="22008"/>
    <cellStyle name="Normal 27 3 2 7 3" xfId="22009"/>
    <cellStyle name="Normal 27 3 2 8" xfId="22010"/>
    <cellStyle name="Normal 27 3 2 8 2" xfId="22011"/>
    <cellStyle name="Normal 27 3 2 8 3" xfId="22012"/>
    <cellStyle name="Normal 27 3 2 9" xfId="22013"/>
    <cellStyle name="Normal 27 3 2 9 2" xfId="22014"/>
    <cellStyle name="Normal 27 3 2 9 3" xfId="22015"/>
    <cellStyle name="Normal 27 3 3" xfId="22016"/>
    <cellStyle name="Normal 27 3 4" xfId="22017"/>
    <cellStyle name="Normal 27 3 5" xfId="22018"/>
    <cellStyle name="Normal 27 3 6" xfId="22019"/>
    <cellStyle name="Normal 27 3 7" xfId="22020"/>
    <cellStyle name="Normal 27 3 8" xfId="22021"/>
    <cellStyle name="Normal 27 3 9" xfId="22022"/>
    <cellStyle name="Normal 27 4" xfId="22023"/>
    <cellStyle name="Normal 27 4 2" xfId="22024"/>
    <cellStyle name="Normal 27 4 2 2" xfId="22025"/>
    <cellStyle name="Normal 27 4 2 3" xfId="22026"/>
    <cellStyle name="Normal 27 4 2 4" xfId="22027"/>
    <cellStyle name="Normal 27 4 2 5" xfId="22028"/>
    <cellStyle name="Normal 27 4 3" xfId="22029"/>
    <cellStyle name="Normal 27 4 3 2" xfId="22030"/>
    <cellStyle name="Normal 27 4 3 3" xfId="22031"/>
    <cellStyle name="Normal 27 4 4" xfId="22032"/>
    <cellStyle name="Normal 27 4 5" xfId="22033"/>
    <cellStyle name="Normal 27 4 6" xfId="22034"/>
    <cellStyle name="Normal 27 5" xfId="22035"/>
    <cellStyle name="Normal 27 5 2" xfId="22036"/>
    <cellStyle name="Normal 27 5 2 2" xfId="22037"/>
    <cellStyle name="Normal 27 5 2 3" xfId="22038"/>
    <cellStyle name="Normal 27 6" xfId="22039"/>
    <cellStyle name="Normal 27 6 2" xfId="22040"/>
    <cellStyle name="Normal 27 6 2 2" xfId="22041"/>
    <cellStyle name="Normal 27 6 2 3" xfId="22042"/>
    <cellStyle name="Normal 27 7" xfId="22043"/>
    <cellStyle name="Normal 27 7 2" xfId="22044"/>
    <cellStyle name="Normal 27 7 2 2" xfId="22045"/>
    <cellStyle name="Normal 27 7 2 3" xfId="22046"/>
    <cellStyle name="Normal 27 8" xfId="22047"/>
    <cellStyle name="Normal 27 8 2" xfId="22048"/>
    <cellStyle name="Normal 27 8 2 2" xfId="22049"/>
    <cellStyle name="Normal 27 8 2 3" xfId="22050"/>
    <cellStyle name="Normal 27 9" xfId="22051"/>
    <cellStyle name="Normal 27 9 2" xfId="22052"/>
    <cellStyle name="Normal 27 9 2 2" xfId="22053"/>
    <cellStyle name="Normal 27 9 2 3" xfId="22054"/>
    <cellStyle name="Normal 27_AH Bhainsa Estimate" xfId="22055"/>
    <cellStyle name="Normal 28" xfId="22056"/>
    <cellStyle name="Normal 28 10" xfId="22057"/>
    <cellStyle name="Normal 28 10 2" xfId="22058"/>
    <cellStyle name="Normal 28 10 2 2" xfId="22059"/>
    <cellStyle name="Normal 28 10 2 3" xfId="22060"/>
    <cellStyle name="Normal 28 11" xfId="22061"/>
    <cellStyle name="Normal 28 11 2" xfId="22062"/>
    <cellStyle name="Normal 28 11 2 2" xfId="22063"/>
    <cellStyle name="Normal 28 11 2 3" xfId="22064"/>
    <cellStyle name="Normal 28 12" xfId="22065"/>
    <cellStyle name="Normal 28 12 2" xfId="22066"/>
    <cellStyle name="Normal 28 12 3" xfId="22067"/>
    <cellStyle name="Normal 28 13" xfId="22068"/>
    <cellStyle name="Normal 28 13 2" xfId="22069"/>
    <cellStyle name="Normal 28 13 3" xfId="22070"/>
    <cellStyle name="Normal 28 14" xfId="22071"/>
    <cellStyle name="Normal 28 15" xfId="22072"/>
    <cellStyle name="Normal 28 16" xfId="22073"/>
    <cellStyle name="Normal 28 2" xfId="22074"/>
    <cellStyle name="Normal 28 2 2" xfId="22075"/>
    <cellStyle name="Normal 28 2 2 10" xfId="22076"/>
    <cellStyle name="Normal 28 2 2 10 2" xfId="22077"/>
    <cellStyle name="Normal 28 2 2 10 3" xfId="22078"/>
    <cellStyle name="Normal 28 2 2 11" xfId="22079"/>
    <cellStyle name="Normal 28 2 2 12" xfId="22080"/>
    <cellStyle name="Normal 28 2 2 13" xfId="22081"/>
    <cellStyle name="Normal 28 2 2 2" xfId="22082"/>
    <cellStyle name="Normal 28 2 2 2 2" xfId="22083"/>
    <cellStyle name="Normal 28 2 2 2 2 2" xfId="22084"/>
    <cellStyle name="Normal 28 2 2 2 2 2 2" xfId="22085"/>
    <cellStyle name="Normal 28 2 2 2 2 2 3" xfId="22086"/>
    <cellStyle name="Normal 28 2 2 2 2 3" xfId="22087"/>
    <cellStyle name="Normal 28 2 2 2 2 4" xfId="22088"/>
    <cellStyle name="Normal 28 2 2 2 3" xfId="22089"/>
    <cellStyle name="Normal 28 2 2 2 3 2" xfId="22090"/>
    <cellStyle name="Normal 28 2 2 2 3 2 2" xfId="22091"/>
    <cellStyle name="Normal 28 2 2 2 3 2 3" xfId="22092"/>
    <cellStyle name="Normal 28 2 2 2 3 3" xfId="22093"/>
    <cellStyle name="Normal 28 2 2 2 3 4" xfId="22094"/>
    <cellStyle name="Normal 28 2 2 2 4" xfId="22095"/>
    <cellStyle name="Normal 28 2 2 2 4 2" xfId="22096"/>
    <cellStyle name="Normal 28 2 2 2 4 2 2" xfId="22097"/>
    <cellStyle name="Normal 28 2 2 2 4 2 3" xfId="22098"/>
    <cellStyle name="Normal 28 2 2 2 4 3" xfId="22099"/>
    <cellStyle name="Normal 28 2 2 2 4 4" xfId="22100"/>
    <cellStyle name="Normal 28 2 2 2 5" xfId="22101"/>
    <cellStyle name="Normal 28 2 2 2 5 2" xfId="22102"/>
    <cellStyle name="Normal 28 2 2 2 5 2 2" xfId="22103"/>
    <cellStyle name="Normal 28 2 2 2 5 2 3" xfId="22104"/>
    <cellStyle name="Normal 28 2 2 2 5 3" xfId="22105"/>
    <cellStyle name="Normal 28 2 2 2 5 4" xfId="22106"/>
    <cellStyle name="Normal 28 2 2 2 6" xfId="22107"/>
    <cellStyle name="Normal 28 2 2 2 6 2" xfId="22108"/>
    <cellStyle name="Normal 28 2 2 2 6 2 2" xfId="22109"/>
    <cellStyle name="Normal 28 2 2 2 6 2 3" xfId="22110"/>
    <cellStyle name="Normal 28 2 2 2 6 3" xfId="22111"/>
    <cellStyle name="Normal 28 2 2 2 6 4" xfId="22112"/>
    <cellStyle name="Normal 28 2 2 2 7" xfId="22113"/>
    <cellStyle name="Normal 28 2 2 2 7 2" xfId="22114"/>
    <cellStyle name="Normal 28 2 2 2 7 2 2" xfId="22115"/>
    <cellStyle name="Normal 28 2 2 2 7 2 3" xfId="22116"/>
    <cellStyle name="Normal 28 2 2 2 7 3" xfId="22117"/>
    <cellStyle name="Normal 28 2 2 2 7 4" xfId="22118"/>
    <cellStyle name="Normal 28 2 2 2 8" xfId="22119"/>
    <cellStyle name="Normal 28 2 2 2 8 2" xfId="22120"/>
    <cellStyle name="Normal 28 2 2 2 8 2 2" xfId="22121"/>
    <cellStyle name="Normal 28 2 2 2 8 2 3" xfId="22122"/>
    <cellStyle name="Normal 28 2 2 2 8 3" xfId="22123"/>
    <cellStyle name="Normal 28 2 2 2 8 4" xfId="22124"/>
    <cellStyle name="Normal 28 2 2 2 9" xfId="22125"/>
    <cellStyle name="Normal 28 2 2 2 9 2" xfId="22126"/>
    <cellStyle name="Normal 28 2 2 2 9 2 2" xfId="22127"/>
    <cellStyle name="Normal 28 2 2 2 9 2 3" xfId="22128"/>
    <cellStyle name="Normal 28 2 2 2 9 3" xfId="22129"/>
    <cellStyle name="Normal 28 2 2 2 9 4" xfId="22130"/>
    <cellStyle name="Normal 28 2 2 3" xfId="22131"/>
    <cellStyle name="Normal 28 2 2 3 2" xfId="22132"/>
    <cellStyle name="Normal 28 2 2 3 3" xfId="22133"/>
    <cellStyle name="Normal 28 2 2 4" xfId="22134"/>
    <cellStyle name="Normal 28 2 2 4 2" xfId="22135"/>
    <cellStyle name="Normal 28 2 2 4 3" xfId="22136"/>
    <cellStyle name="Normal 28 2 2 5" xfId="22137"/>
    <cellStyle name="Normal 28 2 2 5 2" xfId="22138"/>
    <cellStyle name="Normal 28 2 2 5 3" xfId="22139"/>
    <cellStyle name="Normal 28 2 2 6" xfId="22140"/>
    <cellStyle name="Normal 28 2 2 6 2" xfId="22141"/>
    <cellStyle name="Normal 28 2 2 6 3" xfId="22142"/>
    <cellStyle name="Normal 28 2 2 7" xfId="22143"/>
    <cellStyle name="Normal 28 2 2 7 2" xfId="22144"/>
    <cellStyle name="Normal 28 2 2 7 3" xfId="22145"/>
    <cellStyle name="Normal 28 2 2 8" xfId="22146"/>
    <cellStyle name="Normal 28 2 2 8 2" xfId="22147"/>
    <cellStyle name="Normal 28 2 2 8 3" xfId="22148"/>
    <cellStyle name="Normal 28 2 2 9" xfId="22149"/>
    <cellStyle name="Normal 28 2 2 9 2" xfId="22150"/>
    <cellStyle name="Normal 28 2 2 9 3" xfId="22151"/>
    <cellStyle name="Normal 28 2 3" xfId="22152"/>
    <cellStyle name="Normal 28 2 4" xfId="22153"/>
    <cellStyle name="Normal 28 3" xfId="22154"/>
    <cellStyle name="Normal 28 3 2" xfId="22155"/>
    <cellStyle name="Normal 28 3 2 10" xfId="22156"/>
    <cellStyle name="Normal 28 3 2 11" xfId="22157"/>
    <cellStyle name="Normal 28 3 2 12" xfId="22158"/>
    <cellStyle name="Normal 28 3 2 2" xfId="22159"/>
    <cellStyle name="Normal 28 3 2 2 2" xfId="22160"/>
    <cellStyle name="Normal 28 3 2 2 3" xfId="22161"/>
    <cellStyle name="Normal 28 3 2 3" xfId="22162"/>
    <cellStyle name="Normal 28 3 2 3 2" xfId="22163"/>
    <cellStyle name="Normal 28 3 2 3 3" xfId="22164"/>
    <cellStyle name="Normal 28 3 2 4" xfId="22165"/>
    <cellStyle name="Normal 28 3 2 4 2" xfId="22166"/>
    <cellStyle name="Normal 28 3 2 4 3" xfId="22167"/>
    <cellStyle name="Normal 28 3 2 5" xfId="22168"/>
    <cellStyle name="Normal 28 3 2 5 2" xfId="22169"/>
    <cellStyle name="Normal 28 3 2 5 3" xfId="22170"/>
    <cellStyle name="Normal 28 3 2 6" xfId="22171"/>
    <cellStyle name="Normal 28 3 2 6 2" xfId="22172"/>
    <cellStyle name="Normal 28 3 2 6 3" xfId="22173"/>
    <cellStyle name="Normal 28 3 2 7" xfId="22174"/>
    <cellStyle name="Normal 28 3 2 7 2" xfId="22175"/>
    <cellStyle name="Normal 28 3 2 7 3" xfId="22176"/>
    <cellStyle name="Normal 28 3 2 8" xfId="22177"/>
    <cellStyle name="Normal 28 3 2 8 2" xfId="22178"/>
    <cellStyle name="Normal 28 3 2 8 3" xfId="22179"/>
    <cellStyle name="Normal 28 3 2 9" xfId="22180"/>
    <cellStyle name="Normal 28 3 2 9 2" xfId="22181"/>
    <cellStyle name="Normal 28 3 2 9 3" xfId="22182"/>
    <cellStyle name="Normal 28 3 3" xfId="22183"/>
    <cellStyle name="Normal 28 4" xfId="22184"/>
    <cellStyle name="Normal 28 4 10" xfId="22185"/>
    <cellStyle name="Normal 28 4 11" xfId="22186"/>
    <cellStyle name="Normal 28 4 12" xfId="22187"/>
    <cellStyle name="Normal 28 4 2" xfId="22188"/>
    <cellStyle name="Normal 28 4 2 2" xfId="22189"/>
    <cellStyle name="Normal 28 4 2 2 2" xfId="22190"/>
    <cellStyle name="Normal 28 4 2 2 3" xfId="22191"/>
    <cellStyle name="Normal 28 4 2 3" xfId="22192"/>
    <cellStyle name="Normal 28 4 2 3 2" xfId="22193"/>
    <cellStyle name="Normal 28 4 2 3 3" xfId="22194"/>
    <cellStyle name="Normal 28 4 2 4" xfId="22195"/>
    <cellStyle name="Normal 28 4 2 5" xfId="22196"/>
    <cellStyle name="Normal 28 4 3" xfId="22197"/>
    <cellStyle name="Normal 28 4 3 2" xfId="22198"/>
    <cellStyle name="Normal 28 4 3 3" xfId="22199"/>
    <cellStyle name="Normal 28 4 4" xfId="22200"/>
    <cellStyle name="Normal 28 4 4 2" xfId="22201"/>
    <cellStyle name="Normal 28 4 4 3" xfId="22202"/>
    <cellStyle name="Normal 28 4 5" xfId="22203"/>
    <cellStyle name="Normal 28 4 5 2" xfId="22204"/>
    <cellStyle name="Normal 28 4 5 3" xfId="22205"/>
    <cellStyle name="Normal 28 4 6" xfId="22206"/>
    <cellStyle name="Normal 28 4 6 2" xfId="22207"/>
    <cellStyle name="Normal 28 4 6 3" xfId="22208"/>
    <cellStyle name="Normal 28 4 7" xfId="22209"/>
    <cellStyle name="Normal 28 4 7 2" xfId="22210"/>
    <cellStyle name="Normal 28 4 7 3" xfId="22211"/>
    <cellStyle name="Normal 28 4 8" xfId="22212"/>
    <cellStyle name="Normal 28 4 8 2" xfId="22213"/>
    <cellStyle name="Normal 28 4 8 3" xfId="22214"/>
    <cellStyle name="Normal 28 4 9" xfId="22215"/>
    <cellStyle name="Normal 28 4 9 2" xfId="22216"/>
    <cellStyle name="Normal 28 4 9 3" xfId="22217"/>
    <cellStyle name="Normal 28 5" xfId="22218"/>
    <cellStyle name="Normal 28 5 2" xfId="22219"/>
    <cellStyle name="Normal 28 5 2 2" xfId="22220"/>
    <cellStyle name="Normal 28 5 2 3" xfId="22221"/>
    <cellStyle name="Normal 28 5 2 4" xfId="22222"/>
    <cellStyle name="Normal 28 5 2 5" xfId="22223"/>
    <cellStyle name="Normal 28 5 3" xfId="22224"/>
    <cellStyle name="Normal 28 5 4" xfId="22225"/>
    <cellStyle name="Normal 28 5 5" xfId="22226"/>
    <cellStyle name="Normal 28 6" xfId="22227"/>
    <cellStyle name="Normal 28 6 2" xfId="22228"/>
    <cellStyle name="Normal 28 6 2 2" xfId="22229"/>
    <cellStyle name="Normal 28 6 2 3" xfId="22230"/>
    <cellStyle name="Normal 28 7" xfId="22231"/>
    <cellStyle name="Normal 28 7 2" xfId="22232"/>
    <cellStyle name="Normal 28 7 2 2" xfId="22233"/>
    <cellStyle name="Normal 28 7 2 3" xfId="22234"/>
    <cellStyle name="Normal 28 8" xfId="22235"/>
    <cellStyle name="Normal 28 8 2" xfId="22236"/>
    <cellStyle name="Normal 28 8 2 2" xfId="22237"/>
    <cellStyle name="Normal 28 8 2 3" xfId="22238"/>
    <cellStyle name="Normal 28 9" xfId="22239"/>
    <cellStyle name="Normal 28 9 2" xfId="22240"/>
    <cellStyle name="Normal 28 9 2 2" xfId="22241"/>
    <cellStyle name="Normal 28 9 2 3" xfId="22242"/>
    <cellStyle name="Normal 28_AH Bhainsa Estimate" xfId="22243"/>
    <cellStyle name="Normal 29" xfId="22244"/>
    <cellStyle name="Normal 29 10" xfId="22245"/>
    <cellStyle name="Normal 29 10 2" xfId="22246"/>
    <cellStyle name="Normal 29 10 2 2" xfId="22247"/>
    <cellStyle name="Normal 29 10 2 3" xfId="22248"/>
    <cellStyle name="Normal 29 11" xfId="22249"/>
    <cellStyle name="Normal 29 12" xfId="22250"/>
    <cellStyle name="Normal 29 13" xfId="22251"/>
    <cellStyle name="Normal 29 14" xfId="22252"/>
    <cellStyle name="Normal 29 15" xfId="22253"/>
    <cellStyle name="Normal 29 16" xfId="22254"/>
    <cellStyle name="Normal 29 16 2" xfId="22255"/>
    <cellStyle name="Normal 29 16 3" xfId="22256"/>
    <cellStyle name="Normal 29 17" xfId="22257"/>
    <cellStyle name="Normal 29 17 2" xfId="22258"/>
    <cellStyle name="Normal 29 17 3" xfId="22259"/>
    <cellStyle name="Normal 29 18" xfId="22260"/>
    <cellStyle name="Normal 29 19" xfId="22261"/>
    <cellStyle name="Normal 29 2" xfId="22262"/>
    <cellStyle name="Normal 29 2 10" xfId="22263"/>
    <cellStyle name="Normal 29 2 11" xfId="22264"/>
    <cellStyle name="Normal 29 2 12" xfId="22265"/>
    <cellStyle name="Normal 29 2 13" xfId="22266"/>
    <cellStyle name="Normal 29 2 14" xfId="22267"/>
    <cellStyle name="Normal 29 2 2" xfId="22268"/>
    <cellStyle name="Normal 29 2 2 10" xfId="22269"/>
    <cellStyle name="Normal 29 2 2 10 2" xfId="22270"/>
    <cellStyle name="Normal 29 2 2 10 3" xfId="22271"/>
    <cellStyle name="Normal 29 2 2 11" xfId="22272"/>
    <cellStyle name="Normal 29 2 2 12" xfId="22273"/>
    <cellStyle name="Normal 29 2 2 13" xfId="22274"/>
    <cellStyle name="Normal 29 2 2 2" xfId="22275"/>
    <cellStyle name="Normal 29 2 2 2 2" xfId="22276"/>
    <cellStyle name="Normal 29 2 2 2 3" xfId="22277"/>
    <cellStyle name="Normal 29 2 2 3" xfId="22278"/>
    <cellStyle name="Normal 29 2 2 3 2" xfId="22279"/>
    <cellStyle name="Normal 29 2 2 3 3" xfId="22280"/>
    <cellStyle name="Normal 29 2 2 4" xfId="22281"/>
    <cellStyle name="Normal 29 2 2 4 2" xfId="22282"/>
    <cellStyle name="Normal 29 2 2 4 3" xfId="22283"/>
    <cellStyle name="Normal 29 2 2 5" xfId="22284"/>
    <cellStyle name="Normal 29 2 2 5 2" xfId="22285"/>
    <cellStyle name="Normal 29 2 2 5 3" xfId="22286"/>
    <cellStyle name="Normal 29 2 2 6" xfId="22287"/>
    <cellStyle name="Normal 29 2 2 6 2" xfId="22288"/>
    <cellStyle name="Normal 29 2 2 6 3" xfId="22289"/>
    <cellStyle name="Normal 29 2 2 7" xfId="22290"/>
    <cellStyle name="Normal 29 2 2 7 2" xfId="22291"/>
    <cellStyle name="Normal 29 2 2 7 3" xfId="22292"/>
    <cellStyle name="Normal 29 2 2 8" xfId="22293"/>
    <cellStyle name="Normal 29 2 2 8 2" xfId="22294"/>
    <cellStyle name="Normal 29 2 2 8 3" xfId="22295"/>
    <cellStyle name="Normal 29 2 2 9" xfId="22296"/>
    <cellStyle name="Normal 29 2 2 9 2" xfId="22297"/>
    <cellStyle name="Normal 29 2 2 9 3" xfId="22298"/>
    <cellStyle name="Normal 29 2 3" xfId="22299"/>
    <cellStyle name="Normal 29 2 4" xfId="22300"/>
    <cellStyle name="Normal 29 2 4 2" xfId="22301"/>
    <cellStyle name="Normal 29 2 4 2 2" xfId="22302"/>
    <cellStyle name="Normal 29 2 4 2 2 2" xfId="22303"/>
    <cellStyle name="Normal 29 2 4 2 2 3" xfId="22304"/>
    <cellStyle name="Normal 29 2 4 2 3" xfId="22305"/>
    <cellStyle name="Normal 29 2 4 2 3 2" xfId="22306"/>
    <cellStyle name="Normal 29 2 4 2 3 3" xfId="22307"/>
    <cellStyle name="Normal 29 2 4 2 4" xfId="22308"/>
    <cellStyle name="Normal 29 2 4 2 5" xfId="22309"/>
    <cellStyle name="Normal 29 2 4 3" xfId="22310"/>
    <cellStyle name="Normal 29 2 4 3 2" xfId="22311"/>
    <cellStyle name="Normal 29 2 4 3 3" xfId="22312"/>
    <cellStyle name="Normal 29 2 5" xfId="22313"/>
    <cellStyle name="Normal 29 2 6" xfId="22314"/>
    <cellStyle name="Normal 29 2 7" xfId="22315"/>
    <cellStyle name="Normal 29 2 8" xfId="22316"/>
    <cellStyle name="Normal 29 2 9" xfId="22317"/>
    <cellStyle name="Normal 29 2_AH Bhainsa Estimate" xfId="22318"/>
    <cellStyle name="Normal 29 20" xfId="22319"/>
    <cellStyle name="Normal 29 3" xfId="22320"/>
    <cellStyle name="Normal 29 3 10" xfId="22321"/>
    <cellStyle name="Normal 29 3 2" xfId="22322"/>
    <cellStyle name="Normal 29 3 2 10" xfId="22323"/>
    <cellStyle name="Normal 29 3 2 11" xfId="22324"/>
    <cellStyle name="Normal 29 3 2 12" xfId="22325"/>
    <cellStyle name="Normal 29 3 2 2" xfId="22326"/>
    <cellStyle name="Normal 29 3 2 2 2" xfId="22327"/>
    <cellStyle name="Normal 29 3 2 2 3" xfId="22328"/>
    <cellStyle name="Normal 29 3 2 3" xfId="22329"/>
    <cellStyle name="Normal 29 3 2 3 2" xfId="22330"/>
    <cellStyle name="Normal 29 3 2 3 3" xfId="22331"/>
    <cellStyle name="Normal 29 3 2 4" xfId="22332"/>
    <cellStyle name="Normal 29 3 2 4 2" xfId="22333"/>
    <cellStyle name="Normal 29 3 2 4 3" xfId="22334"/>
    <cellStyle name="Normal 29 3 2 5" xfId="22335"/>
    <cellStyle name="Normal 29 3 2 5 2" xfId="22336"/>
    <cellStyle name="Normal 29 3 2 5 3" xfId="22337"/>
    <cellStyle name="Normal 29 3 2 6" xfId="22338"/>
    <cellStyle name="Normal 29 3 2 6 2" xfId="22339"/>
    <cellStyle name="Normal 29 3 2 6 3" xfId="22340"/>
    <cellStyle name="Normal 29 3 2 7" xfId="22341"/>
    <cellStyle name="Normal 29 3 2 7 2" xfId="22342"/>
    <cellStyle name="Normal 29 3 2 7 3" xfId="22343"/>
    <cellStyle name="Normal 29 3 2 8" xfId="22344"/>
    <cellStyle name="Normal 29 3 2 8 2" xfId="22345"/>
    <cellStyle name="Normal 29 3 2 8 3" xfId="22346"/>
    <cellStyle name="Normal 29 3 2 9" xfId="22347"/>
    <cellStyle name="Normal 29 3 2 9 2" xfId="22348"/>
    <cellStyle name="Normal 29 3 2 9 3" xfId="22349"/>
    <cellStyle name="Normal 29 3 3" xfId="22350"/>
    <cellStyle name="Normal 29 3 4" xfId="22351"/>
    <cellStyle name="Normal 29 3 5" xfId="22352"/>
    <cellStyle name="Normal 29 3 6" xfId="22353"/>
    <cellStyle name="Normal 29 3 7" xfId="22354"/>
    <cellStyle name="Normal 29 3 8" xfId="22355"/>
    <cellStyle name="Normal 29 3 9" xfId="22356"/>
    <cellStyle name="Normal 29 4" xfId="22357"/>
    <cellStyle name="Normal 29 4 2" xfId="22358"/>
    <cellStyle name="Normal 29 4 2 2" xfId="22359"/>
    <cellStyle name="Normal 29 4 2 2 2" xfId="22360"/>
    <cellStyle name="Normal 29 4 2 2 3" xfId="22361"/>
    <cellStyle name="Normal 29 4 3" xfId="22362"/>
    <cellStyle name="Normal 29 4 3 2" xfId="22363"/>
    <cellStyle name="Normal 29 4 3 3" xfId="22364"/>
    <cellStyle name="Normal 29 4 4" xfId="22365"/>
    <cellStyle name="Normal 29 4 4 2" xfId="22366"/>
    <cellStyle name="Normal 29 4 4 3" xfId="22367"/>
    <cellStyle name="Normal 29 4 5" xfId="22368"/>
    <cellStyle name="Normal 29 4 6" xfId="22369"/>
    <cellStyle name="Normal 29 5" xfId="22370"/>
    <cellStyle name="Normal 29 5 2" xfId="22371"/>
    <cellStyle name="Normal 29 5 2 2" xfId="22372"/>
    <cellStyle name="Normal 29 5 2 3" xfId="22373"/>
    <cellStyle name="Normal 29 5 3" xfId="22374"/>
    <cellStyle name="Normal 29 5 3 2" xfId="22375"/>
    <cellStyle name="Normal 29 5 3 3" xfId="22376"/>
    <cellStyle name="Normal 29 5 4" xfId="22377"/>
    <cellStyle name="Normal 29 5 4 2" xfId="22378"/>
    <cellStyle name="Normal 29 5 4 3" xfId="22379"/>
    <cellStyle name="Normal 29 5 5" xfId="22380"/>
    <cellStyle name="Normal 29 5 6" xfId="22381"/>
    <cellStyle name="Normal 29 6" xfId="22382"/>
    <cellStyle name="Normal 29 6 2" xfId="22383"/>
    <cellStyle name="Normal 29 6 2 2" xfId="22384"/>
    <cellStyle name="Normal 29 6 2 3" xfId="22385"/>
    <cellStyle name="Normal 29 6 3" xfId="22386"/>
    <cellStyle name="Normal 29 6 3 2" xfId="22387"/>
    <cellStyle name="Normal 29 6 3 3" xfId="22388"/>
    <cellStyle name="Normal 29 6 4" xfId="22389"/>
    <cellStyle name="Normal 29 6 4 2" xfId="22390"/>
    <cellStyle name="Normal 29 6 4 3" xfId="22391"/>
    <cellStyle name="Normal 29 6 5" xfId="22392"/>
    <cellStyle name="Normal 29 6 6" xfId="22393"/>
    <cellStyle name="Normal 29 7" xfId="22394"/>
    <cellStyle name="Normal 29 7 2" xfId="22395"/>
    <cellStyle name="Normal 29 7 2 2" xfId="22396"/>
    <cellStyle name="Normal 29 7 2 2 2" xfId="22397"/>
    <cellStyle name="Normal 29 7 2 2 3" xfId="22398"/>
    <cellStyle name="Normal 29 7 2 3" xfId="22399"/>
    <cellStyle name="Normal 29 7 2 4" xfId="22400"/>
    <cellStyle name="Normal 29 7 3" xfId="22401"/>
    <cellStyle name="Normal 29 7 3 2" xfId="22402"/>
    <cellStyle name="Normal 29 7 3 3" xfId="22403"/>
    <cellStyle name="Normal 29 7 4" xfId="22404"/>
    <cellStyle name="Normal 29 7 4 2" xfId="22405"/>
    <cellStyle name="Normal 29 7 4 3" xfId="22406"/>
    <cellStyle name="Normal 29 7 5" xfId="22407"/>
    <cellStyle name="Normal 29 7 6" xfId="22408"/>
    <cellStyle name="Normal 29 8" xfId="22409"/>
    <cellStyle name="Normal 29 8 2" xfId="22410"/>
    <cellStyle name="Normal 29 8 2 2" xfId="22411"/>
    <cellStyle name="Normal 29 8 2 3" xfId="22412"/>
    <cellStyle name="Normal 29 9" xfId="22413"/>
    <cellStyle name="Normal 29 9 2" xfId="22414"/>
    <cellStyle name="Normal 29 9 2 2" xfId="22415"/>
    <cellStyle name="Normal 29 9 2 3" xfId="22416"/>
    <cellStyle name="Normal 29_AH Bhainsa Estimate" xfId="22417"/>
    <cellStyle name="Normal 3" xfId="15"/>
    <cellStyle name="Normal 3 10" xfId="22418"/>
    <cellStyle name="Normal 3 10 10" xfId="22419"/>
    <cellStyle name="Normal 3 10 11" xfId="22420"/>
    <cellStyle name="Normal 3 10 12" xfId="22421"/>
    <cellStyle name="Normal 3 10 12 2" xfId="22422"/>
    <cellStyle name="Normal 3 10 12 3" xfId="22423"/>
    <cellStyle name="Normal 3 10 13" xfId="22424"/>
    <cellStyle name="Normal 3 10 13 2" xfId="22425"/>
    <cellStyle name="Normal 3 10 13 3" xfId="22426"/>
    <cellStyle name="Normal 3 10 14" xfId="22427"/>
    <cellStyle name="Normal 3 10 15" xfId="22428"/>
    <cellStyle name="Normal 3 10 2" xfId="22429"/>
    <cellStyle name="Normal 3 10 2 2" xfId="22430"/>
    <cellStyle name="Normal 3 10 2 2 2" xfId="22431"/>
    <cellStyle name="Normal 3 10 2 2 3" xfId="22432"/>
    <cellStyle name="Normal 3 10 2 3" xfId="22433"/>
    <cellStyle name="Normal 3 10 2 3 2" xfId="22434"/>
    <cellStyle name="Normal 3 10 2 3 3" xfId="22435"/>
    <cellStyle name="Normal 3 10 2 4" xfId="22436"/>
    <cellStyle name="Normal 3 10 2 5" xfId="22437"/>
    <cellStyle name="Normal 3 10 3" xfId="22438"/>
    <cellStyle name="Normal 3 10 3 2" xfId="22439"/>
    <cellStyle name="Normal 3 10 3 2 2" xfId="22440"/>
    <cellStyle name="Normal 3 10 3 2 2 2" xfId="22441"/>
    <cellStyle name="Normal 3 10 3 2 2 3" xfId="22442"/>
    <cellStyle name="Normal 3 10 3 2 3" xfId="22443"/>
    <cellStyle name="Normal 3 10 3 2 3 2" xfId="22444"/>
    <cellStyle name="Normal 3 10 3 2 3 3" xfId="22445"/>
    <cellStyle name="Normal 3 10 3 2 4" xfId="22446"/>
    <cellStyle name="Normal 3 10 3 2 5" xfId="22447"/>
    <cellStyle name="Normal 3 10 3 3" xfId="22448"/>
    <cellStyle name="Normal 3 10 3 3 2" xfId="22449"/>
    <cellStyle name="Normal 3 10 3 3 3" xfId="22450"/>
    <cellStyle name="Normal 3 10 3 4" xfId="22451"/>
    <cellStyle name="Normal 3 10 3 4 2" xfId="22452"/>
    <cellStyle name="Normal 3 10 3 4 3" xfId="22453"/>
    <cellStyle name="Normal 3 10 3 5" xfId="22454"/>
    <cellStyle name="Normal 3 10 3 6" xfId="22455"/>
    <cellStyle name="Normal 3 10 4" xfId="22456"/>
    <cellStyle name="Normal 3 10 4 2" xfId="22457"/>
    <cellStyle name="Normal 3 10 4 2 2" xfId="22458"/>
    <cellStyle name="Normal 3 10 4 2 3" xfId="22459"/>
    <cellStyle name="Normal 3 10 5" xfId="22460"/>
    <cellStyle name="Normal 3 10 5 2" xfId="22461"/>
    <cellStyle name="Normal 3 10 5 2 2" xfId="39"/>
    <cellStyle name="Normal 3 10 5 2 2 2" xfId="22462"/>
    <cellStyle name="Normal 3 10 5 2 2 2 2" xfId="22463"/>
    <cellStyle name="Normal 3 10 5 2 2 2 3" xfId="22464"/>
    <cellStyle name="Normal 3 10 5 2 2 3" xfId="22465"/>
    <cellStyle name="Normal 3 10 5 2 2 4" xfId="22466"/>
    <cellStyle name="Normal 3 10 5 2 3" xfId="40"/>
    <cellStyle name="Normal 3 10 5 2 3 2" xfId="22467"/>
    <cellStyle name="Normal 3 10 5 2 3 2 2" xfId="22468"/>
    <cellStyle name="Normal 3 10 5 2 3 2 3" xfId="22469"/>
    <cellStyle name="Normal 3 10 5 2 3 3" xfId="22470"/>
    <cellStyle name="Normal 3 10 5 2 3 4" xfId="22471"/>
    <cellStyle name="Normal 3 10 5 2 4" xfId="22472"/>
    <cellStyle name="Normal 3 10 5 2 4 2" xfId="22473"/>
    <cellStyle name="Normal 3 10 5 2 4 3" xfId="22474"/>
    <cellStyle name="Normal 3 10 5 2 5" xfId="22475"/>
    <cellStyle name="Normal 3 10 5 2 5 2" xfId="22476"/>
    <cellStyle name="Normal 3 10 5 2 5 3" xfId="22477"/>
    <cellStyle name="Normal 3 10 5 2 6" xfId="22478"/>
    <cellStyle name="Normal 3 10 5 2 7" xfId="22479"/>
    <cellStyle name="Normal 3 10 5 3" xfId="41"/>
    <cellStyle name="Normal 3 10 5 3 2" xfId="22480"/>
    <cellStyle name="Normal 3 10 5 3 2 2" xfId="22481"/>
    <cellStyle name="Normal 3 10 5 3 2 3" xfId="22482"/>
    <cellStyle name="Normal 3 10 5 3 3" xfId="22483"/>
    <cellStyle name="Normal 3 10 5 3 4" xfId="22484"/>
    <cellStyle name="Normal 3 10 5 4" xfId="22485"/>
    <cellStyle name="Normal 3 10 5 4 2" xfId="22486"/>
    <cellStyle name="Normal 3 10 5 4 3" xfId="22487"/>
    <cellStyle name="Normal 3 10 6" xfId="42"/>
    <cellStyle name="Normal 3 10 6 2" xfId="22488"/>
    <cellStyle name="Normal 3 10 6 2 2" xfId="43"/>
    <cellStyle name="Normal 3 10 6 2 2 2" xfId="22489"/>
    <cellStyle name="Normal 3 10 6 2 2 3" xfId="22490"/>
    <cellStyle name="Normal 3 10 6 2 3" xfId="22491"/>
    <cellStyle name="Normal 3 10 6 2 4" xfId="22492"/>
    <cellStyle name="Normal 3 10 6 3" xfId="22493"/>
    <cellStyle name="Normal 3 10 6 3 2" xfId="22494"/>
    <cellStyle name="Normal 3 10 6 3 3" xfId="22495"/>
    <cellStyle name="Normal 3 10 7" xfId="22496"/>
    <cellStyle name="Normal 3 10 8" xfId="22497"/>
    <cellStyle name="Normal 3 10 9" xfId="22498"/>
    <cellStyle name="Normal 3 11" xfId="22499"/>
    <cellStyle name="Normal 3 11 10" xfId="22500"/>
    <cellStyle name="Normal 3 11 10 2" xfId="22501"/>
    <cellStyle name="Normal 3 11 10 3" xfId="22502"/>
    <cellStyle name="Normal 3 11 11" xfId="22503"/>
    <cellStyle name="Normal 3 11 11 2" xfId="22504"/>
    <cellStyle name="Normal 3 11 11 3" xfId="22505"/>
    <cellStyle name="Normal 3 11 12" xfId="22506"/>
    <cellStyle name="Normal 3 11 13" xfId="22507"/>
    <cellStyle name="Normal 3 11 2" xfId="22508"/>
    <cellStyle name="Normal 3 11 2 2" xfId="22509"/>
    <cellStyle name="Normal 3 11 2 3" xfId="22510"/>
    <cellStyle name="Normal 3 11 2 3 2" xfId="22511"/>
    <cellStyle name="Normal 3 11 2 3 3" xfId="22512"/>
    <cellStyle name="Normal 3 11 3" xfId="22513"/>
    <cellStyle name="Normal 3 11 4" xfId="22514"/>
    <cellStyle name="Normal 3 11 5" xfId="22515"/>
    <cellStyle name="Normal 3 11 6" xfId="22516"/>
    <cellStyle name="Normal 3 11 7" xfId="22517"/>
    <cellStyle name="Normal 3 11 8" xfId="22518"/>
    <cellStyle name="Normal 3 11 9" xfId="22519"/>
    <cellStyle name="Normal 3 12" xfId="22520"/>
    <cellStyle name="Normal 3 12 10" xfId="22521"/>
    <cellStyle name="Normal 3 12 11" xfId="22522"/>
    <cellStyle name="Normal 3 12 11 2" xfId="22523"/>
    <cellStyle name="Normal 3 12 11 3" xfId="22524"/>
    <cellStyle name="Normal 3 12 12" xfId="22525"/>
    <cellStyle name="Normal 3 12 12 2" xfId="22526"/>
    <cellStyle name="Normal 3 12 12 3" xfId="22527"/>
    <cellStyle name="Normal 3 12 13" xfId="22528"/>
    <cellStyle name="Normal 3 12 14" xfId="22529"/>
    <cellStyle name="Normal 3 12 2" xfId="22530"/>
    <cellStyle name="Normal 3 12 2 2" xfId="22531"/>
    <cellStyle name="Normal 3 12 2 2 2" xfId="22532"/>
    <cellStyle name="Normal 3 12 2 2 2 2" xfId="22533"/>
    <cellStyle name="Normal 3 12 2 2 2 3" xfId="22534"/>
    <cellStyle name="Normal 3 12 2 2 3" xfId="22535"/>
    <cellStyle name="Normal 3 12 2 2 4" xfId="22536"/>
    <cellStyle name="Normal 3 12 2 3" xfId="22537"/>
    <cellStyle name="Normal 3 12 2 3 2" xfId="22538"/>
    <cellStyle name="Normal 3 12 2 3 3" xfId="22539"/>
    <cellStyle name="Normal 3 12 2 4" xfId="22540"/>
    <cellStyle name="Normal 3 12 2 4 2" xfId="22541"/>
    <cellStyle name="Normal 3 12 2 4 3" xfId="22542"/>
    <cellStyle name="Normal 3 12 2 5" xfId="22543"/>
    <cellStyle name="Normal 3 12 2 6" xfId="22544"/>
    <cellStyle name="Normal 3 12 3" xfId="22545"/>
    <cellStyle name="Normal 3 12 4" xfId="22546"/>
    <cellStyle name="Normal 3 12 5" xfId="22547"/>
    <cellStyle name="Normal 3 12 6" xfId="22548"/>
    <cellStyle name="Normal 3 12 7" xfId="22549"/>
    <cellStyle name="Normal 3 12 8" xfId="22550"/>
    <cellStyle name="Normal 3 12 9" xfId="22551"/>
    <cellStyle name="Normal 3 13" xfId="22552"/>
    <cellStyle name="Normal 3 13 2" xfId="22553"/>
    <cellStyle name="Normal 3 13 2 2" xfId="22554"/>
    <cellStyle name="Normal 3 13 2 2 2" xfId="22555"/>
    <cellStyle name="Normal 3 13 2 2 3" xfId="22556"/>
    <cellStyle name="Normal 3 13 2 3" xfId="22557"/>
    <cellStyle name="Normal 3 13 2 3 2" xfId="22558"/>
    <cellStyle name="Normal 3 13 2 3 3" xfId="22559"/>
    <cellStyle name="Normal 3 13 2 4" xfId="22560"/>
    <cellStyle name="Normal 3 13 2 5" xfId="22561"/>
    <cellStyle name="Normal 3 13 3" xfId="22562"/>
    <cellStyle name="Normal 3 13 3 2" xfId="22563"/>
    <cellStyle name="Normal 3 13 3 3" xfId="22564"/>
    <cellStyle name="Normal 3 13 4" xfId="22565"/>
    <cellStyle name="Normal 3 13 4 2" xfId="22566"/>
    <cellStyle name="Normal 3 13 4 3" xfId="22567"/>
    <cellStyle name="Normal 3 13 5" xfId="22568"/>
    <cellStyle name="Normal 3 13 6" xfId="22569"/>
    <cellStyle name="Normal 3 14" xfId="22570"/>
    <cellStyle name="Normal 3 14 2" xfId="22571"/>
    <cellStyle name="Normal 3 14 2 2" xfId="22572"/>
    <cellStyle name="Normal 3 14 2 2 2" xfId="22573"/>
    <cellStyle name="Normal 3 14 2 2 3" xfId="22574"/>
    <cellStyle name="Normal 3 14 2 3" xfId="22575"/>
    <cellStyle name="Normal 3 14 2 3 2" xfId="22576"/>
    <cellStyle name="Normal 3 14 2 3 3" xfId="22577"/>
    <cellStyle name="Normal 3 14 2 4" xfId="22578"/>
    <cellStyle name="Normal 3 14 2 5" xfId="22579"/>
    <cellStyle name="Normal 3 14 3" xfId="22580"/>
    <cellStyle name="Normal 3 14 3 2" xfId="22581"/>
    <cellStyle name="Normal 3 14 3 3" xfId="22582"/>
    <cellStyle name="Normal 3 14 4" xfId="22583"/>
    <cellStyle name="Normal 3 14 4 2" xfId="22584"/>
    <cellStyle name="Normal 3 14 4 3" xfId="22585"/>
    <cellStyle name="Normal 3 14 5" xfId="22586"/>
    <cellStyle name="Normal 3 14 6" xfId="22587"/>
    <cellStyle name="Normal 3 15" xfId="22588"/>
    <cellStyle name="Normal 3 15 2" xfId="22589"/>
    <cellStyle name="Normal 3 15 2 2" xfId="22590"/>
    <cellStyle name="Normal 3 15 2 2 2" xfId="22591"/>
    <cellStyle name="Normal 3 15 2 2 3" xfId="22592"/>
    <cellStyle name="Normal 3 15 2 3" xfId="22593"/>
    <cellStyle name="Normal 3 15 2 3 2" xfId="22594"/>
    <cellStyle name="Normal 3 15 2 3 3" xfId="22595"/>
    <cellStyle name="Normal 3 15 2 4" xfId="22596"/>
    <cellStyle name="Normal 3 15 2 5" xfId="22597"/>
    <cellStyle name="Normal 3 15 3" xfId="22598"/>
    <cellStyle name="Normal 3 15 3 2" xfId="22599"/>
    <cellStyle name="Normal 3 15 3 3" xfId="22600"/>
    <cellStyle name="Normal 3 15 4" xfId="22601"/>
    <cellStyle name="Normal 3 15 4 2" xfId="22602"/>
    <cellStyle name="Normal 3 15 4 3" xfId="22603"/>
    <cellStyle name="Normal 3 15 5" xfId="22604"/>
    <cellStyle name="Normal 3 15 6" xfId="22605"/>
    <cellStyle name="Normal 3 16" xfId="22606"/>
    <cellStyle name="Normal 3 16 2" xfId="22607"/>
    <cellStyle name="Normal 3 16 2 2" xfId="22608"/>
    <cellStyle name="Normal 3 16 2 2 2" xfId="22609"/>
    <cellStyle name="Normal 3 16 2 2 2 2" xfId="22610"/>
    <cellStyle name="Normal 3 16 2 2 2 3" xfId="22611"/>
    <cellStyle name="Normal 3 16 2 2 3" xfId="22612"/>
    <cellStyle name="Normal 3 16 2 2 4" xfId="22613"/>
    <cellStyle name="Normal 3 16 2 3" xfId="22614"/>
    <cellStyle name="Normal 3 16 2 3 2" xfId="22615"/>
    <cellStyle name="Normal 3 16 2 3 3" xfId="22616"/>
    <cellStyle name="Normal 3 16 2 4" xfId="22617"/>
    <cellStyle name="Normal 3 16 2 4 2" xfId="22618"/>
    <cellStyle name="Normal 3 16 2 4 3" xfId="22619"/>
    <cellStyle name="Normal 3 16 2 5" xfId="22620"/>
    <cellStyle name="Normal 3 16 2 6" xfId="22621"/>
    <cellStyle name="Normal 3 16 3" xfId="22622"/>
    <cellStyle name="Normal 3 16 3 2" xfId="22623"/>
    <cellStyle name="Normal 3 16 3 2 2" xfId="22624"/>
    <cellStyle name="Normal 3 16 3 2 3" xfId="22625"/>
    <cellStyle name="Normal 3 16 3 3" xfId="22626"/>
    <cellStyle name="Normal 3 16 3 4" xfId="22627"/>
    <cellStyle name="Normal 3 16 4" xfId="22628"/>
    <cellStyle name="Normal 3 16 4 2" xfId="22629"/>
    <cellStyle name="Normal 3 16 4 2 2" xfId="22630"/>
    <cellStyle name="Normal 3 16 4 2 3" xfId="22631"/>
    <cellStyle name="Normal 3 16 4 3" xfId="22632"/>
    <cellStyle name="Normal 3 16 4 4" xfId="22633"/>
    <cellStyle name="Normal 3 16 5" xfId="22634"/>
    <cellStyle name="Normal 3 16 5 2" xfId="22635"/>
    <cellStyle name="Normal 3 16 5 2 2" xfId="22636"/>
    <cellStyle name="Normal 3 16 5 2 3" xfId="22637"/>
    <cellStyle name="Normal 3 16 5 3" xfId="22638"/>
    <cellStyle name="Normal 3 16 5 4" xfId="22639"/>
    <cellStyle name="Normal 3 16 6" xfId="22640"/>
    <cellStyle name="Normal 3 16 6 2" xfId="22641"/>
    <cellStyle name="Normal 3 16 6 3" xfId="22642"/>
    <cellStyle name="Normal 3 16 7" xfId="22643"/>
    <cellStyle name="Normal 3 16 7 2" xfId="22644"/>
    <cellStyle name="Normal 3 16 7 3" xfId="22645"/>
    <cellStyle name="Normal 3 16 8" xfId="22646"/>
    <cellStyle name="Normal 3 16 9" xfId="22647"/>
    <cellStyle name="Normal 3 17" xfId="22648"/>
    <cellStyle name="Normal 3 17 2" xfId="22649"/>
    <cellStyle name="Normal 3 17 2 2" xfId="22650"/>
    <cellStyle name="Normal 3 17 2 3" xfId="22651"/>
    <cellStyle name="Normal 3 17 3" xfId="22652"/>
    <cellStyle name="Normal 3 17 3 2" xfId="22653"/>
    <cellStyle name="Normal 3 17 3 2 2" xfId="22654"/>
    <cellStyle name="Normal 3 17 3 2 3" xfId="22655"/>
    <cellStyle name="Normal 3 17 3 3" xfId="22656"/>
    <cellStyle name="Normal 3 17 3 4" xfId="22657"/>
    <cellStyle name="Normal 3 17 4" xfId="22658"/>
    <cellStyle name="Normal 3 17 4 2" xfId="22659"/>
    <cellStyle name="Normal 3 17 4 3" xfId="22660"/>
    <cellStyle name="Normal 3 17 5" xfId="22661"/>
    <cellStyle name="Normal 3 17 6" xfId="22662"/>
    <cellStyle name="Normal 3 18" xfId="22663"/>
    <cellStyle name="Normal 3 18 2" xfId="22664"/>
    <cellStyle name="Normal 3 18 2 2" xfId="22665"/>
    <cellStyle name="Normal 3 18 2 3" xfId="22666"/>
    <cellStyle name="Normal 3 18 3" xfId="22667"/>
    <cellStyle name="Normal 3 18 4" xfId="22668"/>
    <cellStyle name="Normal 3 19" xfId="22669"/>
    <cellStyle name="Normal 3 19 2" xfId="22670"/>
    <cellStyle name="Normal 3 19 2 2" xfId="22671"/>
    <cellStyle name="Normal 3 19 2 3" xfId="22672"/>
    <cellStyle name="Normal 3 19 3" xfId="22673"/>
    <cellStyle name="Normal 3 19 4" xfId="22674"/>
    <cellStyle name="Normal 3 2" xfId="7"/>
    <cellStyle name="Normal 3 2 10" xfId="22675"/>
    <cellStyle name="Normal 3 2 11" xfId="22676"/>
    <cellStyle name="Normal 3 2 12" xfId="22677"/>
    <cellStyle name="Normal 3 2 13" xfId="22678"/>
    <cellStyle name="Normal 3 2 14" xfId="22679"/>
    <cellStyle name="Normal 3 2 15" xfId="22680"/>
    <cellStyle name="Normal 3 2 16" xfId="22681"/>
    <cellStyle name="Normal 3 2 17" xfId="22682"/>
    <cellStyle name="Normal 3 2 18" xfId="22683"/>
    <cellStyle name="Normal 3 2 19" xfId="22684"/>
    <cellStyle name="Normal 3 2 2" xfId="62"/>
    <cellStyle name="Normal 3 2 2 10" xfId="22685"/>
    <cellStyle name="Normal 3 2 2 10 2" xfId="22686"/>
    <cellStyle name="Normal 3 2 2 10 2 2" xfId="22687"/>
    <cellStyle name="Normal 3 2 2 10 2 3" xfId="22688"/>
    <cellStyle name="Normal 3 2 2 11" xfId="22689"/>
    <cellStyle name="Normal 3 2 2 12" xfId="22690"/>
    <cellStyle name="Normal 3 2 2 12 2" xfId="22691"/>
    <cellStyle name="Normal 3 2 2 12 3" xfId="22692"/>
    <cellStyle name="Normal 3 2 2 13" xfId="22693"/>
    <cellStyle name="Normal 3 2 2 13 2" xfId="22694"/>
    <cellStyle name="Normal 3 2 2 13 3" xfId="22695"/>
    <cellStyle name="Normal 3 2 2 14" xfId="22696"/>
    <cellStyle name="Normal 3 2 2 15" xfId="22697"/>
    <cellStyle name="Normal 3 2 2 16" xfId="22698"/>
    <cellStyle name="Normal 3 2 2 17" xfId="22699"/>
    <cellStyle name="Normal 3 2 2 18" xfId="22700"/>
    <cellStyle name="Normal 3 2 2 19" xfId="22701"/>
    <cellStyle name="Normal 3 2 2 2" xfId="22702"/>
    <cellStyle name="Normal 3 2 2 2 10" xfId="22703"/>
    <cellStyle name="Normal 3 2 2 2 10 2" xfId="22704"/>
    <cellStyle name="Normal 3 2 2 2 10 3" xfId="22705"/>
    <cellStyle name="Normal 3 2 2 2 11" xfId="22706"/>
    <cellStyle name="Normal 3 2 2 2 12" xfId="22707"/>
    <cellStyle name="Normal 3 2 2 2 13" xfId="22708"/>
    <cellStyle name="Normal 3 2 2 2 2" xfId="22709"/>
    <cellStyle name="Normal 3 2 2 2 2 10" xfId="22710"/>
    <cellStyle name="Normal 3 2 2 2 2 11" xfId="22711"/>
    <cellStyle name="Normal 3 2 2 2 2 12" xfId="22712"/>
    <cellStyle name="Normal 3 2 2 2 2 2" xfId="22713"/>
    <cellStyle name="Normal 3 2 2 2 2 2 2" xfId="22714"/>
    <cellStyle name="Normal 3 2 2 2 2 2 3" xfId="22715"/>
    <cellStyle name="Normal 3 2 2 2 2 3" xfId="22716"/>
    <cellStyle name="Normal 3 2 2 2 2 3 2" xfId="22717"/>
    <cellStyle name="Normal 3 2 2 2 2 3 3" xfId="22718"/>
    <cellStyle name="Normal 3 2 2 2 2 4" xfId="22719"/>
    <cellStyle name="Normal 3 2 2 2 2 4 2" xfId="22720"/>
    <cellStyle name="Normal 3 2 2 2 2 4 3" xfId="22721"/>
    <cellStyle name="Normal 3 2 2 2 2 5" xfId="22722"/>
    <cellStyle name="Normal 3 2 2 2 2 5 2" xfId="22723"/>
    <cellStyle name="Normal 3 2 2 2 2 5 3" xfId="22724"/>
    <cellStyle name="Normal 3 2 2 2 2 6" xfId="22725"/>
    <cellStyle name="Normal 3 2 2 2 2 6 2" xfId="22726"/>
    <cellStyle name="Normal 3 2 2 2 2 6 3" xfId="22727"/>
    <cellStyle name="Normal 3 2 2 2 2 7" xfId="22728"/>
    <cellStyle name="Normal 3 2 2 2 2 7 2" xfId="22729"/>
    <cellStyle name="Normal 3 2 2 2 2 7 3" xfId="22730"/>
    <cellStyle name="Normal 3 2 2 2 2 8" xfId="22731"/>
    <cellStyle name="Normal 3 2 2 2 2 8 2" xfId="22732"/>
    <cellStyle name="Normal 3 2 2 2 2 8 3" xfId="22733"/>
    <cellStyle name="Normal 3 2 2 2 2 9" xfId="22734"/>
    <cellStyle name="Normal 3 2 2 2 2 9 2" xfId="22735"/>
    <cellStyle name="Normal 3 2 2 2 2 9 3" xfId="22736"/>
    <cellStyle name="Normal 3 2 2 2 3" xfId="22737"/>
    <cellStyle name="Normal 3 2 2 2 3 2" xfId="22738"/>
    <cellStyle name="Normal 3 2 2 2 3 3" xfId="22739"/>
    <cellStyle name="Normal 3 2 2 2 4" xfId="22740"/>
    <cellStyle name="Normal 3 2 2 2 4 2" xfId="22741"/>
    <cellStyle name="Normal 3 2 2 2 4 3" xfId="22742"/>
    <cellStyle name="Normal 3 2 2 2 5" xfId="22743"/>
    <cellStyle name="Normal 3 2 2 2 5 2" xfId="22744"/>
    <cellStyle name="Normal 3 2 2 2 5 3" xfId="22745"/>
    <cellStyle name="Normal 3 2 2 2 6" xfId="22746"/>
    <cellStyle name="Normal 3 2 2 2 6 2" xfId="22747"/>
    <cellStyle name="Normal 3 2 2 2 6 3" xfId="22748"/>
    <cellStyle name="Normal 3 2 2 2 7" xfId="22749"/>
    <cellStyle name="Normal 3 2 2 2 7 2" xfId="22750"/>
    <cellStyle name="Normal 3 2 2 2 7 3" xfId="22751"/>
    <cellStyle name="Normal 3 2 2 2 8" xfId="22752"/>
    <cellStyle name="Normal 3 2 2 2 8 2" xfId="22753"/>
    <cellStyle name="Normal 3 2 2 2 8 3" xfId="22754"/>
    <cellStyle name="Normal 3 2 2 2 9" xfId="22755"/>
    <cellStyle name="Normal 3 2 2 2 9 2" xfId="22756"/>
    <cellStyle name="Normal 3 2 2 2 9 3" xfId="22757"/>
    <cellStyle name="Normal 3 2 2 3" xfId="22758"/>
    <cellStyle name="Normal 3 2 2 3 10" xfId="22759"/>
    <cellStyle name="Normal 3 2 2 3 11" xfId="22760"/>
    <cellStyle name="Normal 3 2 2 3 12" xfId="22761"/>
    <cellStyle name="Normal 3 2 2 3 2" xfId="22762"/>
    <cellStyle name="Normal 3 2 2 3 2 2" xfId="22763"/>
    <cellStyle name="Normal 3 2 2 3 2 2 2" xfId="22764"/>
    <cellStyle name="Normal 3 2 2 3 2 2 3" xfId="22765"/>
    <cellStyle name="Normal 3 2 2 3 2 3" xfId="22766"/>
    <cellStyle name="Normal 3 2 2 3 2 3 2" xfId="22767"/>
    <cellStyle name="Normal 3 2 2 3 2 3 3" xfId="22768"/>
    <cellStyle name="Normal 3 2 2 3 2 4" xfId="22769"/>
    <cellStyle name="Normal 3 2 2 3 2 5" xfId="22770"/>
    <cellStyle name="Normal 3 2 2 3 3" xfId="22771"/>
    <cellStyle name="Normal 3 2 2 3 3 2" xfId="22772"/>
    <cellStyle name="Normal 3 2 2 3 3 3" xfId="22773"/>
    <cellStyle name="Normal 3 2 2 3 4" xfId="22774"/>
    <cellStyle name="Normal 3 2 2 3 4 2" xfId="22775"/>
    <cellStyle name="Normal 3 2 2 3 4 3" xfId="22776"/>
    <cellStyle name="Normal 3 2 2 3 5" xfId="22777"/>
    <cellStyle name="Normal 3 2 2 3 5 2" xfId="22778"/>
    <cellStyle name="Normal 3 2 2 3 5 3" xfId="22779"/>
    <cellStyle name="Normal 3 2 2 3 6" xfId="22780"/>
    <cellStyle name="Normal 3 2 2 3 6 2" xfId="22781"/>
    <cellStyle name="Normal 3 2 2 3 6 3" xfId="22782"/>
    <cellStyle name="Normal 3 2 2 3 7" xfId="22783"/>
    <cellStyle name="Normal 3 2 2 3 7 2" xfId="22784"/>
    <cellStyle name="Normal 3 2 2 3 7 3" xfId="22785"/>
    <cellStyle name="Normal 3 2 2 3 8" xfId="22786"/>
    <cellStyle name="Normal 3 2 2 3 8 2" xfId="22787"/>
    <cellStyle name="Normal 3 2 2 3 8 3" xfId="22788"/>
    <cellStyle name="Normal 3 2 2 3 9" xfId="22789"/>
    <cellStyle name="Normal 3 2 2 3 9 2" xfId="22790"/>
    <cellStyle name="Normal 3 2 2 3 9 3" xfId="22791"/>
    <cellStyle name="Normal 3 2 2 4" xfId="22792"/>
    <cellStyle name="Normal 3 2 2 4 2" xfId="22793"/>
    <cellStyle name="Normal 3 2 2 4 2 2" xfId="22794"/>
    <cellStyle name="Normal 3 2 2 4 2 2 2" xfId="22795"/>
    <cellStyle name="Normal 3 2 2 4 2 2 3" xfId="22796"/>
    <cellStyle name="Normal 3 2 2 4 2 3" xfId="22797"/>
    <cellStyle name="Normal 3 2 2 4 2 4" xfId="22798"/>
    <cellStyle name="Normal 3 2 2 4 3" xfId="22799"/>
    <cellStyle name="Normal 3 2 2 4 3 2" xfId="22800"/>
    <cellStyle name="Normal 3 2 2 4 3 3" xfId="22801"/>
    <cellStyle name="Normal 3 2 2 4 4" xfId="22802"/>
    <cellStyle name="Normal 3 2 2 4 4 2" xfId="22803"/>
    <cellStyle name="Normal 3 2 2 4 4 3" xfId="22804"/>
    <cellStyle name="Normal 3 2 2 4 5" xfId="22805"/>
    <cellStyle name="Normal 3 2 2 4 6" xfId="22806"/>
    <cellStyle name="Normal 3 2 2 5" xfId="22807"/>
    <cellStyle name="Normal 3 2 2 5 2" xfId="22808"/>
    <cellStyle name="Normal 3 2 2 5 2 2" xfId="22809"/>
    <cellStyle name="Normal 3 2 2 5 2 2 2" xfId="22810"/>
    <cellStyle name="Normal 3 2 2 5 2 2 3" xfId="22811"/>
    <cellStyle name="Normal 3 2 2 5 2 3" xfId="22812"/>
    <cellStyle name="Normal 3 2 2 5 2 4" xfId="22813"/>
    <cellStyle name="Normal 3 2 2 5 3" xfId="22814"/>
    <cellStyle name="Normal 3 2 2 5 3 2" xfId="22815"/>
    <cellStyle name="Normal 3 2 2 5 3 3" xfId="22816"/>
    <cellStyle name="Normal 3 2 2 5 4" xfId="22817"/>
    <cellStyle name="Normal 3 2 2 5 4 2" xfId="22818"/>
    <cellStyle name="Normal 3 2 2 5 4 3" xfId="22819"/>
    <cellStyle name="Normal 3 2 2 5 5" xfId="22820"/>
    <cellStyle name="Normal 3 2 2 5 6" xfId="22821"/>
    <cellStyle name="Normal 3 2 2 6" xfId="22822"/>
    <cellStyle name="Normal 3 2 2 6 2" xfId="22823"/>
    <cellStyle name="Normal 3 2 2 6 2 2" xfId="22824"/>
    <cellStyle name="Normal 3 2 2 6 2 2 2" xfId="22825"/>
    <cellStyle name="Normal 3 2 2 6 2 2 3" xfId="22826"/>
    <cellStyle name="Normal 3 2 2 6 2 3" xfId="22827"/>
    <cellStyle name="Normal 3 2 2 6 2 4" xfId="22828"/>
    <cellStyle name="Normal 3 2 2 6 3" xfId="22829"/>
    <cellStyle name="Normal 3 2 2 6 3 2" xfId="22830"/>
    <cellStyle name="Normal 3 2 2 6 3 3" xfId="22831"/>
    <cellStyle name="Normal 3 2 2 7" xfId="22832"/>
    <cellStyle name="Normal 3 2 2 7 2" xfId="22833"/>
    <cellStyle name="Normal 3 2 2 7 2 2" xfId="22834"/>
    <cellStyle name="Normal 3 2 2 7 2 2 2" xfId="22835"/>
    <cellStyle name="Normal 3 2 2 7 2 2 3" xfId="22836"/>
    <cellStyle name="Normal 3 2 2 7 2 3" xfId="22837"/>
    <cellStyle name="Normal 3 2 2 7 2 4" xfId="22838"/>
    <cellStyle name="Normal 3 2 2 7 3" xfId="22839"/>
    <cellStyle name="Normal 3 2 2 7 3 2" xfId="22840"/>
    <cellStyle name="Normal 3 2 2 7 3 3" xfId="22841"/>
    <cellStyle name="Normal 3 2 2 8" xfId="22842"/>
    <cellStyle name="Normal 3 2 2 8 2" xfId="22843"/>
    <cellStyle name="Normal 3 2 2 8 2 2" xfId="22844"/>
    <cellStyle name="Normal 3 2 2 8 2 2 2" xfId="22845"/>
    <cellStyle name="Normal 3 2 2 8 2 2 3" xfId="22846"/>
    <cellStyle name="Normal 3 2 2 8 2 3" xfId="22847"/>
    <cellStyle name="Normal 3 2 2 8 2 4" xfId="22848"/>
    <cellStyle name="Normal 3 2 2 8 3" xfId="22849"/>
    <cellStyle name="Normal 3 2 2 8 3 2" xfId="22850"/>
    <cellStyle name="Normal 3 2 2 8 3 3" xfId="22851"/>
    <cellStyle name="Normal 3 2 2 9" xfId="22852"/>
    <cellStyle name="Normal 3 2 2 9 2" xfId="22853"/>
    <cellStyle name="Normal 3 2 2 9 2 2" xfId="22854"/>
    <cellStyle name="Normal 3 2 2 9 2 2 2" xfId="22855"/>
    <cellStyle name="Normal 3 2 2 9 2 2 3" xfId="22856"/>
    <cellStyle name="Normal 3 2 2 9 2 3" xfId="22857"/>
    <cellStyle name="Normal 3 2 2 9 2 4" xfId="22858"/>
    <cellStyle name="Normal 3 2 2 9 3" xfId="22859"/>
    <cellStyle name="Normal 3 2 2 9 3 2" xfId="22860"/>
    <cellStyle name="Normal 3 2 2 9 3 3" xfId="22861"/>
    <cellStyle name="Normal 3 2 2_AH Bhainsa Estimate" xfId="22862"/>
    <cellStyle name="Normal 3 2 20" xfId="22863"/>
    <cellStyle name="Normal 3 2 21" xfId="22864"/>
    <cellStyle name="Normal 3 2 22" xfId="22865"/>
    <cellStyle name="Normal 3 2 23" xfId="22866"/>
    <cellStyle name="Normal 3 2 24" xfId="22867"/>
    <cellStyle name="Normal 3 2 25" xfId="22868"/>
    <cellStyle name="Normal 3 2 26" xfId="22869"/>
    <cellStyle name="Normal 3 2 27" xfId="22870"/>
    <cellStyle name="Normal 3 2 28" xfId="22871"/>
    <cellStyle name="Normal 3 2 29" xfId="22872"/>
    <cellStyle name="Normal 3 2 3" xfId="22873"/>
    <cellStyle name="Normal 3 2 3 10" xfId="22874"/>
    <cellStyle name="Normal 3 2 3 10 2" xfId="22875"/>
    <cellStyle name="Normal 3 2 3 10 2 2" xfId="22876"/>
    <cellStyle name="Normal 3 2 3 10 2 3" xfId="22877"/>
    <cellStyle name="Normal 3 2 3 10 3" xfId="22878"/>
    <cellStyle name="Normal 3 2 3 10 4" xfId="22879"/>
    <cellStyle name="Normal 3 2 3 11" xfId="22880"/>
    <cellStyle name="Normal 3 2 3 2" xfId="22881"/>
    <cellStyle name="Normal 3 2 3 2 2" xfId="22882"/>
    <cellStyle name="Normal 3 2 3 2 2 2" xfId="22883"/>
    <cellStyle name="Normal 3 2 3 2 2 2 2" xfId="22884"/>
    <cellStyle name="Normal 3 2 3 2 2 2 2 2" xfId="22885"/>
    <cellStyle name="Normal 3 2 3 2 2 2 2 3" xfId="22886"/>
    <cellStyle name="Normal 3 2 3 2 2 2 3" xfId="22887"/>
    <cellStyle name="Normal 3 2 3 2 2 2 4" xfId="22888"/>
    <cellStyle name="Normal 3 2 3 2 2 3" xfId="22889"/>
    <cellStyle name="Normal 3 2 3 2 2 3 2" xfId="22890"/>
    <cellStyle name="Normal 3 2 3 2 2 3 3" xfId="22891"/>
    <cellStyle name="Normal 3 2 3 2 2 4" xfId="22892"/>
    <cellStyle name="Normal 3 2 3 2 2 5" xfId="22893"/>
    <cellStyle name="Normal 3 2 3 2 3" xfId="22894"/>
    <cellStyle name="Normal 3 2 3 2 3 2" xfId="22895"/>
    <cellStyle name="Normal 3 2 3 2 3 3" xfId="22896"/>
    <cellStyle name="Normal 3 2 3 2 4" xfId="22897"/>
    <cellStyle name="Normal 3 2 3 2 5" xfId="22898"/>
    <cellStyle name="Normal 3 2 3 3" xfId="22899"/>
    <cellStyle name="Normal 3 2 3 3 2" xfId="22900"/>
    <cellStyle name="Normal 3 2 3 3 2 2" xfId="22901"/>
    <cellStyle name="Normal 3 2 3 3 2 3" xfId="22902"/>
    <cellStyle name="Normal 3 2 3 3 3" xfId="22903"/>
    <cellStyle name="Normal 3 2 3 3 4" xfId="22904"/>
    <cellStyle name="Normal 3 2 3 4" xfId="22905"/>
    <cellStyle name="Normal 3 2 3 4 2" xfId="22906"/>
    <cellStyle name="Normal 3 2 3 4 2 2" xfId="22907"/>
    <cellStyle name="Normal 3 2 3 4 2 3" xfId="22908"/>
    <cellStyle name="Normal 3 2 3 4 3" xfId="22909"/>
    <cellStyle name="Normal 3 2 3 4 4" xfId="22910"/>
    <cellStyle name="Normal 3 2 3 5" xfId="22911"/>
    <cellStyle name="Normal 3 2 3 5 2" xfId="22912"/>
    <cellStyle name="Normal 3 2 3 5 2 2" xfId="22913"/>
    <cellStyle name="Normal 3 2 3 5 2 3" xfId="22914"/>
    <cellStyle name="Normal 3 2 3 5 3" xfId="22915"/>
    <cellStyle name="Normal 3 2 3 5 4" xfId="22916"/>
    <cellStyle name="Normal 3 2 3 6" xfId="22917"/>
    <cellStyle name="Normal 3 2 3 6 2" xfId="22918"/>
    <cellStyle name="Normal 3 2 3 6 2 2" xfId="22919"/>
    <cellStyle name="Normal 3 2 3 6 2 3" xfId="22920"/>
    <cellStyle name="Normal 3 2 3 6 3" xfId="22921"/>
    <cellStyle name="Normal 3 2 3 6 4" xfId="22922"/>
    <cellStyle name="Normal 3 2 3 7" xfId="22923"/>
    <cellStyle name="Normal 3 2 3 7 2" xfId="22924"/>
    <cellStyle name="Normal 3 2 3 7 2 2" xfId="22925"/>
    <cellStyle name="Normal 3 2 3 7 2 3" xfId="22926"/>
    <cellStyle name="Normal 3 2 3 7 3" xfId="22927"/>
    <cellStyle name="Normal 3 2 3 7 4" xfId="22928"/>
    <cellStyle name="Normal 3 2 3 8" xfId="22929"/>
    <cellStyle name="Normal 3 2 3 8 2" xfId="22930"/>
    <cellStyle name="Normal 3 2 3 8 2 2" xfId="22931"/>
    <cellStyle name="Normal 3 2 3 8 2 3" xfId="22932"/>
    <cellStyle name="Normal 3 2 3 8 3" xfId="22933"/>
    <cellStyle name="Normal 3 2 3 8 4" xfId="22934"/>
    <cellStyle name="Normal 3 2 3 9" xfId="22935"/>
    <cellStyle name="Normal 3 2 3 9 2" xfId="22936"/>
    <cellStyle name="Normal 3 2 3 9 2 2" xfId="22937"/>
    <cellStyle name="Normal 3 2 3 9 2 3" xfId="22938"/>
    <cellStyle name="Normal 3 2 3 9 3" xfId="22939"/>
    <cellStyle name="Normal 3 2 3 9 4" xfId="22940"/>
    <cellStyle name="Normal 3 2 30" xfId="22941"/>
    <cellStyle name="Normal 3 2 31" xfId="22942"/>
    <cellStyle name="Normal 3 2 32" xfId="22943"/>
    <cellStyle name="Normal 3 2 33" xfId="22944"/>
    <cellStyle name="Normal 3 2 34" xfId="22945"/>
    <cellStyle name="Normal 3 2 35" xfId="22946"/>
    <cellStyle name="Normal 3 2 36" xfId="22947"/>
    <cellStyle name="Normal 3 2 37" xfId="22948"/>
    <cellStyle name="Normal 3 2 38" xfId="22949"/>
    <cellStyle name="Normal 3 2 39" xfId="22950"/>
    <cellStyle name="Normal 3 2 4" xfId="22951"/>
    <cellStyle name="Normal 3 2 4 2" xfId="22952"/>
    <cellStyle name="Normal 3 2 4 3" xfId="22953"/>
    <cellStyle name="Normal 3 2 4 4" xfId="22954"/>
    <cellStyle name="Normal 3 2 4 5" xfId="22955"/>
    <cellStyle name="Normal 3 2 4 6" xfId="22956"/>
    <cellStyle name="Normal 3 2 4 7" xfId="22957"/>
    <cellStyle name="Normal 3 2 4 8" xfId="22958"/>
    <cellStyle name="Normal 3 2 4 9" xfId="22959"/>
    <cellStyle name="Normal 3 2 40" xfId="22960"/>
    <cellStyle name="Normal 3 2 41" xfId="22961"/>
    <cellStyle name="Normal 3 2 42" xfId="22962"/>
    <cellStyle name="Normal 3 2 43" xfId="22963"/>
    <cellStyle name="Normal 3 2 44" xfId="22964"/>
    <cellStyle name="Normal 3 2 45" xfId="22965"/>
    <cellStyle name="Normal 3 2 46" xfId="22966"/>
    <cellStyle name="Normal 3 2 47" xfId="22967"/>
    <cellStyle name="Normal 3 2 48" xfId="22968"/>
    <cellStyle name="Normal 3 2 49" xfId="22969"/>
    <cellStyle name="Normal 3 2 5" xfId="22970"/>
    <cellStyle name="Normal 3 2 50" xfId="22971"/>
    <cellStyle name="Normal 3 2 51" xfId="22972"/>
    <cellStyle name="Normal 3 2 52" xfId="22973"/>
    <cellStyle name="Normal 3 2 53" xfId="22974"/>
    <cellStyle name="Normal 3 2 54" xfId="22975"/>
    <cellStyle name="Normal 3 2 55" xfId="22976"/>
    <cellStyle name="Normal 3 2 56" xfId="22977"/>
    <cellStyle name="Normal 3 2 57" xfId="22978"/>
    <cellStyle name="Normal 3 2 58" xfId="22979"/>
    <cellStyle name="Normal 3 2 59" xfId="22980"/>
    <cellStyle name="Normal 3 2 6" xfId="22981"/>
    <cellStyle name="Normal 3 2 60" xfId="22982"/>
    <cellStyle name="Normal 3 2 61" xfId="22983"/>
    <cellStyle name="Normal 3 2 62" xfId="22984"/>
    <cellStyle name="Normal 3 2 63" xfId="22985"/>
    <cellStyle name="Normal 3 2 64" xfId="22986"/>
    <cellStyle name="Normal 3 2 65" xfId="22987"/>
    <cellStyle name="Normal 3 2 66" xfId="22988"/>
    <cellStyle name="Normal 3 2 67" xfId="22989"/>
    <cellStyle name="Normal 3 2 68" xfId="22990"/>
    <cellStyle name="Normal 3 2 69" xfId="22991"/>
    <cellStyle name="Normal 3 2 7" xfId="22992"/>
    <cellStyle name="Normal 3 2 70" xfId="22993"/>
    <cellStyle name="Normal 3 2 71" xfId="22994"/>
    <cellStyle name="Normal 3 2 8" xfId="22995"/>
    <cellStyle name="Normal 3 2 9" xfId="22996"/>
    <cellStyle name="Normal 3 2_(9) 3 ACRs (GF) &amp; 2 ACRs (FF)" xfId="22997"/>
    <cellStyle name="Normal 3 20" xfId="22998"/>
    <cellStyle name="Normal 3 20 2" xfId="22999"/>
    <cellStyle name="Normal 3 21" xfId="23000"/>
    <cellStyle name="Normal 3 22" xfId="23001"/>
    <cellStyle name="Normal 3 23" xfId="23002"/>
    <cellStyle name="Normal 3 24" xfId="23003"/>
    <cellStyle name="Normal 3 25" xfId="23004"/>
    <cellStyle name="Normal 3 26" xfId="23005"/>
    <cellStyle name="Normal 3 27" xfId="23006"/>
    <cellStyle name="Normal 3 28" xfId="23007"/>
    <cellStyle name="Normal 3 29" xfId="23008"/>
    <cellStyle name="Normal 3 3" xfId="23009"/>
    <cellStyle name="Normal 3 3 10" xfId="23010"/>
    <cellStyle name="Normal 3 3 10 2" xfId="23011"/>
    <cellStyle name="Normal 3 3 10 3" xfId="23012"/>
    <cellStyle name="Normal 3 3 11" xfId="23013"/>
    <cellStyle name="Normal 3 3 12" xfId="23014"/>
    <cellStyle name="Normal 3 3 13" xfId="23015"/>
    <cellStyle name="Normal 3 3 14" xfId="23016"/>
    <cellStyle name="Normal 3 3 15" xfId="23017"/>
    <cellStyle name="Normal 3 3 16" xfId="23018"/>
    <cellStyle name="Normal 3 3 17" xfId="23019"/>
    <cellStyle name="Normal 3 3 18" xfId="23020"/>
    <cellStyle name="Normal 3 3 2" xfId="23021"/>
    <cellStyle name="Normal 3 3 2 10" xfId="23022"/>
    <cellStyle name="Normal 3 3 2 10 2" xfId="23023"/>
    <cellStyle name="Normal 3 3 2 10 2 2" xfId="23024"/>
    <cellStyle name="Normal 3 3 2 10 2 3" xfId="23025"/>
    <cellStyle name="Normal 3 3 2 10 3" xfId="23026"/>
    <cellStyle name="Normal 3 3 2 10 4" xfId="23027"/>
    <cellStyle name="Normal 3 3 2 11" xfId="23028"/>
    <cellStyle name="Normal 3 3 2 11 2" xfId="23029"/>
    <cellStyle name="Normal 3 3 2 11 2 2" xfId="23030"/>
    <cellStyle name="Normal 3 3 2 11 2 3" xfId="23031"/>
    <cellStyle name="Normal 3 3 2 11 3" xfId="23032"/>
    <cellStyle name="Normal 3 3 2 11 4" xfId="23033"/>
    <cellStyle name="Normal 3 3 2 12" xfId="23034"/>
    <cellStyle name="Normal 3 3 2 12 2" xfId="23035"/>
    <cellStyle name="Normal 3 3 2 12 3" xfId="23036"/>
    <cellStyle name="Normal 3 3 2 13" xfId="23037"/>
    <cellStyle name="Normal 3 3 2 13 2" xfId="23038"/>
    <cellStyle name="Normal 3 3 2 13 3" xfId="23039"/>
    <cellStyle name="Normal 3 3 2 14" xfId="23040"/>
    <cellStyle name="Normal 3 3 2 15" xfId="23041"/>
    <cellStyle name="Normal 3 3 2 16" xfId="23042"/>
    <cellStyle name="Normal 3 3 2 17" xfId="23043"/>
    <cellStyle name="Normal 3 3 2 18" xfId="23044"/>
    <cellStyle name="Normal 3 3 2 2" xfId="23045"/>
    <cellStyle name="Normal 3 3 2 2 2" xfId="23046"/>
    <cellStyle name="Normal 3 3 2 2 2 2" xfId="23047"/>
    <cellStyle name="Normal 3 3 2 2 2 2 2" xfId="23048"/>
    <cellStyle name="Normal 3 3 2 2 2 2 3" xfId="23049"/>
    <cellStyle name="Normal 3 3 2 2 2 3" xfId="23050"/>
    <cellStyle name="Normal 3 3 2 2 2 3 2" xfId="23051"/>
    <cellStyle name="Normal 3 3 2 2 2 3 3" xfId="23052"/>
    <cellStyle name="Normal 3 3 2 2 2 4" xfId="23053"/>
    <cellStyle name="Normal 3 3 2 2 2 5" xfId="23054"/>
    <cellStyle name="Normal 3 3 2 2 3" xfId="23055"/>
    <cellStyle name="Normal 3 3 2 2 3 2" xfId="23056"/>
    <cellStyle name="Normal 3 3 2 2 3 2 2" xfId="23057"/>
    <cellStyle name="Normal 3 3 2 2 3 2 3" xfId="23058"/>
    <cellStyle name="Normal 3 3 2 2 3 3" xfId="23059"/>
    <cellStyle name="Normal 3 3 2 2 3 3 2" xfId="23060"/>
    <cellStyle name="Normal 3 3 2 2 3 3 3" xfId="23061"/>
    <cellStyle name="Normal 3 3 2 2 3 4" xfId="23062"/>
    <cellStyle name="Normal 3 3 2 2 3 5" xfId="23063"/>
    <cellStyle name="Normal 3 3 2 2 4" xfId="23064"/>
    <cellStyle name="Normal 3 3 2 2 4 2" xfId="23065"/>
    <cellStyle name="Normal 3 3 2 2 4 2 2" xfId="23066"/>
    <cellStyle name="Normal 3 3 2 2 4 2 3" xfId="23067"/>
    <cellStyle name="Normal 3 3 2 2 4 3" xfId="23068"/>
    <cellStyle name="Normal 3 3 2 2 4 4" xfId="23069"/>
    <cellStyle name="Normal 3 3 2 2 5" xfId="23070"/>
    <cellStyle name="Normal 3 3 2 2 5 2" xfId="23071"/>
    <cellStyle name="Normal 3 3 2 2 5 3" xfId="23072"/>
    <cellStyle name="Normal 3 3 2 2 6" xfId="23073"/>
    <cellStyle name="Normal 3 3 2 2 6 2" xfId="23074"/>
    <cellStyle name="Normal 3 3 2 2 6 3" xfId="23075"/>
    <cellStyle name="Normal 3 3 2 2 7" xfId="23076"/>
    <cellStyle name="Normal 3 3 2 2 8" xfId="23077"/>
    <cellStyle name="Normal 3 3 2 3" xfId="23078"/>
    <cellStyle name="Normal 3 3 2 3 2" xfId="23079"/>
    <cellStyle name="Normal 3 3 2 3 2 2" xfId="23080"/>
    <cellStyle name="Normal 3 3 2 3 2 3" xfId="23081"/>
    <cellStyle name="Normal 3 3 2 3 3" xfId="23082"/>
    <cellStyle name="Normal 3 3 2 3 3 2" xfId="23083"/>
    <cellStyle name="Normal 3 3 2 3 3 3" xfId="23084"/>
    <cellStyle name="Normal 3 3 2 3 4" xfId="23085"/>
    <cellStyle name="Normal 3 3 2 3 5" xfId="23086"/>
    <cellStyle name="Normal 3 3 2 4" xfId="23087"/>
    <cellStyle name="Normal 3 3 2 4 2" xfId="23088"/>
    <cellStyle name="Normal 3 3 2 4 2 2" xfId="23089"/>
    <cellStyle name="Normal 3 3 2 4 2 3" xfId="23090"/>
    <cellStyle name="Normal 3 3 2 4 3" xfId="23091"/>
    <cellStyle name="Normal 3 3 2 4 3 2" xfId="23092"/>
    <cellStyle name="Normal 3 3 2 4 3 3" xfId="23093"/>
    <cellStyle name="Normal 3 3 2 4 4" xfId="23094"/>
    <cellStyle name="Normal 3 3 2 4 5" xfId="23095"/>
    <cellStyle name="Normal 3 3 2 5" xfId="23096"/>
    <cellStyle name="Normal 3 3 2 5 2" xfId="23097"/>
    <cellStyle name="Normal 3 3 2 5 2 2" xfId="23098"/>
    <cellStyle name="Normal 3 3 2 5 2 3" xfId="23099"/>
    <cellStyle name="Normal 3 3 2 5 3" xfId="23100"/>
    <cellStyle name="Normal 3 3 2 5 3 2" xfId="23101"/>
    <cellStyle name="Normal 3 3 2 5 3 3" xfId="23102"/>
    <cellStyle name="Normal 3 3 2 5 4" xfId="23103"/>
    <cellStyle name="Normal 3 3 2 5 5" xfId="23104"/>
    <cellStyle name="Normal 3 3 2 6" xfId="23105"/>
    <cellStyle name="Normal 3 3 2 6 2" xfId="23106"/>
    <cellStyle name="Normal 3 3 2 6 2 2" xfId="23107"/>
    <cellStyle name="Normal 3 3 2 6 2 3" xfId="23108"/>
    <cellStyle name="Normal 3 3 2 6 3" xfId="23109"/>
    <cellStyle name="Normal 3 3 2 6 3 2" xfId="23110"/>
    <cellStyle name="Normal 3 3 2 6 3 3" xfId="23111"/>
    <cellStyle name="Normal 3 3 2 6 4" xfId="23112"/>
    <cellStyle name="Normal 3 3 2 6 5" xfId="23113"/>
    <cellStyle name="Normal 3 3 2 7" xfId="23114"/>
    <cellStyle name="Normal 3 3 2 7 2" xfId="23115"/>
    <cellStyle name="Normal 3 3 2 7 2 2" xfId="23116"/>
    <cellStyle name="Normal 3 3 2 7 2 3" xfId="23117"/>
    <cellStyle name="Normal 3 3 2 7 3" xfId="23118"/>
    <cellStyle name="Normal 3 3 2 7 3 2" xfId="23119"/>
    <cellStyle name="Normal 3 3 2 7 3 3" xfId="23120"/>
    <cellStyle name="Normal 3 3 2 7 4" xfId="23121"/>
    <cellStyle name="Normal 3 3 2 7 5" xfId="23122"/>
    <cellStyle name="Normal 3 3 2 8" xfId="23123"/>
    <cellStyle name="Normal 3 3 2 8 2" xfId="23124"/>
    <cellStyle name="Normal 3 3 2 8 2 2" xfId="23125"/>
    <cellStyle name="Normal 3 3 2 8 2 3" xfId="23126"/>
    <cellStyle name="Normal 3 3 2 8 3" xfId="23127"/>
    <cellStyle name="Normal 3 3 2 8 3 2" xfId="23128"/>
    <cellStyle name="Normal 3 3 2 8 3 3" xfId="23129"/>
    <cellStyle name="Normal 3 3 2 8 4" xfId="23130"/>
    <cellStyle name="Normal 3 3 2 8 5" xfId="23131"/>
    <cellStyle name="Normal 3 3 2 9" xfId="23132"/>
    <cellStyle name="Normal 3 3 2 9 2" xfId="23133"/>
    <cellStyle name="Normal 3 3 2 9 2 2" xfId="23134"/>
    <cellStyle name="Normal 3 3 2 9 2 3" xfId="23135"/>
    <cellStyle name="Normal 3 3 2 9 3" xfId="23136"/>
    <cellStyle name="Normal 3 3 2 9 4" xfId="23137"/>
    <cellStyle name="Normal 3 3 2_(9) 3 ACRs (GF) &amp; 2 ACRs (FF)" xfId="23138"/>
    <cellStyle name="Normal 3 3 3" xfId="23139"/>
    <cellStyle name="Normal 3 3 3 2" xfId="23140"/>
    <cellStyle name="Normal 3 3 3 2 2" xfId="23141"/>
    <cellStyle name="Normal 3 3 3 2 2 2" xfId="23142"/>
    <cellStyle name="Normal 3 3 3 2 2 3" xfId="23143"/>
    <cellStyle name="Normal 3 3 3 2 3" xfId="23144"/>
    <cellStyle name="Normal 3 3 3 2 4" xfId="23145"/>
    <cellStyle name="Normal 3 3 3 3" xfId="23146"/>
    <cellStyle name="Normal 3 3 3 3 2" xfId="23147"/>
    <cellStyle name="Normal 3 3 3 3 3" xfId="23148"/>
    <cellStyle name="Normal 3 3 3 4" xfId="23149"/>
    <cellStyle name="Normal 3 3 3 4 2" xfId="23150"/>
    <cellStyle name="Normal 3 3 3 4 3" xfId="23151"/>
    <cellStyle name="Normal 3 3 3 5" xfId="23152"/>
    <cellStyle name="Normal 3 3 3 6" xfId="23153"/>
    <cellStyle name="Normal 3 3 4" xfId="23154"/>
    <cellStyle name="Normal 3 3 4 2" xfId="23155"/>
    <cellStyle name="Normal 3 3 4 3" xfId="23156"/>
    <cellStyle name="Normal 3 3 5" xfId="23157"/>
    <cellStyle name="Normal 3 3 5 2" xfId="23158"/>
    <cellStyle name="Normal 3 3 5 3" xfId="23159"/>
    <cellStyle name="Normal 3 3 6" xfId="23160"/>
    <cellStyle name="Normal 3 3 6 2" xfId="23161"/>
    <cellStyle name="Normal 3 3 6 3" xfId="23162"/>
    <cellStyle name="Normal 3 3 7" xfId="23163"/>
    <cellStyle name="Normal 3 3 7 2" xfId="23164"/>
    <cellStyle name="Normal 3 3 7 3" xfId="23165"/>
    <cellStyle name="Normal 3 3 8" xfId="23166"/>
    <cellStyle name="Normal 3 3 8 2" xfId="23167"/>
    <cellStyle name="Normal 3 3 8 3" xfId="23168"/>
    <cellStyle name="Normal 3 3 9" xfId="23169"/>
    <cellStyle name="Normal 3 3 9 2" xfId="23170"/>
    <cellStyle name="Normal 3 3 9 3" xfId="23171"/>
    <cellStyle name="Normal 3 3_AH Bhainsa Estimate" xfId="23172"/>
    <cellStyle name="Normal 3 30" xfId="23173"/>
    <cellStyle name="Normal 3 31" xfId="23174"/>
    <cellStyle name="Normal 3 32" xfId="23175"/>
    <cellStyle name="Normal 3 33" xfId="23176"/>
    <cellStyle name="Normal 3 34" xfId="23177"/>
    <cellStyle name="Normal 3 35" xfId="23178"/>
    <cellStyle name="Normal 3 36" xfId="23179"/>
    <cellStyle name="Normal 3 37" xfId="23180"/>
    <cellStyle name="Normal 3 38" xfId="23181"/>
    <cellStyle name="Normal 3 39" xfId="23182"/>
    <cellStyle name="Normal 3 4" xfId="23183"/>
    <cellStyle name="Normal 3 4 10" xfId="23184"/>
    <cellStyle name="Normal 3 4 11" xfId="23185"/>
    <cellStyle name="Normal 3 4 12" xfId="23186"/>
    <cellStyle name="Normal 3 4 13" xfId="23187"/>
    <cellStyle name="Normal 3 4 14" xfId="23188"/>
    <cellStyle name="Normal 3 4 15" xfId="23189"/>
    <cellStyle name="Normal 3 4 16" xfId="23190"/>
    <cellStyle name="Normal 3 4 17" xfId="23191"/>
    <cellStyle name="Normal 3 4 18" xfId="23192"/>
    <cellStyle name="Normal 3 4 2" xfId="23193"/>
    <cellStyle name="Normal 3 4 2 10" xfId="23194"/>
    <cellStyle name="Normal 3 4 2 11" xfId="23195"/>
    <cellStyle name="Normal 3 4 2 12" xfId="23196"/>
    <cellStyle name="Normal 3 4 2 13" xfId="23197"/>
    <cellStyle name="Normal 3 4 2 14" xfId="23198"/>
    <cellStyle name="Normal 3 4 2 15" xfId="23199"/>
    <cellStyle name="Normal 3 4 2 16" xfId="23200"/>
    <cellStyle name="Normal 3 4 2 17" xfId="23201"/>
    <cellStyle name="Normal 3 4 2 2" xfId="23202"/>
    <cellStyle name="Normal 3 4 2 3" xfId="23203"/>
    <cellStyle name="Normal 3 4 2 4" xfId="23204"/>
    <cellStyle name="Normal 3 4 2 5" xfId="23205"/>
    <cellStyle name="Normal 3 4 2 6" xfId="23206"/>
    <cellStyle name="Normal 3 4 2 7" xfId="23207"/>
    <cellStyle name="Normal 3 4 2 8" xfId="23208"/>
    <cellStyle name="Normal 3 4 2 9" xfId="23209"/>
    <cellStyle name="Normal 3 4 3" xfId="23210"/>
    <cellStyle name="Normal 3 4 3 10" xfId="23211"/>
    <cellStyle name="Normal 3 4 3 11" xfId="23212"/>
    <cellStyle name="Normal 3 4 3 12" xfId="23213"/>
    <cellStyle name="Normal 3 4 3 13" xfId="23214"/>
    <cellStyle name="Normal 3 4 3 14" xfId="23215"/>
    <cellStyle name="Normal 3 4 3 15" xfId="23216"/>
    <cellStyle name="Normal 3 4 3 2" xfId="23217"/>
    <cellStyle name="Normal 3 4 3 2 10" xfId="23218"/>
    <cellStyle name="Normal 3 4 3 2 11" xfId="23219"/>
    <cellStyle name="Normal 3 4 3 2 12" xfId="23220"/>
    <cellStyle name="Normal 3 4 3 2 13" xfId="23221"/>
    <cellStyle name="Normal 3 4 3 2 14" xfId="23222"/>
    <cellStyle name="Normal 3 4 3 2 15" xfId="23223"/>
    <cellStyle name="Normal 3 4 3 2 2" xfId="23224"/>
    <cellStyle name="Normal 3 4 3 2 3" xfId="23225"/>
    <cellStyle name="Normal 3 4 3 2 4" xfId="23226"/>
    <cellStyle name="Normal 3 4 3 2 5" xfId="23227"/>
    <cellStyle name="Normal 3 4 3 2 6" xfId="23228"/>
    <cellStyle name="Normal 3 4 3 2 7" xfId="23229"/>
    <cellStyle name="Normal 3 4 3 2 8" xfId="23230"/>
    <cellStyle name="Normal 3 4 3 2 9" xfId="23231"/>
    <cellStyle name="Normal 3 4 3 3" xfId="23232"/>
    <cellStyle name="Normal 3 4 3 4" xfId="23233"/>
    <cellStyle name="Normal 3 4 3 5" xfId="23234"/>
    <cellStyle name="Normal 3 4 3 6" xfId="23235"/>
    <cellStyle name="Normal 3 4 3 7" xfId="23236"/>
    <cellStyle name="Normal 3 4 3 8" xfId="23237"/>
    <cellStyle name="Normal 3 4 3 9" xfId="23238"/>
    <cellStyle name="Normal 3 4 4" xfId="23239"/>
    <cellStyle name="Normal 3 4 5" xfId="23240"/>
    <cellStyle name="Normal 3 4 6" xfId="23241"/>
    <cellStyle name="Normal 3 4 7" xfId="23242"/>
    <cellStyle name="Normal 3 4 8" xfId="23243"/>
    <cellStyle name="Normal 3 4 9" xfId="23244"/>
    <cellStyle name="Normal 3 4_Hathnoora RSC Augmenation RE" xfId="23245"/>
    <cellStyle name="Normal 3 40" xfId="23246"/>
    <cellStyle name="Normal 3 41" xfId="23247"/>
    <cellStyle name="Normal 3 42" xfId="23248"/>
    <cellStyle name="Normal 3 43" xfId="23249"/>
    <cellStyle name="Normal 3 44" xfId="23250"/>
    <cellStyle name="Normal 3 45" xfId="23251"/>
    <cellStyle name="Normal 3 46" xfId="23252"/>
    <cellStyle name="Normal 3 47" xfId="23253"/>
    <cellStyle name="Normal 3 48" xfId="23254"/>
    <cellStyle name="Normal 3 49" xfId="23255"/>
    <cellStyle name="Normal 3 5" xfId="23256"/>
    <cellStyle name="Normal 3 5 10" xfId="23257"/>
    <cellStyle name="Normal 3 5 10 2" xfId="23258"/>
    <cellStyle name="Normal 3 5 10 2 2" xfId="23259"/>
    <cellStyle name="Normal 3 5 10 2 3" xfId="23260"/>
    <cellStyle name="Normal 3 5 11" xfId="23261"/>
    <cellStyle name="Normal 3 5 12" xfId="23262"/>
    <cellStyle name="Normal 3 5 13" xfId="23263"/>
    <cellStyle name="Normal 3 5 14" xfId="23264"/>
    <cellStyle name="Normal 3 5 14 2" xfId="23265"/>
    <cellStyle name="Normal 3 5 14 3" xfId="23266"/>
    <cellStyle name="Normal 3 5 15" xfId="23267"/>
    <cellStyle name="Normal 3 5 15 2" xfId="23268"/>
    <cellStyle name="Normal 3 5 15 3" xfId="23269"/>
    <cellStyle name="Normal 3 5 16" xfId="23270"/>
    <cellStyle name="Normal 3 5 17" xfId="23271"/>
    <cellStyle name="Normal 3 5 18" xfId="23272"/>
    <cellStyle name="Normal 3 5 2" xfId="23273"/>
    <cellStyle name="Normal 3 5 2 10" xfId="23274"/>
    <cellStyle name="Normal 3 5 2 10 2" xfId="23275"/>
    <cellStyle name="Normal 3 5 2 10 3" xfId="23276"/>
    <cellStyle name="Normal 3 5 2 11" xfId="23277"/>
    <cellStyle name="Normal 3 5 2 11 2" xfId="23278"/>
    <cellStyle name="Normal 3 5 2 11 3" xfId="23279"/>
    <cellStyle name="Normal 3 5 2 12" xfId="23280"/>
    <cellStyle name="Normal 3 5 2 13" xfId="23281"/>
    <cellStyle name="Normal 3 5 2 14" xfId="23282"/>
    <cellStyle name="Normal 3 5 2 2" xfId="23283"/>
    <cellStyle name="Normal 3 5 2 2 2" xfId="23284"/>
    <cellStyle name="Normal 3 5 2 2 2 2" xfId="23285"/>
    <cellStyle name="Normal 3 5 2 2 2 3" xfId="23286"/>
    <cellStyle name="Normal 3 5 2 2 2 4" xfId="23287"/>
    <cellStyle name="Normal 3 5 2 2 2 5" xfId="23288"/>
    <cellStyle name="Normal 3 5 2 2 3" xfId="23289"/>
    <cellStyle name="Normal 3 5 2 2 4" xfId="23290"/>
    <cellStyle name="Normal 3 5 2 2 5" xfId="23291"/>
    <cellStyle name="Normal 3 5 2 3" xfId="23292"/>
    <cellStyle name="Normal 3 5 2 3 2" xfId="23293"/>
    <cellStyle name="Normal 3 5 2 3 2 2" xfId="23294"/>
    <cellStyle name="Normal 3 5 2 3 2 3" xfId="23295"/>
    <cellStyle name="Normal 3 5 2 4" xfId="23296"/>
    <cellStyle name="Normal 3 5 2 4 2" xfId="23297"/>
    <cellStyle name="Normal 3 5 2 4 2 2" xfId="23298"/>
    <cellStyle name="Normal 3 5 2 4 2 3" xfId="23299"/>
    <cellStyle name="Normal 3 5 2 5" xfId="23300"/>
    <cellStyle name="Normal 3 5 2 5 2" xfId="23301"/>
    <cellStyle name="Normal 3 5 2 5 2 2" xfId="23302"/>
    <cellStyle name="Normal 3 5 2 5 2 3" xfId="23303"/>
    <cellStyle name="Normal 3 5 2 6" xfId="23304"/>
    <cellStyle name="Normal 3 5 2 6 2" xfId="23305"/>
    <cellStyle name="Normal 3 5 2 6 2 2" xfId="23306"/>
    <cellStyle name="Normal 3 5 2 6 2 3" xfId="23307"/>
    <cellStyle name="Normal 3 5 2 7" xfId="23308"/>
    <cellStyle name="Normal 3 5 2 7 2" xfId="23309"/>
    <cellStyle name="Normal 3 5 2 7 2 2" xfId="23310"/>
    <cellStyle name="Normal 3 5 2 7 2 3" xfId="23311"/>
    <cellStyle name="Normal 3 5 2 8" xfId="23312"/>
    <cellStyle name="Normal 3 5 2 8 2" xfId="23313"/>
    <cellStyle name="Normal 3 5 2 8 2 2" xfId="23314"/>
    <cellStyle name="Normal 3 5 2 8 2 3" xfId="23315"/>
    <cellStyle name="Normal 3 5 2 9" xfId="23316"/>
    <cellStyle name="Normal 3 5 3" xfId="23317"/>
    <cellStyle name="Normal 3 5 3 10" xfId="23318"/>
    <cellStyle name="Normal 3 5 3 11" xfId="23319"/>
    <cellStyle name="Normal 3 5 3 12" xfId="23320"/>
    <cellStyle name="Normal 3 5 3 2" xfId="23321"/>
    <cellStyle name="Normal 3 5 3 2 2" xfId="23322"/>
    <cellStyle name="Normal 3 5 3 2 2 2" xfId="23323"/>
    <cellStyle name="Normal 3 5 3 2 2 2 2" xfId="23324"/>
    <cellStyle name="Normal 3 5 3 2 2 2 3" xfId="23325"/>
    <cellStyle name="Normal 3 5 3 2 2 3" xfId="23326"/>
    <cellStyle name="Normal 3 5 3 2 2 4" xfId="23327"/>
    <cellStyle name="Normal 3 5 3 2 3" xfId="23328"/>
    <cellStyle name="Normal 3 5 3 2 3 2" xfId="23329"/>
    <cellStyle name="Normal 3 5 3 2 3 3" xfId="23330"/>
    <cellStyle name="Normal 3 5 3 2 4" xfId="23331"/>
    <cellStyle name="Normal 3 5 3 2 4 2" xfId="23332"/>
    <cellStyle name="Normal 3 5 3 2 4 3" xfId="23333"/>
    <cellStyle name="Normal 3 5 3 2 5" xfId="23334"/>
    <cellStyle name="Normal 3 5 3 2 6" xfId="23335"/>
    <cellStyle name="Normal 3 5 3 3" xfId="23336"/>
    <cellStyle name="Normal 3 5 3 3 2" xfId="23337"/>
    <cellStyle name="Normal 3 5 3 3 3" xfId="23338"/>
    <cellStyle name="Normal 3 5 3 4" xfId="23339"/>
    <cellStyle name="Normal 3 5 3 4 2" xfId="23340"/>
    <cellStyle name="Normal 3 5 3 4 3" xfId="23341"/>
    <cellStyle name="Normal 3 5 3 5" xfId="23342"/>
    <cellStyle name="Normal 3 5 3 5 2" xfId="23343"/>
    <cellStyle name="Normal 3 5 3 5 3" xfId="23344"/>
    <cellStyle name="Normal 3 5 3 6" xfId="23345"/>
    <cellStyle name="Normal 3 5 3 6 2" xfId="23346"/>
    <cellStyle name="Normal 3 5 3 6 3" xfId="23347"/>
    <cellStyle name="Normal 3 5 3 7" xfId="23348"/>
    <cellStyle name="Normal 3 5 3 7 2" xfId="23349"/>
    <cellStyle name="Normal 3 5 3 7 3" xfId="23350"/>
    <cellStyle name="Normal 3 5 3 8" xfId="23351"/>
    <cellStyle name="Normal 3 5 3 8 2" xfId="23352"/>
    <cellStyle name="Normal 3 5 3 8 3" xfId="23353"/>
    <cellStyle name="Normal 3 5 3 9" xfId="23354"/>
    <cellStyle name="Normal 3 5 3 9 2" xfId="23355"/>
    <cellStyle name="Normal 3 5 3 9 3" xfId="23356"/>
    <cellStyle name="Normal 3 5 4" xfId="23357"/>
    <cellStyle name="Normal 3 5 4 2" xfId="23358"/>
    <cellStyle name="Normal 3 5 4 2 2" xfId="23359"/>
    <cellStyle name="Normal 3 5 4 2 2 2" xfId="23360"/>
    <cellStyle name="Normal 3 5 4 2 2 3" xfId="23361"/>
    <cellStyle name="Normal 3 5 4 2 3" xfId="23362"/>
    <cellStyle name="Normal 3 5 4 2 3 2" xfId="23363"/>
    <cellStyle name="Normal 3 5 4 2 3 3" xfId="23364"/>
    <cellStyle name="Normal 3 5 4 2 4" xfId="23365"/>
    <cellStyle name="Normal 3 5 4 2 5" xfId="23366"/>
    <cellStyle name="Normal 3 5 4 3" xfId="23367"/>
    <cellStyle name="Normal 3 5 4 3 2" xfId="23368"/>
    <cellStyle name="Normal 3 5 4 3 3" xfId="23369"/>
    <cellStyle name="Normal 3 5 4 4" xfId="23370"/>
    <cellStyle name="Normal 3 5 4 4 2" xfId="23371"/>
    <cellStyle name="Normal 3 5 4 4 3" xfId="23372"/>
    <cellStyle name="Normal 3 5 4 5" xfId="23373"/>
    <cellStyle name="Normal 3 5 4 6" xfId="23374"/>
    <cellStyle name="Normal 3 5 5" xfId="23375"/>
    <cellStyle name="Normal 3 5 5 2" xfId="23376"/>
    <cellStyle name="Normal 3 5 5 2 2" xfId="23377"/>
    <cellStyle name="Normal 3 5 5 2 2 2" xfId="23378"/>
    <cellStyle name="Normal 3 5 5 2 2 3" xfId="23379"/>
    <cellStyle name="Normal 3 5 5 2 3" xfId="23380"/>
    <cellStyle name="Normal 3 5 5 2 3 2" xfId="23381"/>
    <cellStyle name="Normal 3 5 5 2 3 3" xfId="23382"/>
    <cellStyle name="Normal 3 5 5 2 4" xfId="23383"/>
    <cellStyle name="Normal 3 5 5 2 5" xfId="23384"/>
    <cellStyle name="Normal 3 5 5 3" xfId="23385"/>
    <cellStyle name="Normal 3 5 5 3 2" xfId="23386"/>
    <cellStyle name="Normal 3 5 5 3 3" xfId="23387"/>
    <cellStyle name="Normal 3 5 5 4" xfId="23388"/>
    <cellStyle name="Normal 3 5 5 4 2" xfId="23389"/>
    <cellStyle name="Normal 3 5 5 4 3" xfId="23390"/>
    <cellStyle name="Normal 3 5 5 5" xfId="23391"/>
    <cellStyle name="Normal 3 5 5 6" xfId="23392"/>
    <cellStyle name="Normal 3 5 6" xfId="23393"/>
    <cellStyle name="Normal 3 5 6 2" xfId="23394"/>
    <cellStyle name="Normal 3 5 6 2 2" xfId="23395"/>
    <cellStyle name="Normal 3 5 6 2 3" xfId="23396"/>
    <cellStyle name="Normal 3 5 7" xfId="23397"/>
    <cellStyle name="Normal 3 5 7 2" xfId="23398"/>
    <cellStyle name="Normal 3 5 7 2 2" xfId="23399"/>
    <cellStyle name="Normal 3 5 7 2 3" xfId="23400"/>
    <cellStyle name="Normal 3 5 8" xfId="23401"/>
    <cellStyle name="Normal 3 5 8 2" xfId="23402"/>
    <cellStyle name="Normal 3 5 8 2 2" xfId="23403"/>
    <cellStyle name="Normal 3 5 8 2 3" xfId="23404"/>
    <cellStyle name="Normal 3 5 9" xfId="23405"/>
    <cellStyle name="Normal 3 5 9 2" xfId="23406"/>
    <cellStyle name="Normal 3 5 9 2 2" xfId="23407"/>
    <cellStyle name="Normal 3 5 9 2 3" xfId="23408"/>
    <cellStyle name="Normal 3 5_AH Bhainsa Estimate" xfId="23409"/>
    <cellStyle name="Normal 3 50" xfId="23410"/>
    <cellStyle name="Normal 3 51" xfId="23411"/>
    <cellStyle name="Normal 3 52" xfId="23412"/>
    <cellStyle name="Normal 3 53" xfId="23413"/>
    <cellStyle name="Normal 3 54" xfId="23414"/>
    <cellStyle name="Normal 3 55" xfId="23415"/>
    <cellStyle name="Normal 3 56" xfId="23416"/>
    <cellStyle name="Normal 3 57" xfId="23417"/>
    <cellStyle name="Normal 3 58" xfId="23418"/>
    <cellStyle name="Normal 3 59" xfId="23419"/>
    <cellStyle name="Normal 3 6" xfId="23420"/>
    <cellStyle name="Normal 3 6 10" xfId="23421"/>
    <cellStyle name="Normal 3 6 11" xfId="23422"/>
    <cellStyle name="Normal 3 6 11 2" xfId="23423"/>
    <cellStyle name="Normal 3 6 11 3" xfId="23424"/>
    <cellStyle name="Normal 3 6 11 3 2" xfId="23425"/>
    <cellStyle name="Normal 3 6 11 3 3" xfId="23426"/>
    <cellStyle name="Normal 3 6 11 4" xfId="23427"/>
    <cellStyle name="Normal 3 6 11 5" xfId="23428"/>
    <cellStyle name="Normal 3 6 11_Corrected Spl Task information Peddapalli Division" xfId="23429"/>
    <cellStyle name="Normal 3 6 12" xfId="23430"/>
    <cellStyle name="Normal 3 6 12 2" xfId="23431"/>
    <cellStyle name="Normal 3 6 12 3" xfId="23432"/>
    <cellStyle name="Normal 3 6 13" xfId="23433"/>
    <cellStyle name="Normal 3 6 13 2" xfId="23434"/>
    <cellStyle name="Normal 3 6 13 3" xfId="23435"/>
    <cellStyle name="Normal 3 6 14" xfId="23436"/>
    <cellStyle name="Normal 3 6 15" xfId="23437"/>
    <cellStyle name="Normal 3 6 16" xfId="23438"/>
    <cellStyle name="Normal 3 6 2" xfId="23439"/>
    <cellStyle name="Normal 3 6 2 10" xfId="23440"/>
    <cellStyle name="Normal 3 6 2 11" xfId="23441"/>
    <cellStyle name="Normal 3 6 2 12" xfId="23442"/>
    <cellStyle name="Normal 3 6 2 2" xfId="23443"/>
    <cellStyle name="Normal 3 6 2 2 2" xfId="23444"/>
    <cellStyle name="Normal 3 6 2 2 2 2" xfId="23445"/>
    <cellStyle name="Normal 3 6 2 2 2 3" xfId="23446"/>
    <cellStyle name="Normal 3 6 2 2 3" xfId="23447"/>
    <cellStyle name="Normal 3 6 2 2 3 2" xfId="23448"/>
    <cellStyle name="Normal 3 6 2 2 3 3" xfId="23449"/>
    <cellStyle name="Normal 3 6 2 2 4" xfId="23450"/>
    <cellStyle name="Normal 3 6 2 2 5" xfId="23451"/>
    <cellStyle name="Normal 3 6 2 3" xfId="23452"/>
    <cellStyle name="Normal 3 6 2 3 2" xfId="23453"/>
    <cellStyle name="Normal 3 6 2 3 2 2" xfId="23454"/>
    <cellStyle name="Normal 3 6 2 3 2 3" xfId="23455"/>
    <cellStyle name="Normal 3 6 2 3 3" xfId="23456"/>
    <cellStyle name="Normal 3 6 2 3 3 2" xfId="23457"/>
    <cellStyle name="Normal 3 6 2 3 3 3" xfId="23458"/>
    <cellStyle name="Normal 3 6 2 3 4" xfId="23459"/>
    <cellStyle name="Normal 3 6 2 3 5" xfId="23460"/>
    <cellStyle name="Normal 3 6 2 4" xfId="23461"/>
    <cellStyle name="Normal 3 6 2 4 2" xfId="23462"/>
    <cellStyle name="Normal 3 6 2 4 2 2" xfId="23463"/>
    <cellStyle name="Normal 3 6 2 4 2 3" xfId="23464"/>
    <cellStyle name="Normal 3 6 2 4 3" xfId="23465"/>
    <cellStyle name="Normal 3 6 2 4 3 2" xfId="23466"/>
    <cellStyle name="Normal 3 6 2 4 3 3" xfId="23467"/>
    <cellStyle name="Normal 3 6 2 4 4" xfId="23468"/>
    <cellStyle name="Normal 3 6 2 4 5" xfId="23469"/>
    <cellStyle name="Normal 3 6 2 5" xfId="23470"/>
    <cellStyle name="Normal 3 6 2 5 2" xfId="23471"/>
    <cellStyle name="Normal 3 6 2 5 2 2" xfId="23472"/>
    <cellStyle name="Normal 3 6 2 5 2 3" xfId="23473"/>
    <cellStyle name="Normal 3 6 2 6" xfId="23474"/>
    <cellStyle name="Normal 3 6 2 6 2" xfId="23475"/>
    <cellStyle name="Normal 3 6 2 6 3" xfId="23476"/>
    <cellStyle name="Normal 3 6 2 7" xfId="23477"/>
    <cellStyle name="Normal 3 6 2 7 2" xfId="23478"/>
    <cellStyle name="Normal 3 6 2 7 3" xfId="23479"/>
    <cellStyle name="Normal 3 6 2 8" xfId="23480"/>
    <cellStyle name="Normal 3 6 2 8 2" xfId="23481"/>
    <cellStyle name="Normal 3 6 2 8 3" xfId="23482"/>
    <cellStyle name="Normal 3 6 2 9" xfId="23483"/>
    <cellStyle name="Normal 3 6 2 9 2" xfId="23484"/>
    <cellStyle name="Normal 3 6 2 9 3" xfId="23485"/>
    <cellStyle name="Normal 3 6 3" xfId="23486"/>
    <cellStyle name="Normal 3 6 3 2" xfId="23487"/>
    <cellStyle name="Normal 3 6 3 2 2" xfId="23488"/>
    <cellStyle name="Normal 3 6 3 2 2 2" xfId="23489"/>
    <cellStyle name="Normal 3 6 3 2 2 3" xfId="23490"/>
    <cellStyle name="Normal 3 6 3 2 3" xfId="23491"/>
    <cellStyle name="Normal 3 6 3 2 4" xfId="23492"/>
    <cellStyle name="Normal 3 6 3 2 5" xfId="23493"/>
    <cellStyle name="Normal 3 6 3 3" xfId="23494"/>
    <cellStyle name="Normal 3 6 3 3 2" xfId="23495"/>
    <cellStyle name="Normal 3 6 3 3 2 2" xfId="23496"/>
    <cellStyle name="Normal 3 6 3 3 2 3" xfId="23497"/>
    <cellStyle name="Normal 3 6 3 3 3" xfId="23498"/>
    <cellStyle name="Normal 3 6 3 3 4" xfId="23499"/>
    <cellStyle name="Normal 3 6 3 4" xfId="23500"/>
    <cellStyle name="Normal 3 6 3 4 2" xfId="23501"/>
    <cellStyle name="Normal 3 6 3 4 3" xfId="23502"/>
    <cellStyle name="Normal 3 6 3 5" xfId="23503"/>
    <cellStyle name="Normal 3 6 3 6" xfId="23504"/>
    <cellStyle name="Normal 3 6 3 7" xfId="23505"/>
    <cellStyle name="Normal 3 6 3_Corrected Spl Task information Peddapalli Division" xfId="23506"/>
    <cellStyle name="Normal 3 6 4" xfId="23507"/>
    <cellStyle name="Normal 3 6 4 2" xfId="23508"/>
    <cellStyle name="Normal 3 6 4 2 2" xfId="23509"/>
    <cellStyle name="Normal 3 6 4 2 3" xfId="23510"/>
    <cellStyle name="Normal 3 6 5" xfId="23511"/>
    <cellStyle name="Normal 3 6 5 2" xfId="23512"/>
    <cellStyle name="Normal 3 6 5 2 2" xfId="23513"/>
    <cellStyle name="Normal 3 6 5 2 3" xfId="23514"/>
    <cellStyle name="Normal 3 6 6" xfId="23515"/>
    <cellStyle name="Normal 3 6 6 2" xfId="23516"/>
    <cellStyle name="Normal 3 6 6 2 2" xfId="23517"/>
    <cellStyle name="Normal 3 6 6 2 3" xfId="23518"/>
    <cellStyle name="Normal 3 6 7" xfId="23519"/>
    <cellStyle name="Normal 3 6 7 2" xfId="23520"/>
    <cellStyle name="Normal 3 6 7 2 2" xfId="23521"/>
    <cellStyle name="Normal 3 6 7 2 3" xfId="23522"/>
    <cellStyle name="Normal 3 6 8" xfId="23523"/>
    <cellStyle name="Normal 3 6 8 2" xfId="23524"/>
    <cellStyle name="Normal 3 6 8 2 2" xfId="23525"/>
    <cellStyle name="Normal 3 6 8 2 3" xfId="23526"/>
    <cellStyle name="Normal 3 6 9" xfId="23527"/>
    <cellStyle name="Normal 3 6 9 2" xfId="23528"/>
    <cellStyle name="Normal 3 6 9 3" xfId="23529"/>
    <cellStyle name="Normal 3 6 9 3 2" xfId="23530"/>
    <cellStyle name="Normal 3 6 9 3 3" xfId="23531"/>
    <cellStyle name="Normal 3 6 9_Corrected Spl Task information Peddapalli Division" xfId="23532"/>
    <cellStyle name="Normal 3 6_AH Bhainsa Estimate" xfId="23533"/>
    <cellStyle name="Normal 3 60" xfId="23534"/>
    <cellStyle name="Normal 3 61" xfId="23535"/>
    <cellStyle name="Normal 3 62" xfId="23536"/>
    <cellStyle name="Normal 3 63" xfId="23537"/>
    <cellStyle name="Normal 3 64" xfId="23538"/>
    <cellStyle name="Normal 3 65" xfId="23539"/>
    <cellStyle name="Normal 3 66" xfId="23540"/>
    <cellStyle name="Normal 3 7" xfId="23541"/>
    <cellStyle name="Normal 3 7 10" xfId="23542"/>
    <cellStyle name="Normal 3 7 10 2" xfId="23543"/>
    <cellStyle name="Normal 3 7 10 2 2" xfId="23544"/>
    <cellStyle name="Normal 3 7 10 2 3" xfId="23545"/>
    <cellStyle name="Normal 3 7 11" xfId="23546"/>
    <cellStyle name="Normal 3 7 12" xfId="23547"/>
    <cellStyle name="Normal 3 7 12 2" xfId="23548"/>
    <cellStyle name="Normal 3 7 12 3" xfId="23549"/>
    <cellStyle name="Normal 3 7 13" xfId="23550"/>
    <cellStyle name="Normal 3 7 13 2" xfId="23551"/>
    <cellStyle name="Normal 3 7 13 3" xfId="23552"/>
    <cellStyle name="Normal 3 7 14" xfId="23553"/>
    <cellStyle name="Normal 3 7 15" xfId="23554"/>
    <cellStyle name="Normal 3 7 16" xfId="23555"/>
    <cellStyle name="Normal 3 7 2" xfId="23556"/>
    <cellStyle name="Normal 3 7 2 10" xfId="23557"/>
    <cellStyle name="Normal 3 7 2 11" xfId="23558"/>
    <cellStyle name="Normal 3 7 2 12" xfId="23559"/>
    <cellStyle name="Normal 3 7 2 2" xfId="23560"/>
    <cellStyle name="Normal 3 7 2 2 2" xfId="23561"/>
    <cellStyle name="Normal 3 7 2 2 2 2" xfId="23562"/>
    <cellStyle name="Normal 3 7 2 2 2 3" xfId="23563"/>
    <cellStyle name="Normal 3 7 2 2 2 4" xfId="23564"/>
    <cellStyle name="Normal 3 7 2 2 2 5" xfId="23565"/>
    <cellStyle name="Normal 3 7 2 2 3" xfId="23566"/>
    <cellStyle name="Normal 3 7 2 2 4" xfId="23567"/>
    <cellStyle name="Normal 3 7 2 2 5" xfId="23568"/>
    <cellStyle name="Normal 3 7 2 3" xfId="23569"/>
    <cellStyle name="Normal 3 7 2 3 2" xfId="23570"/>
    <cellStyle name="Normal 3 7 2 3 3" xfId="23571"/>
    <cellStyle name="Normal 3 7 2 4" xfId="23572"/>
    <cellStyle name="Normal 3 7 2 4 2" xfId="23573"/>
    <cellStyle name="Normal 3 7 2 4 3" xfId="23574"/>
    <cellStyle name="Normal 3 7 2 5" xfId="23575"/>
    <cellStyle name="Normal 3 7 2 5 2" xfId="23576"/>
    <cellStyle name="Normal 3 7 2 5 3" xfId="23577"/>
    <cellStyle name="Normal 3 7 2 6" xfId="23578"/>
    <cellStyle name="Normal 3 7 2 6 2" xfId="23579"/>
    <cellStyle name="Normal 3 7 2 6 3" xfId="23580"/>
    <cellStyle name="Normal 3 7 2 7" xfId="23581"/>
    <cellStyle name="Normal 3 7 2 7 2" xfId="23582"/>
    <cellStyle name="Normal 3 7 2 7 3" xfId="23583"/>
    <cellStyle name="Normal 3 7 2 8" xfId="23584"/>
    <cellStyle name="Normal 3 7 2 8 2" xfId="23585"/>
    <cellStyle name="Normal 3 7 2 8 3" xfId="23586"/>
    <cellStyle name="Normal 3 7 2 9" xfId="23587"/>
    <cellStyle name="Normal 3 7 2 9 2" xfId="23588"/>
    <cellStyle name="Normal 3 7 2 9 3" xfId="23589"/>
    <cellStyle name="Normal 3 7 3" xfId="23590"/>
    <cellStyle name="Normal 3 7 3 10" xfId="23591"/>
    <cellStyle name="Normal 3 7 3 11" xfId="23592"/>
    <cellStyle name="Normal 3 7 3 12" xfId="23593"/>
    <cellStyle name="Normal 3 7 3 2" xfId="23594"/>
    <cellStyle name="Normal 3 7 3 2 2" xfId="23595"/>
    <cellStyle name="Normal 3 7 3 2 2 2" xfId="23596"/>
    <cellStyle name="Normal 3 7 3 2 2 3" xfId="23597"/>
    <cellStyle name="Normal 3 7 3 2 3" xfId="23598"/>
    <cellStyle name="Normal 3 7 3 2 3 2" xfId="23599"/>
    <cellStyle name="Normal 3 7 3 2 3 3" xfId="23600"/>
    <cellStyle name="Normal 3 7 3 2 4" xfId="23601"/>
    <cellStyle name="Normal 3 7 3 2 5" xfId="23602"/>
    <cellStyle name="Normal 3 7 3 3" xfId="23603"/>
    <cellStyle name="Normal 3 7 3 3 2" xfId="23604"/>
    <cellStyle name="Normal 3 7 3 3 3" xfId="23605"/>
    <cellStyle name="Normal 3 7 3 4" xfId="23606"/>
    <cellStyle name="Normal 3 7 3 4 2" xfId="23607"/>
    <cellStyle name="Normal 3 7 3 4 3" xfId="23608"/>
    <cellStyle name="Normal 3 7 3 5" xfId="23609"/>
    <cellStyle name="Normal 3 7 3 5 2" xfId="23610"/>
    <cellStyle name="Normal 3 7 3 5 3" xfId="23611"/>
    <cellStyle name="Normal 3 7 3 6" xfId="23612"/>
    <cellStyle name="Normal 3 7 3 6 2" xfId="23613"/>
    <cellStyle name="Normal 3 7 3 6 3" xfId="23614"/>
    <cellStyle name="Normal 3 7 3 7" xfId="23615"/>
    <cellStyle name="Normal 3 7 3 7 2" xfId="23616"/>
    <cellStyle name="Normal 3 7 3 7 3" xfId="23617"/>
    <cellStyle name="Normal 3 7 3 8" xfId="23618"/>
    <cellStyle name="Normal 3 7 3 8 2" xfId="23619"/>
    <cellStyle name="Normal 3 7 3 8 3" xfId="23620"/>
    <cellStyle name="Normal 3 7 3 9" xfId="23621"/>
    <cellStyle name="Normal 3 7 3 9 2" xfId="23622"/>
    <cellStyle name="Normal 3 7 3 9 3" xfId="23623"/>
    <cellStyle name="Normal 3 7 4" xfId="23624"/>
    <cellStyle name="Normal 3 7 4 2" xfId="23625"/>
    <cellStyle name="Normal 3 7 4 2 2" xfId="23626"/>
    <cellStyle name="Normal 3 7 4 2 3" xfId="23627"/>
    <cellStyle name="Normal 3 7 4 2 4" xfId="23628"/>
    <cellStyle name="Normal 3 7 4 2 5" xfId="23629"/>
    <cellStyle name="Normal 3 7 4 3" xfId="23630"/>
    <cellStyle name="Normal 3 7 4 4" xfId="23631"/>
    <cellStyle name="Normal 3 7 4 5" xfId="23632"/>
    <cellStyle name="Normal 3 7 5" xfId="23633"/>
    <cellStyle name="Normal 3 7 5 2" xfId="23634"/>
    <cellStyle name="Normal 3 7 5 2 2" xfId="23635"/>
    <cellStyle name="Normal 3 7 5 2 3" xfId="23636"/>
    <cellStyle name="Normal 3 7 6" xfId="23637"/>
    <cellStyle name="Normal 3 7 6 2" xfId="23638"/>
    <cellStyle name="Normal 3 7 6 2 2" xfId="23639"/>
    <cellStyle name="Normal 3 7 6 2 3" xfId="23640"/>
    <cellStyle name="Normal 3 7 7" xfId="23641"/>
    <cellStyle name="Normal 3 7 7 2" xfId="23642"/>
    <cellStyle name="Normal 3 7 7 2 2" xfId="23643"/>
    <cellStyle name="Normal 3 7 7 2 3" xfId="23644"/>
    <cellStyle name="Normal 3 7 8" xfId="23645"/>
    <cellStyle name="Normal 3 7 8 2" xfId="23646"/>
    <cellStyle name="Normal 3 7 8 2 2" xfId="23647"/>
    <cellStyle name="Normal 3 7 8 2 3" xfId="23648"/>
    <cellStyle name="Normal 3 7 9" xfId="23649"/>
    <cellStyle name="Normal 3 7 9 2" xfId="23650"/>
    <cellStyle name="Normal 3 7 9 2 2" xfId="23651"/>
    <cellStyle name="Normal 3 7 9 2 3" xfId="23652"/>
    <cellStyle name="Normal 3 7_AH Bhainsa Estimate" xfId="23653"/>
    <cellStyle name="Normal 3 8" xfId="23654"/>
    <cellStyle name="Normal 3 8 10" xfId="23655"/>
    <cellStyle name="Normal 3 8 11" xfId="23656"/>
    <cellStyle name="Normal 3 8 11 2" xfId="23657"/>
    <cellStyle name="Normal 3 8 11 3" xfId="23658"/>
    <cellStyle name="Normal 3 8 12" xfId="23659"/>
    <cellStyle name="Normal 3 8 12 2" xfId="23660"/>
    <cellStyle name="Normal 3 8 12 3" xfId="23661"/>
    <cellStyle name="Normal 3 8 13" xfId="23662"/>
    <cellStyle name="Normal 3 8 14" xfId="23663"/>
    <cellStyle name="Normal 3 8 15" xfId="23664"/>
    <cellStyle name="Normal 3 8 2" xfId="23665"/>
    <cellStyle name="Normal 3 8 2 10" xfId="23666"/>
    <cellStyle name="Normal 3 8 2 11" xfId="23667"/>
    <cellStyle name="Normal 3 8 2 12" xfId="23668"/>
    <cellStyle name="Normal 3 8 2 2" xfId="23669"/>
    <cellStyle name="Normal 3 8 2 2 2" xfId="23670"/>
    <cellStyle name="Normal 3 8 2 2 2 2" xfId="23671"/>
    <cellStyle name="Normal 3 8 2 2 2 2 2" xfId="23672"/>
    <cellStyle name="Normal 3 8 2 2 2 2 3" xfId="23673"/>
    <cellStyle name="Normal 3 8 2 2 2 3" xfId="23674"/>
    <cellStyle name="Normal 3 8 2 2 2 4" xfId="23675"/>
    <cellStyle name="Normal 3 8 2 2 3" xfId="23676"/>
    <cellStyle name="Normal 3 8 2 2 3 2" xfId="23677"/>
    <cellStyle name="Normal 3 8 2 2 3 3" xfId="23678"/>
    <cellStyle name="Normal 3 8 2 2 4" xfId="23679"/>
    <cellStyle name="Normal 3 8 2 2 4 2" xfId="23680"/>
    <cellStyle name="Normal 3 8 2 2 4 3" xfId="23681"/>
    <cellStyle name="Normal 3 8 2 2 5" xfId="23682"/>
    <cellStyle name="Normal 3 8 2 2 6" xfId="23683"/>
    <cellStyle name="Normal 3 8 2 3" xfId="23684"/>
    <cellStyle name="Normal 3 8 2 3 2" xfId="23685"/>
    <cellStyle name="Normal 3 8 2 3 3" xfId="23686"/>
    <cellStyle name="Normal 3 8 2 4" xfId="23687"/>
    <cellStyle name="Normal 3 8 2 4 2" xfId="23688"/>
    <cellStyle name="Normal 3 8 2 4 3" xfId="23689"/>
    <cellStyle name="Normal 3 8 2 5" xfId="23690"/>
    <cellStyle name="Normal 3 8 2 5 2" xfId="23691"/>
    <cellStyle name="Normal 3 8 2 5 3" xfId="23692"/>
    <cellStyle name="Normal 3 8 2 6" xfId="23693"/>
    <cellStyle name="Normal 3 8 2 6 2" xfId="23694"/>
    <cellStyle name="Normal 3 8 2 6 3" xfId="23695"/>
    <cellStyle name="Normal 3 8 2 7" xfId="23696"/>
    <cellStyle name="Normal 3 8 2 7 2" xfId="23697"/>
    <cellStyle name="Normal 3 8 2 7 3" xfId="23698"/>
    <cellStyle name="Normal 3 8 2 8" xfId="23699"/>
    <cellStyle name="Normal 3 8 2 8 2" xfId="23700"/>
    <cellStyle name="Normal 3 8 2 8 3" xfId="23701"/>
    <cellStyle name="Normal 3 8 2 9" xfId="23702"/>
    <cellStyle name="Normal 3 8 2 9 2" xfId="23703"/>
    <cellStyle name="Normal 3 8 2 9 3" xfId="23704"/>
    <cellStyle name="Normal 3 8 3" xfId="23705"/>
    <cellStyle name="Normal 3 8 3 2" xfId="23706"/>
    <cellStyle name="Normal 3 8 3 2 2" xfId="23707"/>
    <cellStyle name="Normal 3 8 3 2 3" xfId="23708"/>
    <cellStyle name="Normal 3 8 3 2 4" xfId="23709"/>
    <cellStyle name="Normal 3 8 3 2 5" xfId="23710"/>
    <cellStyle name="Normal 3 8 3 3" xfId="23711"/>
    <cellStyle name="Normal 3 8 3 3 2" xfId="23712"/>
    <cellStyle name="Normal 3 8 3 3 3" xfId="23713"/>
    <cellStyle name="Normal 3 8 3 4" xfId="23714"/>
    <cellStyle name="Normal 3 8 3 5" xfId="23715"/>
    <cellStyle name="Normal 3 8 3 6" xfId="23716"/>
    <cellStyle name="Normal 3 8 4" xfId="23717"/>
    <cellStyle name="Normal 3 8 4 2" xfId="23718"/>
    <cellStyle name="Normal 3 8 4 2 2" xfId="23719"/>
    <cellStyle name="Normal 3 8 4 2 3" xfId="23720"/>
    <cellStyle name="Normal 3 8 5" xfId="23721"/>
    <cellStyle name="Normal 3 8 5 2" xfId="23722"/>
    <cellStyle name="Normal 3 8 5 2 2" xfId="23723"/>
    <cellStyle name="Normal 3 8 5 2 3" xfId="23724"/>
    <cellStyle name="Normal 3 8 6" xfId="23725"/>
    <cellStyle name="Normal 3 8 6 2" xfId="23726"/>
    <cellStyle name="Normal 3 8 6 2 2" xfId="23727"/>
    <cellStyle name="Normal 3 8 6 2 3" xfId="23728"/>
    <cellStyle name="Normal 3 8 7" xfId="23729"/>
    <cellStyle name="Normal 3 8 7 2" xfId="23730"/>
    <cellStyle name="Normal 3 8 7 2 2" xfId="23731"/>
    <cellStyle name="Normal 3 8 7 2 3" xfId="23732"/>
    <cellStyle name="Normal 3 8 8" xfId="23733"/>
    <cellStyle name="Normal 3 8 8 2" xfId="23734"/>
    <cellStyle name="Normal 3 8 8 2 2" xfId="23735"/>
    <cellStyle name="Normal 3 8 8 2 3" xfId="23736"/>
    <cellStyle name="Normal 3 8 9" xfId="23737"/>
    <cellStyle name="Normal 3 8 9 2" xfId="23738"/>
    <cellStyle name="Normal 3 8 9 2 2" xfId="23739"/>
    <cellStyle name="Normal 3 8 9 2 3" xfId="23740"/>
    <cellStyle name="Normal 3 8_AH Bhainsa Estimate" xfId="23741"/>
    <cellStyle name="Normal 3 9" xfId="23742"/>
    <cellStyle name="Normal 3 9 10" xfId="23743"/>
    <cellStyle name="Normal 3 9 11" xfId="23744"/>
    <cellStyle name="Normal 3 9 12" xfId="23745"/>
    <cellStyle name="Normal 3 9 13" xfId="23746"/>
    <cellStyle name="Normal 3 9 13 2" xfId="23747"/>
    <cellStyle name="Normal 3 9 13 3" xfId="23748"/>
    <cellStyle name="Normal 3 9 14" xfId="23749"/>
    <cellStyle name="Normal 3 9 14 2" xfId="23750"/>
    <cellStyle name="Normal 3 9 14 3" xfId="23751"/>
    <cellStyle name="Normal 3 9 15" xfId="23752"/>
    <cellStyle name="Normal 3 9 16" xfId="23753"/>
    <cellStyle name="Normal 3 9 17" xfId="23754"/>
    <cellStyle name="Normal 3 9 2" xfId="23755"/>
    <cellStyle name="Normal 3 9 2 2" xfId="23756"/>
    <cellStyle name="Normal 3 9 2 2 2" xfId="23757"/>
    <cellStyle name="Normal 3 9 2 2 3" xfId="23758"/>
    <cellStyle name="Normal 3 9 2 3" xfId="23759"/>
    <cellStyle name="Normal 3 9 2 3 2" xfId="23760"/>
    <cellStyle name="Normal 3 9 2 3 3" xfId="23761"/>
    <cellStyle name="Normal 3 9 2 4" xfId="23762"/>
    <cellStyle name="Normal 3 9 2 4 2" xfId="23763"/>
    <cellStyle name="Normal 3 9 2 4 3" xfId="23764"/>
    <cellStyle name="Normal 3 9 2 5" xfId="23765"/>
    <cellStyle name="Normal 3 9 2 6" xfId="23766"/>
    <cellStyle name="Normal 3 9 3" xfId="23767"/>
    <cellStyle name="Normal 3 9 3 2" xfId="23768"/>
    <cellStyle name="Normal 3 9 3 2 2" xfId="23769"/>
    <cellStyle name="Normal 3 9 3 2 3" xfId="23770"/>
    <cellStyle name="Normal 3 9 3 3" xfId="23771"/>
    <cellStyle name="Normal 3 9 3 3 2" xfId="23772"/>
    <cellStyle name="Normal 3 9 3 3 3" xfId="23773"/>
    <cellStyle name="Normal 3 9 3 4" xfId="23774"/>
    <cellStyle name="Normal 3 9 3 4 2" xfId="23775"/>
    <cellStyle name="Normal 3 9 3 4 3" xfId="23776"/>
    <cellStyle name="Normal 3 9 3 5" xfId="23777"/>
    <cellStyle name="Normal 3 9 3 6" xfId="23778"/>
    <cellStyle name="Normal 3 9 4" xfId="23779"/>
    <cellStyle name="Normal 3 9 4 2" xfId="23780"/>
    <cellStyle name="Normal 3 9 4 2 2" xfId="23781"/>
    <cellStyle name="Normal 3 9 4 2 2 2" xfId="23782"/>
    <cellStyle name="Normal 3 9 4 2 2 3" xfId="23783"/>
    <cellStyle name="Normal 3 9 4 2 3" xfId="23784"/>
    <cellStyle name="Normal 3 9 4 2 3 2" xfId="23785"/>
    <cellStyle name="Normal 3 9 4 2 3 3" xfId="23786"/>
    <cellStyle name="Normal 3 9 4 2 4" xfId="23787"/>
    <cellStyle name="Normal 3 9 4 2 5" xfId="23788"/>
    <cellStyle name="Normal 3 9 4 3" xfId="23789"/>
    <cellStyle name="Normal 3 9 4 3 2" xfId="23790"/>
    <cellStyle name="Normal 3 9 4 3 3" xfId="23791"/>
    <cellStyle name="Normal 3 9 4 4" xfId="23792"/>
    <cellStyle name="Normal 3 9 4 4 2" xfId="23793"/>
    <cellStyle name="Normal 3 9 4 4 3" xfId="23794"/>
    <cellStyle name="Normal 3 9 4 5" xfId="23795"/>
    <cellStyle name="Normal 3 9 4 6" xfId="23796"/>
    <cellStyle name="Normal 3 9 5" xfId="23797"/>
    <cellStyle name="Normal 3 9 5 2" xfId="23798"/>
    <cellStyle name="Normal 3 9 5 2 2" xfId="23799"/>
    <cellStyle name="Normal 3 9 5 2 3" xfId="23800"/>
    <cellStyle name="Normal 3 9 5 3" xfId="23801"/>
    <cellStyle name="Normal 3 9 5 3 2" xfId="23802"/>
    <cellStyle name="Normal 3 9 5 3 3" xfId="23803"/>
    <cellStyle name="Normal 3 9 6" xfId="23804"/>
    <cellStyle name="Normal 3 9 6 2" xfId="23805"/>
    <cellStyle name="Normal 3 9 6 2 2" xfId="23806"/>
    <cellStyle name="Normal 3 9 6 2 3" xfId="23807"/>
    <cellStyle name="Normal 3 9 7" xfId="23808"/>
    <cellStyle name="Normal 3 9 7 2" xfId="23809"/>
    <cellStyle name="Normal 3 9 7 2 2" xfId="23810"/>
    <cellStyle name="Normal 3 9 7 2 3" xfId="23811"/>
    <cellStyle name="Normal 3 9 8" xfId="23812"/>
    <cellStyle name="Normal 3 9 8 2" xfId="23813"/>
    <cellStyle name="Normal 3 9 8 2 2" xfId="23814"/>
    <cellStyle name="Normal 3 9 8 2 3" xfId="23815"/>
    <cellStyle name="Normal 3 9 9" xfId="23816"/>
    <cellStyle name="Normal 3_(9) 3 ACRs (GF) &amp; 2 ACRs (FF)" xfId="23817"/>
    <cellStyle name="Normal 30" xfId="23818"/>
    <cellStyle name="Normal 30 10" xfId="23819"/>
    <cellStyle name="Normal 30 10 2" xfId="23820"/>
    <cellStyle name="Normal 30 10 2 2" xfId="23821"/>
    <cellStyle name="Normal 30 10 2 3" xfId="23822"/>
    <cellStyle name="Normal 30 11" xfId="23823"/>
    <cellStyle name="Normal 30 12" xfId="23824"/>
    <cellStyle name="Normal 30 12 2" xfId="23825"/>
    <cellStyle name="Normal 30 12 3" xfId="23826"/>
    <cellStyle name="Normal 30 13" xfId="23827"/>
    <cellStyle name="Normal 30 13 2" xfId="23828"/>
    <cellStyle name="Normal 30 13 3" xfId="23829"/>
    <cellStyle name="Normal 30 14" xfId="23830"/>
    <cellStyle name="Normal 30 15" xfId="23831"/>
    <cellStyle name="Normal 30 16" xfId="23832"/>
    <cellStyle name="Normal 30 2" xfId="23833"/>
    <cellStyle name="Normal 30 2 10" xfId="23834"/>
    <cellStyle name="Normal 30 2 11" xfId="23835"/>
    <cellStyle name="Normal 30 2 2" xfId="23836"/>
    <cellStyle name="Normal 30 2 2 10" xfId="23837"/>
    <cellStyle name="Normal 30 2 2 10 2" xfId="23838"/>
    <cellStyle name="Normal 30 2 2 10 3" xfId="23839"/>
    <cellStyle name="Normal 30 2 2 11" xfId="23840"/>
    <cellStyle name="Normal 30 2 2 12" xfId="23841"/>
    <cellStyle name="Normal 30 2 2 13" xfId="23842"/>
    <cellStyle name="Normal 30 2 2 2" xfId="23843"/>
    <cellStyle name="Normal 30 2 2 2 2" xfId="23844"/>
    <cellStyle name="Normal 30 2 2 2 3" xfId="23845"/>
    <cellStyle name="Normal 30 2 2 3" xfId="23846"/>
    <cellStyle name="Normal 30 2 2 3 2" xfId="23847"/>
    <cellStyle name="Normal 30 2 2 3 3" xfId="23848"/>
    <cellStyle name="Normal 30 2 2 4" xfId="23849"/>
    <cellStyle name="Normal 30 2 2 4 2" xfId="23850"/>
    <cellStyle name="Normal 30 2 2 4 3" xfId="23851"/>
    <cellStyle name="Normal 30 2 2 5" xfId="23852"/>
    <cellStyle name="Normal 30 2 2 5 2" xfId="23853"/>
    <cellStyle name="Normal 30 2 2 5 3" xfId="23854"/>
    <cellStyle name="Normal 30 2 2 6" xfId="23855"/>
    <cellStyle name="Normal 30 2 2 6 2" xfId="23856"/>
    <cellStyle name="Normal 30 2 2 6 3" xfId="23857"/>
    <cellStyle name="Normal 30 2 2 7" xfId="23858"/>
    <cellStyle name="Normal 30 2 2 7 2" xfId="23859"/>
    <cellStyle name="Normal 30 2 2 7 3" xfId="23860"/>
    <cellStyle name="Normal 30 2 2 8" xfId="23861"/>
    <cellStyle name="Normal 30 2 2 8 2" xfId="23862"/>
    <cellStyle name="Normal 30 2 2 8 3" xfId="23863"/>
    <cellStyle name="Normal 30 2 2 9" xfId="23864"/>
    <cellStyle name="Normal 30 2 2 9 2" xfId="23865"/>
    <cellStyle name="Normal 30 2 2 9 3" xfId="23866"/>
    <cellStyle name="Normal 30 2 3" xfId="23867"/>
    <cellStyle name="Normal 30 2 4" xfId="23868"/>
    <cellStyle name="Normal 30 2 5" xfId="23869"/>
    <cellStyle name="Normal 30 2 6" xfId="23870"/>
    <cellStyle name="Normal 30 2 7" xfId="23871"/>
    <cellStyle name="Normal 30 2 8" xfId="23872"/>
    <cellStyle name="Normal 30 2 9" xfId="23873"/>
    <cellStyle name="Normal 30 3" xfId="23874"/>
    <cellStyle name="Normal 30 3 2" xfId="23875"/>
    <cellStyle name="Normal 30 3 2 10" xfId="23876"/>
    <cellStyle name="Normal 30 3 2 11" xfId="23877"/>
    <cellStyle name="Normal 30 3 2 12" xfId="23878"/>
    <cellStyle name="Normal 30 3 2 2" xfId="23879"/>
    <cellStyle name="Normal 30 3 2 2 2" xfId="23880"/>
    <cellStyle name="Normal 30 3 2 2 3" xfId="23881"/>
    <cellStyle name="Normal 30 3 2 3" xfId="23882"/>
    <cellStyle name="Normal 30 3 2 3 2" xfId="23883"/>
    <cellStyle name="Normal 30 3 2 3 3" xfId="23884"/>
    <cellStyle name="Normal 30 3 2 4" xfId="23885"/>
    <cellStyle name="Normal 30 3 2 4 2" xfId="23886"/>
    <cellStyle name="Normal 30 3 2 4 3" xfId="23887"/>
    <cellStyle name="Normal 30 3 2 5" xfId="23888"/>
    <cellStyle name="Normal 30 3 2 5 2" xfId="23889"/>
    <cellStyle name="Normal 30 3 2 5 3" xfId="23890"/>
    <cellStyle name="Normal 30 3 2 6" xfId="23891"/>
    <cellStyle name="Normal 30 3 2 6 2" xfId="23892"/>
    <cellStyle name="Normal 30 3 2 6 3" xfId="23893"/>
    <cellStyle name="Normal 30 3 2 7" xfId="23894"/>
    <cellStyle name="Normal 30 3 2 7 2" xfId="23895"/>
    <cellStyle name="Normal 30 3 2 7 3" xfId="23896"/>
    <cellStyle name="Normal 30 3 2 8" xfId="23897"/>
    <cellStyle name="Normal 30 3 2 8 2" xfId="23898"/>
    <cellStyle name="Normal 30 3 2 8 3" xfId="23899"/>
    <cellStyle name="Normal 30 3 2 9" xfId="23900"/>
    <cellStyle name="Normal 30 3 2 9 2" xfId="23901"/>
    <cellStyle name="Normal 30 3 2 9 3" xfId="23902"/>
    <cellStyle name="Normal 30 3 3" xfId="23903"/>
    <cellStyle name="Normal 30 4" xfId="23904"/>
    <cellStyle name="Normal 30 4 2" xfId="23905"/>
    <cellStyle name="Normal 30 4 2 2" xfId="23906"/>
    <cellStyle name="Normal 30 4 2 3" xfId="23907"/>
    <cellStyle name="Normal 30 4 2 4" xfId="23908"/>
    <cellStyle name="Normal 30 4 2 5" xfId="23909"/>
    <cellStyle name="Normal 30 4 3" xfId="23910"/>
    <cellStyle name="Normal 30 4 4" xfId="23911"/>
    <cellStyle name="Normal 30 4 5" xfId="23912"/>
    <cellStyle name="Normal 30 5" xfId="23913"/>
    <cellStyle name="Normal 30 5 2" xfId="23914"/>
    <cellStyle name="Normal 30 5 2 2" xfId="23915"/>
    <cellStyle name="Normal 30 5 2 3" xfId="23916"/>
    <cellStyle name="Normal 30 6" xfId="23917"/>
    <cellStyle name="Normal 30 6 2" xfId="23918"/>
    <cellStyle name="Normal 30 6 2 2" xfId="23919"/>
    <cellStyle name="Normal 30 6 2 3" xfId="23920"/>
    <cellStyle name="Normal 30 7" xfId="23921"/>
    <cellStyle name="Normal 30 7 2" xfId="23922"/>
    <cellStyle name="Normal 30 7 2 2" xfId="23923"/>
    <cellStyle name="Normal 30 7 2 3" xfId="23924"/>
    <cellStyle name="Normal 30 8" xfId="23925"/>
    <cellStyle name="Normal 30 8 2" xfId="23926"/>
    <cellStyle name="Normal 30 8 2 2" xfId="23927"/>
    <cellStyle name="Normal 30 8 2 3" xfId="23928"/>
    <cellStyle name="Normal 30 9" xfId="23929"/>
    <cellStyle name="Normal 30 9 2" xfId="23930"/>
    <cellStyle name="Normal 30 9 2 2" xfId="23931"/>
    <cellStyle name="Normal 30 9 2 3" xfId="23932"/>
    <cellStyle name="Normal 30_AH Bhainsa Estimate" xfId="23933"/>
    <cellStyle name="Normal 31" xfId="23934"/>
    <cellStyle name="Normal 31 10" xfId="23935"/>
    <cellStyle name="Normal 31 10 2" xfId="23936"/>
    <cellStyle name="Normal 31 10 2 2" xfId="23937"/>
    <cellStyle name="Normal 31 10 2 3" xfId="23938"/>
    <cellStyle name="Normal 31 11" xfId="23939"/>
    <cellStyle name="Normal 31 12" xfId="23940"/>
    <cellStyle name="Normal 31 12 2" xfId="23941"/>
    <cellStyle name="Normal 31 12 3" xfId="23942"/>
    <cellStyle name="Normal 31 13" xfId="23943"/>
    <cellStyle name="Normal 31 13 2" xfId="23944"/>
    <cellStyle name="Normal 31 13 3" xfId="23945"/>
    <cellStyle name="Normal 31 14" xfId="23946"/>
    <cellStyle name="Normal 31 15" xfId="23947"/>
    <cellStyle name="Normal 31 16" xfId="23948"/>
    <cellStyle name="Normal 31 2" xfId="23949"/>
    <cellStyle name="Normal 31 2 10" xfId="23950"/>
    <cellStyle name="Normal 31 2 11" xfId="23951"/>
    <cellStyle name="Normal 31 2 2" xfId="23952"/>
    <cellStyle name="Normal 31 2 2 10" xfId="23953"/>
    <cellStyle name="Normal 31 2 2 10 2" xfId="23954"/>
    <cellStyle name="Normal 31 2 2 10 3" xfId="23955"/>
    <cellStyle name="Normal 31 2 2 11" xfId="23956"/>
    <cellStyle name="Normal 31 2 2 12" xfId="23957"/>
    <cellStyle name="Normal 31 2 2 13" xfId="23958"/>
    <cellStyle name="Normal 31 2 2 2" xfId="23959"/>
    <cellStyle name="Normal 31 2 2 2 2" xfId="23960"/>
    <cellStyle name="Normal 31 2 2 2 3" xfId="23961"/>
    <cellStyle name="Normal 31 2 2 3" xfId="23962"/>
    <cellStyle name="Normal 31 2 2 3 2" xfId="23963"/>
    <cellStyle name="Normal 31 2 2 3 3" xfId="23964"/>
    <cellStyle name="Normal 31 2 2 4" xfId="23965"/>
    <cellStyle name="Normal 31 2 2 4 2" xfId="23966"/>
    <cellStyle name="Normal 31 2 2 4 3" xfId="23967"/>
    <cellStyle name="Normal 31 2 2 5" xfId="23968"/>
    <cellStyle name="Normal 31 2 2 5 2" xfId="23969"/>
    <cellStyle name="Normal 31 2 2 5 3" xfId="23970"/>
    <cellStyle name="Normal 31 2 2 6" xfId="23971"/>
    <cellStyle name="Normal 31 2 2 6 2" xfId="23972"/>
    <cellStyle name="Normal 31 2 2 6 3" xfId="23973"/>
    <cellStyle name="Normal 31 2 2 7" xfId="23974"/>
    <cellStyle name="Normal 31 2 2 7 2" xfId="23975"/>
    <cellStyle name="Normal 31 2 2 7 3" xfId="23976"/>
    <cellStyle name="Normal 31 2 2 8" xfId="23977"/>
    <cellStyle name="Normal 31 2 2 8 2" xfId="23978"/>
    <cellStyle name="Normal 31 2 2 8 3" xfId="23979"/>
    <cellStyle name="Normal 31 2 2 9" xfId="23980"/>
    <cellStyle name="Normal 31 2 2 9 2" xfId="23981"/>
    <cellStyle name="Normal 31 2 2 9 3" xfId="23982"/>
    <cellStyle name="Normal 31 2 3" xfId="23983"/>
    <cellStyle name="Normal 31 2 4" xfId="23984"/>
    <cellStyle name="Normal 31 2 5" xfId="23985"/>
    <cellStyle name="Normal 31 2 6" xfId="23986"/>
    <cellStyle name="Normal 31 2 7" xfId="23987"/>
    <cellStyle name="Normal 31 2 8" xfId="23988"/>
    <cellStyle name="Normal 31 2 9" xfId="23989"/>
    <cellStyle name="Normal 31 3" xfId="23990"/>
    <cellStyle name="Normal 31 3 2" xfId="23991"/>
    <cellStyle name="Normal 31 3 2 10" xfId="23992"/>
    <cellStyle name="Normal 31 3 2 11" xfId="23993"/>
    <cellStyle name="Normal 31 3 2 12" xfId="23994"/>
    <cellStyle name="Normal 31 3 2 2" xfId="23995"/>
    <cellStyle name="Normal 31 3 2 2 2" xfId="23996"/>
    <cellStyle name="Normal 31 3 2 2 3" xfId="23997"/>
    <cellStyle name="Normal 31 3 2 3" xfId="23998"/>
    <cellStyle name="Normal 31 3 2 3 2" xfId="23999"/>
    <cellStyle name="Normal 31 3 2 3 3" xfId="24000"/>
    <cellStyle name="Normal 31 3 2 4" xfId="24001"/>
    <cellStyle name="Normal 31 3 2 4 2" xfId="24002"/>
    <cellStyle name="Normal 31 3 2 4 3" xfId="24003"/>
    <cellStyle name="Normal 31 3 2 5" xfId="24004"/>
    <cellStyle name="Normal 31 3 2 5 2" xfId="24005"/>
    <cellStyle name="Normal 31 3 2 5 3" xfId="24006"/>
    <cellStyle name="Normal 31 3 2 6" xfId="24007"/>
    <cellStyle name="Normal 31 3 2 6 2" xfId="24008"/>
    <cellStyle name="Normal 31 3 2 6 3" xfId="24009"/>
    <cellStyle name="Normal 31 3 2 7" xfId="24010"/>
    <cellStyle name="Normal 31 3 2 7 2" xfId="24011"/>
    <cellStyle name="Normal 31 3 2 7 3" xfId="24012"/>
    <cellStyle name="Normal 31 3 2 8" xfId="24013"/>
    <cellStyle name="Normal 31 3 2 8 2" xfId="24014"/>
    <cellStyle name="Normal 31 3 2 8 3" xfId="24015"/>
    <cellStyle name="Normal 31 3 2 9" xfId="24016"/>
    <cellStyle name="Normal 31 3 2 9 2" xfId="24017"/>
    <cellStyle name="Normal 31 3 2 9 3" xfId="24018"/>
    <cellStyle name="Normal 31 3 3" xfId="24019"/>
    <cellStyle name="Normal 31 4" xfId="24020"/>
    <cellStyle name="Normal 31 4 2" xfId="24021"/>
    <cellStyle name="Normal 31 4 2 2" xfId="24022"/>
    <cellStyle name="Normal 31 4 2 3" xfId="24023"/>
    <cellStyle name="Normal 31 4 2 4" xfId="24024"/>
    <cellStyle name="Normal 31 4 2 5" xfId="24025"/>
    <cellStyle name="Normal 31 4 3" xfId="24026"/>
    <cellStyle name="Normal 31 4 4" xfId="24027"/>
    <cellStyle name="Normal 31 4 5" xfId="24028"/>
    <cellStyle name="Normal 31 5" xfId="24029"/>
    <cellStyle name="Normal 31 5 2" xfId="24030"/>
    <cellStyle name="Normal 31 5 2 2" xfId="24031"/>
    <cellStyle name="Normal 31 5 2 3" xfId="24032"/>
    <cellStyle name="Normal 31 6" xfId="24033"/>
    <cellStyle name="Normal 31 6 2" xfId="24034"/>
    <cellStyle name="Normal 31 6 2 2" xfId="24035"/>
    <cellStyle name="Normal 31 6 2 3" xfId="24036"/>
    <cellStyle name="Normal 31 7" xfId="24037"/>
    <cellStyle name="Normal 31 7 2" xfId="24038"/>
    <cellStyle name="Normal 31 7 2 2" xfId="24039"/>
    <cellStyle name="Normal 31 7 2 3" xfId="24040"/>
    <cellStyle name="Normal 31 8" xfId="24041"/>
    <cellStyle name="Normal 31 8 2" xfId="24042"/>
    <cellStyle name="Normal 31 8 2 2" xfId="24043"/>
    <cellStyle name="Normal 31 8 2 3" xfId="24044"/>
    <cellStyle name="Normal 31 9" xfId="24045"/>
    <cellStyle name="Normal 31 9 2" xfId="24046"/>
    <cellStyle name="Normal 31 9 2 2" xfId="24047"/>
    <cellStyle name="Normal 31 9 2 3" xfId="24048"/>
    <cellStyle name="Normal 31_AH Bhainsa Estimate" xfId="24049"/>
    <cellStyle name="Normal 32" xfId="24050"/>
    <cellStyle name="Normal 32 10" xfId="24051"/>
    <cellStyle name="Normal 32 10 2" xfId="24052"/>
    <cellStyle name="Normal 32 10 2 2" xfId="24053"/>
    <cellStyle name="Normal 32 10 2 3" xfId="24054"/>
    <cellStyle name="Normal 32 11" xfId="24055"/>
    <cellStyle name="Normal 32 12" xfId="24056"/>
    <cellStyle name="Normal 32 12 2" xfId="24057"/>
    <cellStyle name="Normal 32 12 3" xfId="24058"/>
    <cellStyle name="Normal 32 13" xfId="24059"/>
    <cellStyle name="Normal 32 13 2" xfId="24060"/>
    <cellStyle name="Normal 32 13 3" xfId="24061"/>
    <cellStyle name="Normal 32 14" xfId="24062"/>
    <cellStyle name="Normal 32 15" xfId="24063"/>
    <cellStyle name="Normal 32 16" xfId="24064"/>
    <cellStyle name="Normal 32 2" xfId="24065"/>
    <cellStyle name="Normal 32 2 10" xfId="24066"/>
    <cellStyle name="Normal 32 2 11" xfId="24067"/>
    <cellStyle name="Normal 32 2 2" xfId="24068"/>
    <cellStyle name="Normal 32 2 2 10" xfId="24069"/>
    <cellStyle name="Normal 32 2 2 10 2" xfId="24070"/>
    <cellStyle name="Normal 32 2 2 10 3" xfId="24071"/>
    <cellStyle name="Normal 32 2 2 11" xfId="24072"/>
    <cellStyle name="Normal 32 2 2 12" xfId="24073"/>
    <cellStyle name="Normal 32 2 2 13" xfId="24074"/>
    <cellStyle name="Normal 32 2 2 2" xfId="24075"/>
    <cellStyle name="Normal 32 2 2 2 2" xfId="24076"/>
    <cellStyle name="Normal 32 2 2 2 3" xfId="24077"/>
    <cellStyle name="Normal 32 2 2 3" xfId="24078"/>
    <cellStyle name="Normal 32 2 2 3 2" xfId="24079"/>
    <cellStyle name="Normal 32 2 2 3 3" xfId="24080"/>
    <cellStyle name="Normal 32 2 2 4" xfId="24081"/>
    <cellStyle name="Normal 32 2 2 4 2" xfId="24082"/>
    <cellStyle name="Normal 32 2 2 4 3" xfId="24083"/>
    <cellStyle name="Normal 32 2 2 5" xfId="24084"/>
    <cellStyle name="Normal 32 2 2 5 2" xfId="24085"/>
    <cellStyle name="Normal 32 2 2 5 3" xfId="24086"/>
    <cellStyle name="Normal 32 2 2 6" xfId="24087"/>
    <cellStyle name="Normal 32 2 2 6 2" xfId="24088"/>
    <cellStyle name="Normal 32 2 2 6 3" xfId="24089"/>
    <cellStyle name="Normal 32 2 2 7" xfId="24090"/>
    <cellStyle name="Normal 32 2 2 7 2" xfId="24091"/>
    <cellStyle name="Normal 32 2 2 7 3" xfId="24092"/>
    <cellStyle name="Normal 32 2 2 8" xfId="24093"/>
    <cellStyle name="Normal 32 2 2 8 2" xfId="24094"/>
    <cellStyle name="Normal 32 2 2 8 3" xfId="24095"/>
    <cellStyle name="Normal 32 2 2 9" xfId="24096"/>
    <cellStyle name="Normal 32 2 2 9 2" xfId="24097"/>
    <cellStyle name="Normal 32 2 2 9 3" xfId="24098"/>
    <cellStyle name="Normal 32 2 3" xfId="24099"/>
    <cellStyle name="Normal 32 2 4" xfId="24100"/>
    <cellStyle name="Normal 32 2 5" xfId="24101"/>
    <cellStyle name="Normal 32 2 6" xfId="24102"/>
    <cellStyle name="Normal 32 2 7" xfId="24103"/>
    <cellStyle name="Normal 32 2 8" xfId="24104"/>
    <cellStyle name="Normal 32 2 9" xfId="24105"/>
    <cellStyle name="Normal 32 3" xfId="24106"/>
    <cellStyle name="Normal 32 3 2" xfId="24107"/>
    <cellStyle name="Normal 32 3 2 10" xfId="24108"/>
    <cellStyle name="Normal 32 3 2 11" xfId="24109"/>
    <cellStyle name="Normal 32 3 2 12" xfId="24110"/>
    <cellStyle name="Normal 32 3 2 2" xfId="24111"/>
    <cellStyle name="Normal 32 3 2 2 2" xfId="24112"/>
    <cellStyle name="Normal 32 3 2 2 3" xfId="24113"/>
    <cellStyle name="Normal 32 3 2 3" xfId="24114"/>
    <cellStyle name="Normal 32 3 2 3 2" xfId="24115"/>
    <cellStyle name="Normal 32 3 2 3 3" xfId="24116"/>
    <cellStyle name="Normal 32 3 2 4" xfId="24117"/>
    <cellStyle name="Normal 32 3 2 4 2" xfId="24118"/>
    <cellStyle name="Normal 32 3 2 4 3" xfId="24119"/>
    <cellStyle name="Normal 32 3 2 5" xfId="24120"/>
    <cellStyle name="Normal 32 3 2 5 2" xfId="24121"/>
    <cellStyle name="Normal 32 3 2 5 3" xfId="24122"/>
    <cellStyle name="Normal 32 3 2 6" xfId="24123"/>
    <cellStyle name="Normal 32 3 2 6 2" xfId="24124"/>
    <cellStyle name="Normal 32 3 2 6 3" xfId="24125"/>
    <cellStyle name="Normal 32 3 2 7" xfId="24126"/>
    <cellStyle name="Normal 32 3 2 7 2" xfId="24127"/>
    <cellStyle name="Normal 32 3 2 7 3" xfId="24128"/>
    <cellStyle name="Normal 32 3 2 8" xfId="24129"/>
    <cellStyle name="Normal 32 3 2 8 2" xfId="24130"/>
    <cellStyle name="Normal 32 3 2 8 3" xfId="24131"/>
    <cellStyle name="Normal 32 3 2 9" xfId="24132"/>
    <cellStyle name="Normal 32 3 2 9 2" xfId="24133"/>
    <cellStyle name="Normal 32 3 2 9 3" xfId="24134"/>
    <cellStyle name="Normal 32 3 3" xfId="24135"/>
    <cellStyle name="Normal 32 4" xfId="24136"/>
    <cellStyle name="Normal 32 4 2" xfId="24137"/>
    <cellStyle name="Normal 32 4 2 2" xfId="24138"/>
    <cellStyle name="Normal 32 4 2 3" xfId="24139"/>
    <cellStyle name="Normal 32 4 2 4" xfId="24140"/>
    <cellStyle name="Normal 32 4 2 5" xfId="24141"/>
    <cellStyle name="Normal 32 4 3" xfId="24142"/>
    <cellStyle name="Normal 32 4 4" xfId="24143"/>
    <cellStyle name="Normal 32 4 5" xfId="24144"/>
    <cellStyle name="Normal 32 5" xfId="24145"/>
    <cellStyle name="Normal 32 5 2" xfId="24146"/>
    <cellStyle name="Normal 32 5 2 2" xfId="24147"/>
    <cellStyle name="Normal 32 5 2 3" xfId="24148"/>
    <cellStyle name="Normal 32 6" xfId="24149"/>
    <cellStyle name="Normal 32 6 2" xfId="24150"/>
    <cellStyle name="Normal 32 6 2 2" xfId="24151"/>
    <cellStyle name="Normal 32 6 2 3" xfId="24152"/>
    <cellStyle name="Normal 32 7" xfId="24153"/>
    <cellStyle name="Normal 32 7 2" xfId="24154"/>
    <cellStyle name="Normal 32 7 2 2" xfId="24155"/>
    <cellStyle name="Normal 32 7 2 3" xfId="24156"/>
    <cellStyle name="Normal 32 8" xfId="24157"/>
    <cellStyle name="Normal 32 8 2" xfId="24158"/>
    <cellStyle name="Normal 32 8 2 2" xfId="24159"/>
    <cellStyle name="Normal 32 8 2 3" xfId="24160"/>
    <cellStyle name="Normal 32 9" xfId="24161"/>
    <cellStyle name="Normal 32 9 2" xfId="24162"/>
    <cellStyle name="Normal 32 9 2 2" xfId="24163"/>
    <cellStyle name="Normal 32 9 2 3" xfId="24164"/>
    <cellStyle name="Normal 32_AH Bhainsa Estimate" xfId="24165"/>
    <cellStyle name="Normal 33" xfId="24166"/>
    <cellStyle name="Normal 33 10" xfId="24167"/>
    <cellStyle name="Normal 33 10 2" xfId="24168"/>
    <cellStyle name="Normal 33 10 2 2" xfId="24169"/>
    <cellStyle name="Normal 33 10 2 3" xfId="24170"/>
    <cellStyle name="Normal 33 11" xfId="24171"/>
    <cellStyle name="Normal 33 12" xfId="24172"/>
    <cellStyle name="Normal 33 12 2" xfId="24173"/>
    <cellStyle name="Normal 33 12 3" xfId="24174"/>
    <cellStyle name="Normal 33 13" xfId="24175"/>
    <cellStyle name="Normal 33 13 2" xfId="24176"/>
    <cellStyle name="Normal 33 13 3" xfId="24177"/>
    <cellStyle name="Normal 33 14" xfId="24178"/>
    <cellStyle name="Normal 33 15" xfId="24179"/>
    <cellStyle name="Normal 33 16" xfId="24180"/>
    <cellStyle name="Normal 33 2" xfId="24181"/>
    <cellStyle name="Normal 33 2 10" xfId="24182"/>
    <cellStyle name="Normal 33 2 11" xfId="24183"/>
    <cellStyle name="Normal 33 2 12" xfId="24184"/>
    <cellStyle name="Normal 33 2 2" xfId="24185"/>
    <cellStyle name="Normal 33 2 2 10" xfId="24186"/>
    <cellStyle name="Normal 33 2 2 10 2" xfId="24187"/>
    <cellStyle name="Normal 33 2 2 10 3" xfId="24188"/>
    <cellStyle name="Normal 33 2 2 11" xfId="24189"/>
    <cellStyle name="Normal 33 2 2 12" xfId="24190"/>
    <cellStyle name="Normal 33 2 2 13" xfId="24191"/>
    <cellStyle name="Normal 33 2 2 2" xfId="24192"/>
    <cellStyle name="Normal 33 2 2 2 2" xfId="24193"/>
    <cellStyle name="Normal 33 2 2 3" xfId="24194"/>
    <cellStyle name="Normal 33 2 2 3 2" xfId="24195"/>
    <cellStyle name="Normal 33 2 2 3 3" xfId="24196"/>
    <cellStyle name="Normal 33 2 2 4" xfId="24197"/>
    <cellStyle name="Normal 33 2 2 4 2" xfId="24198"/>
    <cellStyle name="Normal 33 2 2 4 3" xfId="24199"/>
    <cellStyle name="Normal 33 2 2 5" xfId="24200"/>
    <cellStyle name="Normal 33 2 2 5 2" xfId="24201"/>
    <cellStyle name="Normal 33 2 2 5 3" xfId="24202"/>
    <cellStyle name="Normal 33 2 2 6" xfId="24203"/>
    <cellStyle name="Normal 33 2 2 6 2" xfId="24204"/>
    <cellStyle name="Normal 33 2 2 6 3" xfId="24205"/>
    <cellStyle name="Normal 33 2 2 7" xfId="24206"/>
    <cellStyle name="Normal 33 2 2 7 2" xfId="24207"/>
    <cellStyle name="Normal 33 2 2 7 3" xfId="24208"/>
    <cellStyle name="Normal 33 2 2 8" xfId="24209"/>
    <cellStyle name="Normal 33 2 2 8 2" xfId="24210"/>
    <cellStyle name="Normal 33 2 2 8 3" xfId="24211"/>
    <cellStyle name="Normal 33 2 2 9" xfId="24212"/>
    <cellStyle name="Normal 33 2 2 9 2" xfId="24213"/>
    <cellStyle name="Normal 33 2 2 9 3" xfId="24214"/>
    <cellStyle name="Normal 33 2 3" xfId="24215"/>
    <cellStyle name="Normal 33 2 4" xfId="24216"/>
    <cellStyle name="Normal 33 2 5" xfId="24217"/>
    <cellStyle name="Normal 33 2 6" xfId="24218"/>
    <cellStyle name="Normal 33 2 7" xfId="24219"/>
    <cellStyle name="Normal 33 2 8" xfId="24220"/>
    <cellStyle name="Normal 33 2 9" xfId="24221"/>
    <cellStyle name="Normal 33 3" xfId="24222"/>
    <cellStyle name="Normal 33 3 2" xfId="24223"/>
    <cellStyle name="Normal 33 3 2 10" xfId="24224"/>
    <cellStyle name="Normal 33 3 2 11" xfId="24225"/>
    <cellStyle name="Normal 33 3 2 12" xfId="24226"/>
    <cellStyle name="Normal 33 3 2 2" xfId="24227"/>
    <cellStyle name="Normal 33 3 2 2 2" xfId="24228"/>
    <cellStyle name="Normal 33 3 2 2 3" xfId="24229"/>
    <cellStyle name="Normal 33 3 2 3" xfId="24230"/>
    <cellStyle name="Normal 33 3 2 3 2" xfId="24231"/>
    <cellStyle name="Normal 33 3 2 3 3" xfId="24232"/>
    <cellStyle name="Normal 33 3 2 4" xfId="24233"/>
    <cellStyle name="Normal 33 3 2 4 2" xfId="24234"/>
    <cellStyle name="Normal 33 3 2 4 3" xfId="24235"/>
    <cellStyle name="Normal 33 3 2 5" xfId="24236"/>
    <cellStyle name="Normal 33 3 2 5 2" xfId="24237"/>
    <cellStyle name="Normal 33 3 2 5 3" xfId="24238"/>
    <cellStyle name="Normal 33 3 2 6" xfId="24239"/>
    <cellStyle name="Normal 33 3 2 6 2" xfId="24240"/>
    <cellStyle name="Normal 33 3 2 6 3" xfId="24241"/>
    <cellStyle name="Normal 33 3 2 7" xfId="24242"/>
    <cellStyle name="Normal 33 3 2 7 2" xfId="24243"/>
    <cellStyle name="Normal 33 3 2 7 3" xfId="24244"/>
    <cellStyle name="Normal 33 3 2 8" xfId="24245"/>
    <cellStyle name="Normal 33 3 2 8 2" xfId="24246"/>
    <cellStyle name="Normal 33 3 2 8 3" xfId="24247"/>
    <cellStyle name="Normal 33 3 2 9" xfId="24248"/>
    <cellStyle name="Normal 33 3 2 9 2" xfId="24249"/>
    <cellStyle name="Normal 33 3 2 9 3" xfId="24250"/>
    <cellStyle name="Normal 33 3 3" xfId="24251"/>
    <cellStyle name="Normal 33 4" xfId="24252"/>
    <cellStyle name="Normal 33 4 2" xfId="24253"/>
    <cellStyle name="Normal 33 4 2 2" xfId="24254"/>
    <cellStyle name="Normal 33 4 2 3" xfId="24255"/>
    <cellStyle name="Normal 33 4 2 4" xfId="24256"/>
    <cellStyle name="Normal 33 4 2 5" xfId="24257"/>
    <cellStyle name="Normal 33 4 3" xfId="24258"/>
    <cellStyle name="Normal 33 4 4" xfId="24259"/>
    <cellStyle name="Normal 33 4 5" xfId="24260"/>
    <cellStyle name="Normal 33 5" xfId="24261"/>
    <cellStyle name="Normal 33 5 2" xfId="24262"/>
    <cellStyle name="Normal 33 5 2 2" xfId="24263"/>
    <cellStyle name="Normal 33 5 2 3" xfId="24264"/>
    <cellStyle name="Normal 33 6" xfId="24265"/>
    <cellStyle name="Normal 33 6 2" xfId="24266"/>
    <cellStyle name="Normal 33 6 2 2" xfId="24267"/>
    <cellStyle name="Normal 33 6 2 3" xfId="24268"/>
    <cellStyle name="Normal 33 7" xfId="24269"/>
    <cellStyle name="Normal 33 7 2" xfId="24270"/>
    <cellStyle name="Normal 33 7 2 2" xfId="24271"/>
    <cellStyle name="Normal 33 7 2 3" xfId="24272"/>
    <cellStyle name="Normal 33 8" xfId="24273"/>
    <cellStyle name="Normal 33 8 2" xfId="24274"/>
    <cellStyle name="Normal 33 8 2 2" xfId="24275"/>
    <cellStyle name="Normal 33 8 2 3" xfId="24276"/>
    <cellStyle name="Normal 33 9" xfId="24277"/>
    <cellStyle name="Normal 33 9 2" xfId="24278"/>
    <cellStyle name="Normal 33 9 2 2" xfId="24279"/>
    <cellStyle name="Normal 33 9 2 3" xfId="24280"/>
    <cellStyle name="Normal 33_AH Bhainsa Estimate" xfId="24281"/>
    <cellStyle name="Normal 34" xfId="24282"/>
    <cellStyle name="Normal 34 10" xfId="24283"/>
    <cellStyle name="Normal 34 11" xfId="24284"/>
    <cellStyle name="Normal 34 12" xfId="24285"/>
    <cellStyle name="Normal 34 13" xfId="24286"/>
    <cellStyle name="Normal 34 14" xfId="24287"/>
    <cellStyle name="Normal 34 15" xfId="24288"/>
    <cellStyle name="Normal 34 16" xfId="24289"/>
    <cellStyle name="Normal 34 2" xfId="24290"/>
    <cellStyle name="Normal 34 2 10" xfId="24291"/>
    <cellStyle name="Normal 34 2 2" xfId="24292"/>
    <cellStyle name="Normal 34 2 2 2" xfId="24293"/>
    <cellStyle name="Normal 34 2 3" xfId="24294"/>
    <cellStyle name="Normal 34 2 4" xfId="24295"/>
    <cellStyle name="Normal 34 2 5" xfId="24296"/>
    <cellStyle name="Normal 34 2 6" xfId="24297"/>
    <cellStyle name="Normal 34 2 7" xfId="24298"/>
    <cellStyle name="Normal 34 2 8" xfId="24299"/>
    <cellStyle name="Normal 34 2 9" xfId="24300"/>
    <cellStyle name="Normal 34 3" xfId="24301"/>
    <cellStyle name="Normal 34 3 2" xfId="24302"/>
    <cellStyle name="Normal 34 3 3" xfId="24303"/>
    <cellStyle name="Normal 34 3 3 2" xfId="24304"/>
    <cellStyle name="Normal 34 3 3 3" xfId="24305"/>
    <cellStyle name="Normal 34 3 4" xfId="24306"/>
    <cellStyle name="Normal 34 3 5" xfId="24307"/>
    <cellStyle name="Normal 34 4" xfId="24308"/>
    <cellStyle name="Normal 34 4 2" xfId="24309"/>
    <cellStyle name="Normal 34 4 2 2" xfId="24310"/>
    <cellStyle name="Normal 34 4 2 2 2" xfId="24311"/>
    <cellStyle name="Normal 34 4 2 2 3" xfId="24312"/>
    <cellStyle name="Normal 34 4 2 3" xfId="24313"/>
    <cellStyle name="Normal 34 4 2 4" xfId="24314"/>
    <cellStyle name="Normal 34 4 3" xfId="24315"/>
    <cellStyle name="Normal 34 4 3 2" xfId="24316"/>
    <cellStyle name="Normal 34 5" xfId="24317"/>
    <cellStyle name="Normal 34 5 2" xfId="24318"/>
    <cellStyle name="Normal 34 5 2 2" xfId="24319"/>
    <cellStyle name="Normal 34 5 2 2 2" xfId="24320"/>
    <cellStyle name="Normal 34 5 2 2 3" xfId="24321"/>
    <cellStyle name="Normal 34 5 2 3" xfId="24322"/>
    <cellStyle name="Normal 34 5 2 4" xfId="24323"/>
    <cellStyle name="Normal 34 5 3" xfId="24324"/>
    <cellStyle name="Normal 34 6" xfId="24325"/>
    <cellStyle name="Normal 34 6 2" xfId="24326"/>
    <cellStyle name="Normal 34 7" xfId="24327"/>
    <cellStyle name="Normal 34 7 2" xfId="24328"/>
    <cellStyle name="Normal 34 7 3" xfId="24329"/>
    <cellStyle name="Normal 34 8" xfId="24330"/>
    <cellStyle name="Normal 34 9" xfId="24331"/>
    <cellStyle name="Normal 34_AH Mancherial Estimate" xfId="24332"/>
    <cellStyle name="Normal 35" xfId="24333"/>
    <cellStyle name="Normal 35 10" xfId="24334"/>
    <cellStyle name="Normal 35 10 2" xfId="24335"/>
    <cellStyle name="Normal 35 10 2 2" xfId="24336"/>
    <cellStyle name="Normal 35 10 2 2 2" xfId="24337"/>
    <cellStyle name="Normal 35 10 2 2 3" xfId="24338"/>
    <cellStyle name="Normal 35 10 2 3" xfId="24339"/>
    <cellStyle name="Normal 35 10 2 4" xfId="24340"/>
    <cellStyle name="Normal 35 10 3" xfId="24341"/>
    <cellStyle name="Normal 35 10 3 2" xfId="24342"/>
    <cellStyle name="Normal 35 10 3 2 2" xfId="24343"/>
    <cellStyle name="Normal 35 10 3 2 3" xfId="24344"/>
    <cellStyle name="Normal 35 10 3 3" xfId="24345"/>
    <cellStyle name="Normal 35 10 3 4" xfId="24346"/>
    <cellStyle name="Normal 35 10 4" xfId="24347"/>
    <cellStyle name="Normal 35 10 4 2" xfId="24348"/>
    <cellStyle name="Normal 35 10 4 2 2" xfId="24349"/>
    <cellStyle name="Normal 35 10 4 2 2 2" xfId="24350"/>
    <cellStyle name="Normal 35 10 4 2 2 3" xfId="24351"/>
    <cellStyle name="Normal 35 10 4 2 3" xfId="24352"/>
    <cellStyle name="Normal 35 10 4 2 4" xfId="24353"/>
    <cellStyle name="Normal 35 10 4 3" xfId="24354"/>
    <cellStyle name="Normal 35 10 4 3 2" xfId="24355"/>
    <cellStyle name="Normal 35 10 4 3 2 2" xfId="24356"/>
    <cellStyle name="Normal 35 10 4 3 2 3" xfId="24357"/>
    <cellStyle name="Normal 35 10 4 3 3" xfId="24358"/>
    <cellStyle name="Normal 35 10 4 3 4" xfId="24359"/>
    <cellStyle name="Normal 35 10 4 4" xfId="24360"/>
    <cellStyle name="Normal 35 10 4 4 2" xfId="24361"/>
    <cellStyle name="Normal 35 10 4 4 2 2" xfId="24362"/>
    <cellStyle name="Normal 35 10 4 4 2 2 2" xfId="24363"/>
    <cellStyle name="Normal 35 10 4 4 2 2 2 2" xfId="24364"/>
    <cellStyle name="Normal 35 10 4 4 2 2 2 2 2" xfId="24365"/>
    <cellStyle name="Normal 35 10 4 4 2 2 2 2 2 2" xfId="24366"/>
    <cellStyle name="Normal 35 10 4 4 2 2 2 2 2 2 2" xfId="24367"/>
    <cellStyle name="Normal 35 10 4 4 2 2 2 2 2 2 2 2" xfId="24368"/>
    <cellStyle name="Normal 35 10 4 4 2 2 2 2 2 2 2 2 2" xfId="24369"/>
    <cellStyle name="Normal 35 10 4 4 2 2 2 2 2 2 2 2 2 2" xfId="24370"/>
    <cellStyle name="Normal 35 10 4 4 2 2 2 2 2 2 2 2 2 2 2" xfId="24371"/>
    <cellStyle name="Normal 35 10 4 4 2 2 2 2 2 2 2 2 2 2 2 2" xfId="24372"/>
    <cellStyle name="Normal 35 10 4 4 2 2 2 2 2 2 2 2 2 2 2 2 2" xfId="24373"/>
    <cellStyle name="Normal 35 10 4 4 2 2 2 2 2 2 2 2 2 2 2 2 3" xfId="24374"/>
    <cellStyle name="Normal 35 10 4 4 2 2 2 2 2 2 2 2 2 2 2 3" xfId="24375"/>
    <cellStyle name="Normal 35 10 4 4 2 2 2 2 2 2 2 2 2 2 2 3 2" xfId="24376"/>
    <cellStyle name="Normal 35 10 4 4 2 2 2 2 2 2 2 2 2 2 2 3 2 2" xfId="24377"/>
    <cellStyle name="Normal 35 10 4 4 2 2 2 2 2 2 2 2 2 2 2 3 2 2 2" xfId="24378"/>
    <cellStyle name="Normal 35 10 4 4 2 2 2 2 2 2 2 2 2 2 2 3 2 2 3" xfId="24379"/>
    <cellStyle name="Normal 35 10 4 4 2 2 2 2 2 2 2 2 2 2 2 3 2 3" xfId="24380"/>
    <cellStyle name="Normal 35 10 4 4 2 2 2 2 2 2 2 2 2 2 2 3 2 4" xfId="24381"/>
    <cellStyle name="Normal 35 10 4 4 2 2 2 2 2 2 2 2 2 2 2 3 3" xfId="24382"/>
    <cellStyle name="Normal 35 10 4 4 2 2 2 2 2 2 2 2 2 2 2 3 3 2" xfId="24383"/>
    <cellStyle name="Normal 35 10 4 4 2 2 2 2 2 2 2 2 2 2 2 3 3 3" xfId="24384"/>
    <cellStyle name="Normal 35 10 4 4 2 2 2 2 2 2 2 2 2 2 2 3 4" xfId="24385"/>
    <cellStyle name="Normal 35 10 4 4 2 2 2 2 2 2 2 2 2 2 2 3 5" xfId="24386"/>
    <cellStyle name="Normal 35 10 4 4 2 2 2 2 2 2 2 2 2 2 2 4" xfId="24387"/>
    <cellStyle name="Normal 35 10 4 4 2 2 2 2 2 2 2 2 2 2 2 5" xfId="24388"/>
    <cellStyle name="Normal 35 10 4 4 2 2 2 2 2 2 2 2 2 2 3" xfId="24389"/>
    <cellStyle name="Normal 35 10 4 4 2 2 2 2 2 2 2 2 2 2 3 2" xfId="24390"/>
    <cellStyle name="Normal 35 10 4 4 2 2 2 2 2 2 2 2 2 2 3 3" xfId="24391"/>
    <cellStyle name="Normal 35 10 4 4 2 2 2 2 2 2 2 2 2 2 4" xfId="24392"/>
    <cellStyle name="Normal 35 10 4 4 2 2 2 2 2 2 2 2 2 2 5" xfId="24393"/>
    <cellStyle name="Normal 35 10 4 4 2 2 2 2 2 2 2 2 2 3" xfId="24394"/>
    <cellStyle name="Normal 35 10 4 4 2 2 2 2 2 2 2 2 2 3 2" xfId="24395"/>
    <cellStyle name="Normal 35 10 4 4 2 2 2 2 2 2 2 2 2 3 3" xfId="24396"/>
    <cellStyle name="Normal 35 10 4 4 2 2 2 2 2 2 2 2 2 4" xfId="24397"/>
    <cellStyle name="Normal 35 10 4 4 2 2 2 2 2 2 2 2 2 5" xfId="24398"/>
    <cellStyle name="Normal 35 10 4 4 2 2 2 2 2 2 2 2 3" xfId="24399"/>
    <cellStyle name="Normal 35 10 4 4 2 2 2 2 2 2 2 2 3 2" xfId="24400"/>
    <cellStyle name="Normal 35 10 4 4 2 2 2 2 2 2 2 2 3 3" xfId="24401"/>
    <cellStyle name="Normal 35 10 4 4 2 2 2 2 2 2 2 2 4" xfId="24402"/>
    <cellStyle name="Normal 35 10 4 4 2 2 2 2 2 2 2 2 5" xfId="24403"/>
    <cellStyle name="Normal 35 10 4 4 2 2 2 2 2 2 2 3" xfId="24404"/>
    <cellStyle name="Normal 35 10 4 4 2 2 2 2 2 2 2 3 2" xfId="24405"/>
    <cellStyle name="Normal 35 10 4 4 2 2 2 2 2 2 2 3 3" xfId="24406"/>
    <cellStyle name="Normal 35 10 4 4 2 2 2 2 2 2 2 4" xfId="24407"/>
    <cellStyle name="Normal 35 10 4 4 2 2 2 2 2 2 2 5" xfId="24408"/>
    <cellStyle name="Normal 35 10 4 4 2 2 2 2 2 2 3" xfId="24409"/>
    <cellStyle name="Normal 35 10 4 4 2 2 2 2 2 2 3 2" xfId="24410"/>
    <cellStyle name="Normal 35 10 4 4 2 2 2 2 2 2 3 3" xfId="24411"/>
    <cellStyle name="Normal 35 10 4 4 2 2 2 2 2 2 4" xfId="24412"/>
    <cellStyle name="Normal 35 10 4 4 2 2 2 2 2 2 5" xfId="24413"/>
    <cellStyle name="Normal 35 10 4 4 2 2 2 2 2 3" xfId="24414"/>
    <cellStyle name="Normal 35 10 4 4 2 2 2 2 2 3 2" xfId="24415"/>
    <cellStyle name="Normal 35 10 4 4 2 2 2 2 2 3 3" xfId="24416"/>
    <cellStyle name="Normal 35 10 4 4 2 2 2 2 2 4" xfId="24417"/>
    <cellStyle name="Normal 35 10 4 4 2 2 2 2 2 5" xfId="24418"/>
    <cellStyle name="Normal 35 10 4 4 2 2 2 2 3" xfId="24419"/>
    <cellStyle name="Normal 35 10 4 4 2 2 2 2 3 2" xfId="24420"/>
    <cellStyle name="Normal 35 10 4 4 2 2 2 2 3 2 2" xfId="24421"/>
    <cellStyle name="Normal 35 10 4 4 2 2 2 2 3 2 2 2" xfId="24422"/>
    <cellStyle name="Normal 35 10 4 4 2 2 2 2 3 2 2 3" xfId="24423"/>
    <cellStyle name="Normal 35 10 4 4 2 2 2 2 3 2 3" xfId="24424"/>
    <cellStyle name="Normal 35 10 4 4 2 2 2 2 3 2 4" xfId="24425"/>
    <cellStyle name="Normal 35 10 4 4 2 2 2 2 3 3" xfId="24426"/>
    <cellStyle name="Normal 35 10 4 4 2 2 2 2 3 3 2" xfId="24427"/>
    <cellStyle name="Normal 35 10 4 4 2 2 2 2 3 3 2 2" xfId="24428"/>
    <cellStyle name="Normal 35 10 4 4 2 2 2 2 3 3 2 3" xfId="24429"/>
    <cellStyle name="Normal 35 10 4 4 2 2 2 2 3 3 3" xfId="24430"/>
    <cellStyle name="Normal 35 10 4 4 2 2 2 2 3 3 4" xfId="24431"/>
    <cellStyle name="Normal 35 10 4 4 2 2 2 2 3 4" xfId="24432"/>
    <cellStyle name="Normal 35 10 4 4 2 2 2 2 3 4 2" xfId="24433"/>
    <cellStyle name="Normal 35 10 4 4 2 2 2 2 3 4 2 2" xfId="24434"/>
    <cellStyle name="Normal 35 10 4 4 2 2 2 2 3 4 2 2 2" xfId="24435"/>
    <cellStyle name="Normal 35 10 4 4 2 2 2 2 3 4 2 2 3" xfId="24436"/>
    <cellStyle name="Normal 35 10 4 4 2 2 2 2 3 4 2 3" xfId="24437"/>
    <cellStyle name="Normal 35 10 4 4 2 2 2 2 3 4 2 4" xfId="24438"/>
    <cellStyle name="Normal 35 10 4 4 2 2 2 2 3 4 3" xfId="24439"/>
    <cellStyle name="Normal 35 10 4 4 2 2 2 2 3 4 3 2" xfId="24440"/>
    <cellStyle name="Normal 35 10 4 4 2 2 2 2 3 4 3 3" xfId="24441"/>
    <cellStyle name="Normal 35 10 4 4 2 2 2 2 3 4 4" xfId="24442"/>
    <cellStyle name="Normal 35 10 4 4 2 2 2 2 3 4 5" xfId="24443"/>
    <cellStyle name="Normal 35 10 4 4 2 2 2 2 3 5" xfId="24444"/>
    <cellStyle name="Normal 35 10 4 4 2 2 2 2 3 5 2" xfId="24445"/>
    <cellStyle name="Normal 35 10 4 4 2 2 2 2 3 5 3" xfId="24446"/>
    <cellStyle name="Normal 35 10 4 4 2 2 2 2 3 6" xfId="24447"/>
    <cellStyle name="Normal 35 10 4 4 2 2 2 2 3 7" xfId="24448"/>
    <cellStyle name="Normal 35 10 4 4 2 2 2 2 4" xfId="24449"/>
    <cellStyle name="Normal 35 10 4 4 2 2 2 2 4 2" xfId="24450"/>
    <cellStyle name="Normal 35 10 4 4 2 2 2 2 4 3" xfId="24451"/>
    <cellStyle name="Normal 35 10 4 4 2 2 2 2 5" xfId="24452"/>
    <cellStyle name="Normal 35 10 4 4 2 2 2 2 6" xfId="24453"/>
    <cellStyle name="Normal 35 10 4 4 2 2 2 3" xfId="24454"/>
    <cellStyle name="Normal 35 10 4 4 2 2 2 3 2" xfId="24455"/>
    <cellStyle name="Normal 35 10 4 4 2 2 2 3 2 2" xfId="24456"/>
    <cellStyle name="Normal 35 10 4 4 2 2 2 3 2 2 2" xfId="24457"/>
    <cellStyle name="Normal 35 10 4 4 2 2 2 3 2 2 2 2" xfId="24458"/>
    <cellStyle name="Normal 35 10 4 4 2 2 2 3 2 2 2 2 2" xfId="24459"/>
    <cellStyle name="Normal 35 10 4 4 2 2 2 3 2 2 2 2 2 2" xfId="24460"/>
    <cellStyle name="Normal 35 10 4 4 2 2 2 3 2 2 2 2 2 3" xfId="24461"/>
    <cellStyle name="Normal 35 10 4 4 2 2 2 3 2 2 2 2 3" xfId="24462"/>
    <cellStyle name="Normal 35 10 4 4 2 2 2 3 2 2 2 2 4" xfId="24463"/>
    <cellStyle name="Normal 35 10 4 4 2 2 2 3 2 2 3" xfId="24464"/>
    <cellStyle name="Normal 35 10 4 4 2 2 2 3 2 2 3 2" xfId="24465"/>
    <cellStyle name="Normal 35 10 4 4 2 2 2 3 2 2 3 2 2" xfId="24466"/>
    <cellStyle name="Normal 35 10 4 4 2 2 2 3 2 2 3 2 3" xfId="24467"/>
    <cellStyle name="Normal 35 10 4 4 2 2 2 3 2 2 3 3" xfId="24468"/>
    <cellStyle name="Normal 35 10 4 4 2 2 2 3 2 2 3 4" xfId="24469"/>
    <cellStyle name="Normal 35 10 4 4 2 2 2 3 2 2 4" xfId="24470"/>
    <cellStyle name="Normal 35 10 4 4 2 2 2 3 2 3" xfId="24471"/>
    <cellStyle name="Normal 35 10 4 4 2 2 2 3 2 4" xfId="24472"/>
    <cellStyle name="Normal 35 10 4 4 2 2 2 3 3" xfId="24473"/>
    <cellStyle name="Normal 35 10 4 4 2 2 2 3 3 2" xfId="24474"/>
    <cellStyle name="Normal 35 10 4 4 2 2 2 3 3 3" xfId="24475"/>
    <cellStyle name="Normal 35 10 4 4 2 2 2 3 4" xfId="24476"/>
    <cellStyle name="Normal 35 10 4 4 2 2 2 3 5" xfId="24477"/>
    <cellStyle name="Normal 35 10 4 4 2 2 2 4" xfId="24478"/>
    <cellStyle name="Normal 35 10 4 4 2 2 2 4 2" xfId="24479"/>
    <cellStyle name="Normal 35 10 4 4 2 2 2 4 2 2" xfId="24480"/>
    <cellStyle name="Normal 35 10 4 4 2 2 2 4 2 2 2" xfId="24481"/>
    <cellStyle name="Normal 35 10 4 4 2 2 2 4 2 2 2 2" xfId="24482"/>
    <cellStyle name="Normal 35 10 4 4 2 2 2 4 2 2 2 3" xfId="24483"/>
    <cellStyle name="Normal 35 10 4 4 2 2 2 4 2 2 3" xfId="24484"/>
    <cellStyle name="Normal 35 10 4 4 2 2 2 4 2 2 4" xfId="24485"/>
    <cellStyle name="Normal 35 10 4 4 2 2 2 4 2 3" xfId="24486"/>
    <cellStyle name="Normal 35 10 4 4 2 2 2 4 2 3 2" xfId="24487"/>
    <cellStyle name="Normal 35 10 4 4 2 2 2 4 2 3 2 2" xfId="24488"/>
    <cellStyle name="Normal 35 10 4 4 2 2 2 4 2 3 2 2 2" xfId="24489"/>
    <cellStyle name="Normal 35 10 4 4 2 2 2 4 2 3 2 2 3" xfId="24490"/>
    <cellStyle name="Normal 35 10 4 4 2 2 2 4 2 3 2 3" xfId="24491"/>
    <cellStyle name="Normal 35 10 4 4 2 2 2 4 2 3 2 3 2" xfId="24492"/>
    <cellStyle name="Normal 35 10 4 4 2 2 2 4 2 3 2 3 2 2" xfId="24493"/>
    <cellStyle name="Normal 35 10 4 4 2 2 2 4 2 3 2 3 2 3" xfId="24494"/>
    <cellStyle name="Normal 35 10 4 4 2 2 2 4 2 3 2 3 3" xfId="24495"/>
    <cellStyle name="Normal 35 10 4 4 2 2 2 4 2 3 2 3 4" xfId="24496"/>
    <cellStyle name="Normal 35 10 4 4 2 2 2 4 2 3 2 4" xfId="24497"/>
    <cellStyle name="Normal 35 10 4 4 2 2 2 4 2 3 2 5" xfId="24498"/>
    <cellStyle name="Normal 35 10 4 4 2 2 2 4 2 3 3" xfId="24499"/>
    <cellStyle name="Normal 35 10 4 4 2 2 2 4 2 3 3 2" xfId="24500"/>
    <cellStyle name="Normal 35 10 4 4 2 2 2 4 2 3 3 3" xfId="24501"/>
    <cellStyle name="Normal 35 10 4 4 2 2 2 4 2 3 4" xfId="24502"/>
    <cellStyle name="Normal 35 10 4 4 2 2 2 4 2 3 5" xfId="24503"/>
    <cellStyle name="Normal 35 10 4 4 2 2 2 4 2 4" xfId="24504"/>
    <cellStyle name="Normal 35 10 4 4 2 2 2 4 2 4 2" xfId="24505"/>
    <cellStyle name="Normal 35 10 4 4 2 2 2 4 2 4 2 2" xfId="24506"/>
    <cellStyle name="Normal 35 10 4 4 2 2 2 4 2 4 2 2 2" xfId="24507"/>
    <cellStyle name="Normal 35 10 4 4 2 2 2 4 2 4 2 2 3" xfId="24508"/>
    <cellStyle name="Normal 35 10 4 4 2 2 2 4 2 4 2 3" xfId="24509"/>
    <cellStyle name="Normal 35 10 4 4 2 2 2 4 2 4 2 4" xfId="24510"/>
    <cellStyle name="Normal 35 10 4 4 2 2 2 4 2 4 3" xfId="24511"/>
    <cellStyle name="Normal 35 10 4 4 2 2 2 4 2 4 3 2" xfId="24512"/>
    <cellStyle name="Normal 35 10 4 4 2 2 2 4 2 4 3 3" xfId="24513"/>
    <cellStyle name="Normal 35 10 4 4 2 2 2 4 2 4 4" xfId="24514"/>
    <cellStyle name="Normal 35 10 4 4 2 2 2 4 2 4 5" xfId="24515"/>
    <cellStyle name="Normal 35 10 4 4 2 2 2 4 2 5" xfId="24516"/>
    <cellStyle name="Normal 35 10 4 4 2 2 2 4 2 5 2" xfId="24517"/>
    <cellStyle name="Normal 35 10 4 4 2 2 2 4 2 5 3" xfId="24518"/>
    <cellStyle name="Normal 35 10 4 4 2 2 2 4 2 6" xfId="24519"/>
    <cellStyle name="Normal 35 10 4 4 2 2 2 4 2 7" xfId="24520"/>
    <cellStyle name="Normal 35 10 4 4 2 2 2 4 3" xfId="24521"/>
    <cellStyle name="Normal 35 10 4 4 2 2 2 4 3 2" xfId="24522"/>
    <cellStyle name="Normal 35 10 4 4 2 2 2 4 3 3" xfId="24523"/>
    <cellStyle name="Normal 35 10 4 4 2 2 2 4 4" xfId="24524"/>
    <cellStyle name="Normal 35 10 4 4 2 2 2 4 5" xfId="24525"/>
    <cellStyle name="Normal 35 10 4 4 2 2 2 5" xfId="24526"/>
    <cellStyle name="Normal 35 10 4 4 2 2 2 5 2" xfId="24527"/>
    <cellStyle name="Normal 35 10 4 4 2 2 2 5 3" xfId="24528"/>
    <cellStyle name="Normal 35 10 4 4 2 2 2 6" xfId="24529"/>
    <cellStyle name="Normal 35 10 4 4 2 2 2 7" xfId="24530"/>
    <cellStyle name="Normal 35 10 4 4 2 2 3" xfId="24531"/>
    <cellStyle name="Normal 35 10 4 4 2 2 3 2" xfId="24532"/>
    <cellStyle name="Normal 35 10 4 4 2 2 3 3" xfId="24533"/>
    <cellStyle name="Normal 35 10 4 4 2 2 4" xfId="24534"/>
    <cellStyle name="Normal 35 10 4 4 2 2 5" xfId="24535"/>
    <cellStyle name="Normal 35 10 4 4 2 3" xfId="24536"/>
    <cellStyle name="Normal 35 10 4 4 2 3 2" xfId="24537"/>
    <cellStyle name="Normal 35 10 4 4 2 3 2 2" xfId="24538"/>
    <cellStyle name="Normal 35 10 4 4 2 3 2 2 2" xfId="24539"/>
    <cellStyle name="Normal 35 10 4 4 2 3 2 2 3" xfId="24540"/>
    <cellStyle name="Normal 35 10 4 4 2 3 2 3" xfId="24541"/>
    <cellStyle name="Normal 35 10 4 4 2 3 2 4" xfId="24542"/>
    <cellStyle name="Normal 35 10 4 4 2 3 3" xfId="24543"/>
    <cellStyle name="Normal 35 10 4 4 2 3 3 2" xfId="24544"/>
    <cellStyle name="Normal 35 10 4 4 2 3 3 3" xfId="24545"/>
    <cellStyle name="Normal 35 10 4 4 2 3 4" xfId="24546"/>
    <cellStyle name="Normal 35 10 4 4 2 3 5" xfId="24547"/>
    <cellStyle name="Normal 35 10 4 4 2 4" xfId="24548"/>
    <cellStyle name="Normal 35 10 4 4 2 4 2" xfId="24549"/>
    <cellStyle name="Normal 35 10 4 4 2 4 2 2" xfId="24550"/>
    <cellStyle name="Normal 35 10 4 4 2 4 2 3" xfId="24551"/>
    <cellStyle name="Normal 35 10 4 4 2 4 3" xfId="24552"/>
    <cellStyle name="Normal 35 10 4 4 2 4 4" xfId="24553"/>
    <cellStyle name="Normal 35 10 4 4 2 5" xfId="24554"/>
    <cellStyle name="Normal 35 10 4 4 2 5 2" xfId="24555"/>
    <cellStyle name="Normal 35 10 4 4 2 5 2 2" xfId="24556"/>
    <cellStyle name="Normal 35 10 4 4 2 5 2 3" xfId="24557"/>
    <cellStyle name="Normal 35 10 4 4 2 5 3" xfId="24558"/>
    <cellStyle name="Normal 35 10 4 4 2 5 4" xfId="24559"/>
    <cellStyle name="Normal 35 10 4 4 2 6" xfId="24560"/>
    <cellStyle name="Normal 35 10 4 4 2 6 2" xfId="24561"/>
    <cellStyle name="Normal 35 10 4 4 2 6 3" xfId="24562"/>
    <cellStyle name="Normal 35 10 4 4 2 7" xfId="24563"/>
    <cellStyle name="Normal 35 10 4 4 2 8" xfId="24564"/>
    <cellStyle name="Normal 35 10 4 4 3" xfId="24565"/>
    <cellStyle name="Normal 35 10 4 4 3 2" xfId="24566"/>
    <cellStyle name="Normal 35 10 4 4 3 3" xfId="24567"/>
    <cellStyle name="Normal 35 10 4 4 4" xfId="24568"/>
    <cellStyle name="Normal 35 10 4 4 5" xfId="24569"/>
    <cellStyle name="Normal 35 10 4 5" xfId="24570"/>
    <cellStyle name="Normal 35 10 4 5 2" xfId="24571"/>
    <cellStyle name="Normal 35 10 4 5 2 2" xfId="24572"/>
    <cellStyle name="Normal 35 10 4 5 2 2 2" xfId="24573"/>
    <cellStyle name="Normal 35 10 4 5 2 2 2 2" xfId="24574"/>
    <cellStyle name="Normal 35 10 4 5 2 2 2 2 2" xfId="24575"/>
    <cellStyle name="Normal 35 10 4 5 2 2 2 2 3" xfId="24576"/>
    <cellStyle name="Normal 35 10 4 5 2 2 2 3" xfId="24577"/>
    <cellStyle name="Normal 35 10 4 5 2 2 2 4" xfId="24578"/>
    <cellStyle name="Normal 35 10 4 5 2 2 3" xfId="24579"/>
    <cellStyle name="Normal 35 10 4 5 2 2 3 2" xfId="24580"/>
    <cellStyle name="Normal 35 10 4 5 2 2 3 3" xfId="24581"/>
    <cellStyle name="Normal 35 10 4 5 2 2 4" xfId="24582"/>
    <cellStyle name="Normal 35 10 4 5 2 2 5" xfId="24583"/>
    <cellStyle name="Normal 35 10 4 5 2 3" xfId="24584"/>
    <cellStyle name="Normal 35 10 4 5 2 3 2" xfId="24585"/>
    <cellStyle name="Normal 35 10 4 5 2 3 2 2" xfId="24586"/>
    <cellStyle name="Normal 35 10 4 5 2 3 2 2 2" xfId="24587"/>
    <cellStyle name="Normal 35 10 4 5 2 3 2 2 2 2" xfId="24588"/>
    <cellStyle name="Normal 35 10 4 5 2 3 2 2 2 2 2" xfId="24589"/>
    <cellStyle name="Normal 35 10 4 5 2 3 2 2 2 2 2 2" xfId="24590"/>
    <cellStyle name="Normal 35 10 4 5 2 3 2 2 2 2 2 2 2" xfId="24591"/>
    <cellStyle name="Normal 35 10 4 5 2 3 2 2 2 2 2 2 3" xfId="24592"/>
    <cellStyle name="Normal 35 10 4 5 2 3 2 2 2 2 2 3" xfId="24593"/>
    <cellStyle name="Normal 35 10 4 5 2 3 2 2 2 2 2 4" xfId="24594"/>
    <cellStyle name="Normal 35 10 4 5 2 3 2 2 2 2 3" xfId="24595"/>
    <cellStyle name="Normal 35 10 4 5 2 3 2 2 2 2 3 2" xfId="24596"/>
    <cellStyle name="Normal 35 10 4 5 2 3 2 2 2 2 3 3" xfId="24597"/>
    <cellStyle name="Normal 35 10 4 5 2 3 2 2 2 2 4" xfId="24598"/>
    <cellStyle name="Normal 35 10 4 5 2 3 2 2 2 2 5" xfId="24599"/>
    <cellStyle name="Normal 35 10 4 5 2 3 2 2 2 3" xfId="24600"/>
    <cellStyle name="Normal 35 10 4 5 2 3 2 2 2 3 2" xfId="24601"/>
    <cellStyle name="Normal 35 10 4 5 2 3 2 2 2 3 3" xfId="24602"/>
    <cellStyle name="Normal 35 10 4 5 2 3 2 2 2 4" xfId="24603"/>
    <cellStyle name="Normal 35 10 4 5 2 3 2 2 2 5" xfId="24604"/>
    <cellStyle name="Normal 35 10 4 5 2 3 2 2 3" xfId="24605"/>
    <cellStyle name="Normal 35 10 4 5 2 3 2 2 3 2" xfId="24606"/>
    <cellStyle name="Normal 35 10 4 5 2 3 2 2 3 3" xfId="24607"/>
    <cellStyle name="Normal 35 10 4 5 2 3 2 2 4" xfId="24608"/>
    <cellStyle name="Normal 35 10 4 5 2 3 2 2 5" xfId="24609"/>
    <cellStyle name="Normal 35 10 4 5 2 3 2 3" xfId="24610"/>
    <cellStyle name="Normal 35 10 4 5 2 3 2 3 2" xfId="24611"/>
    <cellStyle name="Normal 35 10 4 5 2 3 2 3 2 2" xfId="24612"/>
    <cellStyle name="Normal 35 10 4 5 2 3 2 3 2 3" xfId="24613"/>
    <cellStyle name="Normal 35 10 4 5 2 3 2 3 3" xfId="24614"/>
    <cellStyle name="Normal 35 10 4 5 2 3 2 3 4" xfId="24615"/>
    <cellStyle name="Normal 35 10 4 5 2 3 2 4" xfId="24616"/>
    <cellStyle name="Normal 35 10 4 5 2 3 2 4 2" xfId="24617"/>
    <cellStyle name="Normal 35 10 4 5 2 3 2 4 2 2" xfId="24618"/>
    <cellStyle name="Normal 35 10 4 5 2 3 2 4 2 3" xfId="24619"/>
    <cellStyle name="Normal 35 10 4 5 2 3 2 4 3" xfId="24620"/>
    <cellStyle name="Normal 35 10 4 5 2 3 2 4 4" xfId="24621"/>
    <cellStyle name="Normal 35 10 4 5 2 3 2 5" xfId="24622"/>
    <cellStyle name="Normal 35 10 4 5 2 3 2 5 2" xfId="24623"/>
    <cellStyle name="Normal 35 10 4 5 2 3 2 5 3" xfId="24624"/>
    <cellStyle name="Normal 35 10 4 5 2 3 2 6" xfId="24625"/>
    <cellStyle name="Normal 35 10 4 5 2 3 2 7" xfId="24626"/>
    <cellStyle name="Normal 35 10 4 5 2 3 3" xfId="24627"/>
    <cellStyle name="Normal 35 10 4 5 2 3 3 2" xfId="24628"/>
    <cellStyle name="Normal 35 10 4 5 2 3 3 3" xfId="24629"/>
    <cellStyle name="Normal 35 10 4 5 2 3 4" xfId="24630"/>
    <cellStyle name="Normal 35 10 4 5 2 3 5" xfId="24631"/>
    <cellStyle name="Normal 35 10 4 5 2 4" xfId="24632"/>
    <cellStyle name="Normal 35 10 4 5 2 4 2" xfId="24633"/>
    <cellStyle name="Normal 35 10 4 5 2 4 3" xfId="24634"/>
    <cellStyle name="Normal 35 10 4 5 2 5" xfId="24635"/>
    <cellStyle name="Normal 35 10 4 5 2 6" xfId="24636"/>
    <cellStyle name="Normal 35 10 4 5 3" xfId="24637"/>
    <cellStyle name="Normal 35 10 4 5 3 2" xfId="24638"/>
    <cellStyle name="Normal 35 10 4 5 3 2 2" xfId="24639"/>
    <cellStyle name="Normal 35 10 4 5 3 2 3" xfId="24640"/>
    <cellStyle name="Normal 35 10 4 5 3 3" xfId="24641"/>
    <cellStyle name="Normal 35 10 4 5 3 4" xfId="24642"/>
    <cellStyle name="Normal 35 10 4 5 4" xfId="24643"/>
    <cellStyle name="Normal 35 10 4 5 4 2" xfId="24644"/>
    <cellStyle name="Normal 35 10 4 5 4 3" xfId="24645"/>
    <cellStyle name="Normal 35 10 4 5 5" xfId="24646"/>
    <cellStyle name="Normal 35 10 4 5 6" xfId="24647"/>
    <cellStyle name="Normal 35 10 4 6" xfId="24648"/>
    <cellStyle name="Normal 35 10 4 6 2" xfId="24649"/>
    <cellStyle name="Normal 35 10 4 6 3" xfId="24650"/>
    <cellStyle name="Normal 35 10 4 7" xfId="24651"/>
    <cellStyle name="Normal 35 10 4 8" xfId="24652"/>
    <cellStyle name="Normal 35 10 5" xfId="24653"/>
    <cellStyle name="Normal 35 10 5 2" xfId="24654"/>
    <cellStyle name="Normal 35 10 5 2 2" xfId="24655"/>
    <cellStyle name="Normal 35 10 5 2 3" xfId="24656"/>
    <cellStyle name="Normal 35 10 5 3" xfId="24657"/>
    <cellStyle name="Normal 35 10 5 4" xfId="24658"/>
    <cellStyle name="Normal 35 10 6" xfId="24659"/>
    <cellStyle name="Normal 35 10 6 2" xfId="24660"/>
    <cellStyle name="Normal 35 10 6 2 2" xfId="24661"/>
    <cellStyle name="Normal 35 10 6 2 2 2" xfId="24662"/>
    <cellStyle name="Normal 35 10 6 2 2 2 2" xfId="24663"/>
    <cellStyle name="Normal 35 10 6 2 2 2 2 2" xfId="24664"/>
    <cellStyle name="Normal 35 10 6 2 2 2 2 2 2" xfId="24665"/>
    <cellStyle name="Normal 35 10 6 2 2 2 2 2 2 2" xfId="24666"/>
    <cellStyle name="Normal 35 10 6 2 2 2 2 2 2 3" xfId="24667"/>
    <cellStyle name="Normal 35 10 6 2 2 2 2 2 3" xfId="24668"/>
    <cellStyle name="Normal 35 10 6 2 2 2 2 2 4" xfId="24669"/>
    <cellStyle name="Normal 35 10 6 2 2 2 2 3" xfId="24670"/>
    <cellStyle name="Normal 35 10 6 2 2 2 2 3 2" xfId="24671"/>
    <cellStyle name="Normal 35 10 6 2 2 2 2 3 2 2" xfId="24672"/>
    <cellStyle name="Normal 35 10 6 2 2 2 2 3 2 2 2" xfId="24673"/>
    <cellStyle name="Normal 35 10 6 2 2 2 2 3 2 2 3" xfId="24674"/>
    <cellStyle name="Normal 35 10 6 2 2 2 2 3 2 3" xfId="24675"/>
    <cellStyle name="Normal 35 10 6 2 2 2 2 3 2 4" xfId="24676"/>
    <cellStyle name="Normal 35 10 6 2 2 2 2 3 3" xfId="24677"/>
    <cellStyle name="Normal 35 10 6 2 2 2 2 3 3 2" xfId="24678"/>
    <cellStyle name="Normal 35 10 6 2 2 2 2 3 3 2 2" xfId="24679"/>
    <cellStyle name="Normal 35 10 6 2 2 2 2 3 3 2 3" xfId="24680"/>
    <cellStyle name="Normal 35 10 6 2 2 2 2 3 3 3" xfId="24681"/>
    <cellStyle name="Normal 35 10 6 2 2 2 2 3 3 4" xfId="24682"/>
    <cellStyle name="Normal 35 10 6 2 2 2 2 3 4" xfId="24683"/>
    <cellStyle name="Normal 35 10 6 2 2 2 2 3 5" xfId="24684"/>
    <cellStyle name="Normal 35 10 6 2 2 2 2 4" xfId="24685"/>
    <cellStyle name="Normal 35 10 6 2 2 2 2 5" xfId="24686"/>
    <cellStyle name="Normal 35 10 6 2 2 2 3" xfId="24687"/>
    <cellStyle name="Normal 35 10 6 2 2 2 3 2" xfId="24688"/>
    <cellStyle name="Normal 35 10 6 2 2 2 3 2 2" xfId="24689"/>
    <cellStyle name="Normal 35 10 6 2 2 2 3 2 3" xfId="24690"/>
    <cellStyle name="Normal 35 10 6 2 2 2 3 3" xfId="24691"/>
    <cellStyle name="Normal 35 10 6 2 2 2 3 4" xfId="24692"/>
    <cellStyle name="Normal 35 10 6 2 2 2 4" xfId="24693"/>
    <cellStyle name="Normal 35 10 6 2 2 2 4 2" xfId="24694"/>
    <cellStyle name="Normal 35 10 6 2 2 2 4 3" xfId="24695"/>
    <cellStyle name="Normal 35 10 6 2 2 2 5" xfId="24696"/>
    <cellStyle name="Normal 35 10 6 2 2 2 6" xfId="24697"/>
    <cellStyle name="Normal 35 10 6 2 2 3" xfId="24698"/>
    <cellStyle name="Normal 35 10 6 2 2 3 2" xfId="24699"/>
    <cellStyle name="Normal 35 10 6 2 2 3 2 2" xfId="24700"/>
    <cellStyle name="Normal 35 10 6 2 2 3 2 2 2" xfId="24701"/>
    <cellStyle name="Normal 35 10 6 2 2 3 2 2 2 2" xfId="24702"/>
    <cellStyle name="Normal 35 10 6 2 2 3 2 2 2 3" xfId="24703"/>
    <cellStyle name="Normal 35 10 6 2 2 3 2 2 3" xfId="24704"/>
    <cellStyle name="Normal 35 10 6 2 2 3 2 2 4" xfId="24705"/>
    <cellStyle name="Normal 35 10 6 2 2 3 2 3" xfId="24706"/>
    <cellStyle name="Normal 35 10 6 2 2 3 2 4" xfId="24707"/>
    <cellStyle name="Normal 35 10 6 2 2 3 3" xfId="24708"/>
    <cellStyle name="Normal 35 10 6 2 2 3 4" xfId="24709"/>
    <cellStyle name="Normal 35 10 6 2 2 4" xfId="24710"/>
    <cellStyle name="Normal 35 10 6 2 2 4 2" xfId="24711"/>
    <cellStyle name="Normal 35 10 6 2 2 4 3" xfId="24712"/>
    <cellStyle name="Normal 35 10 6 2 2 5" xfId="24713"/>
    <cellStyle name="Normal 35 10 6 2 2 6" xfId="24714"/>
    <cellStyle name="Normal 35 10 6 2 3" xfId="24715"/>
    <cellStyle name="Normal 35 10 6 2 3 2" xfId="24716"/>
    <cellStyle name="Normal 35 10 6 2 3 2 2" xfId="24717"/>
    <cellStyle name="Normal 35 10 6 2 3 2 2 2" xfId="24718"/>
    <cellStyle name="Normal 35 10 6 2 3 2 2 3" xfId="24719"/>
    <cellStyle name="Normal 35 10 6 2 3 2 3" xfId="24720"/>
    <cellStyle name="Normal 35 10 6 2 3 2 4" xfId="24721"/>
    <cellStyle name="Normal 35 10 6 2 3 3" xfId="24722"/>
    <cellStyle name="Normal 35 10 6 2 3 3 2" xfId="24723"/>
    <cellStyle name="Normal 35 10 6 2 3 3 2 2" xfId="24724"/>
    <cellStyle name="Normal 35 10 6 2 3 3 2 3" xfId="24725"/>
    <cellStyle name="Normal 35 10 6 2 3 3 3" xfId="24726"/>
    <cellStyle name="Normal 35 10 6 2 3 3 4" xfId="24727"/>
    <cellStyle name="Normal 35 10 6 2 3 4" xfId="24728"/>
    <cellStyle name="Normal 35 10 6 2 3 4 2" xfId="24729"/>
    <cellStyle name="Normal 35 10 6 2 3 4 3" xfId="24730"/>
    <cellStyle name="Normal 35 10 6 2 3 5" xfId="24731"/>
    <cellStyle name="Normal 35 10 6 2 3 6" xfId="24732"/>
    <cellStyle name="Normal 35 10 6 2 4" xfId="24733"/>
    <cellStyle name="Normal 35 10 6 2 4 2" xfId="24734"/>
    <cellStyle name="Normal 35 10 6 2 4 2 2" xfId="24735"/>
    <cellStyle name="Normal 35 10 6 2 4 2 2 2" xfId="24736"/>
    <cellStyle name="Normal 35 10 6 2 4 2 2 2 2" xfId="24737"/>
    <cellStyle name="Normal 35 10 6 2 4 2 2 2 2 2" xfId="24738"/>
    <cellStyle name="Normal 35 10 6 2 4 2 2 2 2 3" xfId="24739"/>
    <cellStyle name="Normal 35 10 6 2 4 2 2 2 3" xfId="24740"/>
    <cellStyle name="Normal 35 10 6 2 4 2 2 2 4" xfId="24741"/>
    <cellStyle name="Normal 35 10 6 2 4 2 2 3" xfId="24742"/>
    <cellStyle name="Normal 35 10 6 2 4 2 2 3 2" xfId="24743"/>
    <cellStyle name="Normal 35 10 6 2 4 2 2 3 3" xfId="24744"/>
    <cellStyle name="Normal 35 10 6 2 4 2 2 4" xfId="24745"/>
    <cellStyle name="Normal 35 10 6 2 4 2 2 5" xfId="24746"/>
    <cellStyle name="Normal 35 10 6 2 4 2 3" xfId="24747"/>
    <cellStyle name="Normal 35 10 6 2 4 2 3 2" xfId="24748"/>
    <cellStyle name="Normal 35 10 6 2 4 2 3 3" xfId="24749"/>
    <cellStyle name="Normal 35 10 6 2 4 2 4" xfId="24750"/>
    <cellStyle name="Normal 35 10 6 2 4 2 5" xfId="24751"/>
    <cellStyle name="Normal 35 10 6 2 4 3" xfId="24752"/>
    <cellStyle name="Normal 35 10 6 2 4 3 2" xfId="24753"/>
    <cellStyle name="Normal 35 10 6 2 4 3 3" xfId="24754"/>
    <cellStyle name="Normal 35 10 6 2 4 4" xfId="24755"/>
    <cellStyle name="Normal 35 10 6 2 4 5" xfId="24756"/>
    <cellStyle name="Normal 35 10 6 2 5" xfId="24757"/>
    <cellStyle name="Normal 35 10 6 2 5 2" xfId="24758"/>
    <cellStyle name="Normal 35 10 6 2 5 3" xfId="24759"/>
    <cellStyle name="Normal 35 10 6 2 6" xfId="24760"/>
    <cellStyle name="Normal 35 10 6 2 7" xfId="24761"/>
    <cellStyle name="Normal 35 10 6 3" xfId="24762"/>
    <cellStyle name="Normal 35 10 6 3 2" xfId="24763"/>
    <cellStyle name="Normal 35 10 6 3 3" xfId="24764"/>
    <cellStyle name="Normal 35 10 6 4" xfId="24765"/>
    <cellStyle name="Normal 35 10 6 5" xfId="24766"/>
    <cellStyle name="Normal 35 11" xfId="24767"/>
    <cellStyle name="Normal 35 12" xfId="24768"/>
    <cellStyle name="Normal 35 13" xfId="24769"/>
    <cellStyle name="Normal 35 13 2" xfId="24770"/>
    <cellStyle name="Normal 35 13 2 2" xfId="24771"/>
    <cellStyle name="Normal 35 13 2 2 2" xfId="24772"/>
    <cellStyle name="Normal 35 13 2 2 3" xfId="24773"/>
    <cellStyle name="Normal 35 13 2 3" xfId="24774"/>
    <cellStyle name="Normal 35 13 2 4" xfId="24775"/>
    <cellStyle name="Normal 35 13 3" xfId="24776"/>
    <cellStyle name="Normal 35 13 3 2" xfId="24777"/>
    <cellStyle name="Normal 35 13 3 2 2" xfId="24778"/>
    <cellStyle name="Normal 35 13 3 2 3" xfId="24779"/>
    <cellStyle name="Normal 35 13 3 3" xfId="24780"/>
    <cellStyle name="Normal 35 13 3 4" xfId="24781"/>
    <cellStyle name="Normal 35 13 4" xfId="24782"/>
    <cellStyle name="Normal 35 13 4 2" xfId="24783"/>
    <cellStyle name="Normal 35 13 4 2 2" xfId="24784"/>
    <cellStyle name="Normal 35 13 4 2 2 2" xfId="24785"/>
    <cellStyle name="Normal 35 13 4 2 2 2 2" xfId="24786"/>
    <cellStyle name="Normal 35 13 4 2 2 2 2 2" xfId="24787"/>
    <cellStyle name="Normal 35 13 4 2 2 2 2 2 2" xfId="24788"/>
    <cellStyle name="Normal 35 13 4 2 2 2 2 2 3" xfId="24789"/>
    <cellStyle name="Normal 35 13 4 2 2 2 2 3" xfId="24790"/>
    <cellStyle name="Normal 35 13 4 2 2 2 2 4" xfId="24791"/>
    <cellStyle name="Normal 35 13 4 2 2 2 3" xfId="24792"/>
    <cellStyle name="Normal 35 13 4 2 2 2 3 2" xfId="24793"/>
    <cellStyle name="Normal 35 13 4 2 2 2 3 3" xfId="24794"/>
    <cellStyle name="Normal 35 13 4 2 2 2 4" xfId="24795"/>
    <cellStyle name="Normal 35 13 4 2 2 2 5" xfId="24796"/>
    <cellStyle name="Normal 35 13 4 2 2 3" xfId="24797"/>
    <cellStyle name="Normal 35 13 4 2 2 3 2" xfId="24798"/>
    <cellStyle name="Normal 35 13 4 2 2 3 3" xfId="24799"/>
    <cellStyle name="Normal 35 13 4 2 2 4" xfId="24800"/>
    <cellStyle name="Normal 35 13 4 2 2 5" xfId="24801"/>
    <cellStyle name="Normal 35 13 4 2 3" xfId="24802"/>
    <cellStyle name="Normal 35 13 4 2 3 2" xfId="24803"/>
    <cellStyle name="Normal 35 13 4 2 3 2 2" xfId="24804"/>
    <cellStyle name="Normal 35 13 4 2 3 2 2 2" xfId="24805"/>
    <cellStyle name="Normal 35 13 4 2 3 2 2 3" xfId="24806"/>
    <cellStyle name="Normal 35 13 4 2 3 2 3" xfId="24807"/>
    <cellStyle name="Normal 35 13 4 2 3 2 4" xfId="24808"/>
    <cellStyle name="Normal 35 13 4 2 3 3" xfId="24809"/>
    <cellStyle name="Normal 35 13 4 2 3 3 2" xfId="24810"/>
    <cellStyle name="Normal 35 13 4 2 3 3 3" xfId="24811"/>
    <cellStyle name="Normal 35 13 4 2 3 4" xfId="24812"/>
    <cellStyle name="Normal 35 13 4 2 3 5" xfId="24813"/>
    <cellStyle name="Normal 35 13 4 2 4" xfId="24814"/>
    <cellStyle name="Normal 35 13 4 2 4 2" xfId="24815"/>
    <cellStyle name="Normal 35 13 4 2 4 2 2" xfId="24816"/>
    <cellStyle name="Normal 35 13 4 2 4 2 3" xfId="24817"/>
    <cellStyle name="Normal 35 13 4 2 4 3" xfId="24818"/>
    <cellStyle name="Normal 35 13 4 2 4 4" xfId="24819"/>
    <cellStyle name="Normal 35 13 4 2 5" xfId="24820"/>
    <cellStyle name="Normal 35 13 4 2 5 2" xfId="24821"/>
    <cellStyle name="Normal 35 13 4 2 5 2 2" xfId="24822"/>
    <cellStyle name="Normal 35 13 4 2 5 2 2 2" xfId="24823"/>
    <cellStyle name="Normal 35 13 4 2 5 2 2 2 2" xfId="24824"/>
    <cellStyle name="Normal 35 13 4 2 5 2 2 2 3" xfId="24825"/>
    <cellStyle name="Normal 35 13 4 2 5 2 2 3" xfId="24826"/>
    <cellStyle name="Normal 35 13 4 2 5 2 2 3 2 3" xfId="24827"/>
    <cellStyle name="Normal 35 13 4 2 5 2 2 3 2 3 2" xfId="24828"/>
    <cellStyle name="Normal 35 13 4 2 5 2 2 3 2 3 2 2" xfId="24829"/>
    <cellStyle name="Normal 35 13 4 2 5 2 2 3 2 3 2 3" xfId="24830"/>
    <cellStyle name="Normal 35 13 4 2 5 2 2 3 2 3 3" xfId="24831"/>
    <cellStyle name="Normal 35 13 4 2 5 2 2 3 2 3 4" xfId="24832"/>
    <cellStyle name="Normal 35 13 4 2 5 2 2 4" xfId="24833"/>
    <cellStyle name="Normal 35 13 4 2 5 2 3" xfId="24834"/>
    <cellStyle name="Normal 35 13 4 2 5 2 3 2" xfId="24835"/>
    <cellStyle name="Normal 35 13 4 2 5 2 3 3" xfId="24836"/>
    <cellStyle name="Normal 35 13 4 2 5 2 4" xfId="24837"/>
    <cellStyle name="Normal 35 13 4 2 5 2 5" xfId="24838"/>
    <cellStyle name="Normal 35 13 4 2 5 3" xfId="24839"/>
    <cellStyle name="Normal 35 13 4 2 5 3 2" xfId="24840"/>
    <cellStyle name="Normal 35 13 4 2 5 3 3" xfId="24841"/>
    <cellStyle name="Normal 35 13 4 2 5 4" xfId="24842"/>
    <cellStyle name="Normal 35 13 4 2 5 5" xfId="24843"/>
    <cellStyle name="Normal 35 13 4 2 6" xfId="24844"/>
    <cellStyle name="Normal 35 13 4 2 6 2" xfId="24845"/>
    <cellStyle name="Normal 35 13 4 2 6 3" xfId="24846"/>
    <cellStyle name="Normal 35 13 4 2 7" xfId="24847"/>
    <cellStyle name="Normal 35 13 4 2 8" xfId="24848"/>
    <cellStyle name="Normal 35 13 4 3" xfId="24849"/>
    <cellStyle name="Normal 35 13 4 3 2" xfId="24850"/>
    <cellStyle name="Normal 35 13 4 3 3" xfId="24851"/>
    <cellStyle name="Normal 35 13 4 4" xfId="24852"/>
    <cellStyle name="Normal 35 13 4 5" xfId="24853"/>
    <cellStyle name="Normal 35 13 4 5 2" xfId="24854"/>
    <cellStyle name="Normal 35 13 4 5 2 2" xfId="24855"/>
    <cellStyle name="Normal 35 13 4 5 2 3" xfId="24856"/>
    <cellStyle name="Normal 35 13 4 5 3" xfId="24857"/>
    <cellStyle name="Normal 35 13 4 5 4" xfId="24858"/>
    <cellStyle name="Normal 35 13 4 6" xfId="24859"/>
    <cellStyle name="Normal 35 14" xfId="24860"/>
    <cellStyle name="Normal 35 15" xfId="24861"/>
    <cellStyle name="Normal 35 15 2" xfId="24862"/>
    <cellStyle name="Normal 35 15 2 2" xfId="24863"/>
    <cellStyle name="Normal 35 15 2 3" xfId="24864"/>
    <cellStyle name="Normal 35 15 3" xfId="24865"/>
    <cellStyle name="Normal 35 15 4" xfId="24866"/>
    <cellStyle name="Normal 35 2" xfId="24867"/>
    <cellStyle name="Normal 35 2 10" xfId="24868"/>
    <cellStyle name="Normal 35 2 11" xfId="24869"/>
    <cellStyle name="Normal 35 2 12" xfId="24870"/>
    <cellStyle name="Normal 35 2 12 2" xfId="24871"/>
    <cellStyle name="Normal 35 2 12 3" xfId="24872"/>
    <cellStyle name="Normal 35 2 13" xfId="24873"/>
    <cellStyle name="Normal 35 2 13 2" xfId="24874"/>
    <cellStyle name="Normal 35 2 13 3" xfId="24875"/>
    <cellStyle name="Normal 35 2 14" xfId="24876"/>
    <cellStyle name="Normal 35 2 15" xfId="24877"/>
    <cellStyle name="Normal 35 2 16" xfId="24878"/>
    <cellStyle name="Normal 35 2 2" xfId="44"/>
    <cellStyle name="Normal 35 2 2 2" xfId="24879"/>
    <cellStyle name="Normal 35 2 2 3" xfId="24880"/>
    <cellStyle name="Normal 35 2 3" xfId="24881"/>
    <cellStyle name="Normal 35 2 3 2" xfId="24882"/>
    <cellStyle name="Normal 35 2 3 2 2" xfId="24883"/>
    <cellStyle name="Normal 35 2 3 2 2 2" xfId="24884"/>
    <cellStyle name="Normal 35 2 3 2 2 3" xfId="24885"/>
    <cellStyle name="Normal 35 2 3 2 3" xfId="24886"/>
    <cellStyle name="Normal 35 2 3 2 4" xfId="24887"/>
    <cellStyle name="Normal 35 2 3 2 5" xfId="24888"/>
    <cellStyle name="Normal 35 2 3 3" xfId="24889"/>
    <cellStyle name="Normal 35 2 3 3 2" xfId="24890"/>
    <cellStyle name="Normal 35 2 3 3 3" xfId="24891"/>
    <cellStyle name="Normal 35 2 3 4" xfId="24892"/>
    <cellStyle name="Normal 35 2 3 5" xfId="24893"/>
    <cellStyle name="Normal 35 2 3 6" xfId="24894"/>
    <cellStyle name="Normal 35 2 4" xfId="24895"/>
    <cellStyle name="Normal 35 2 4 2" xfId="24896"/>
    <cellStyle name="Normal 35 2 4 2 2" xfId="24897"/>
    <cellStyle name="Normal 35 2 4 2 3" xfId="24898"/>
    <cellStyle name="Normal 35 2 5" xfId="24899"/>
    <cellStyle name="Normal 35 2 5 2" xfId="24900"/>
    <cellStyle name="Normal 35 2 5 2 2" xfId="24901"/>
    <cellStyle name="Normal 35 2 5 2 3" xfId="24902"/>
    <cellStyle name="Normal 35 2 6" xfId="24903"/>
    <cellStyle name="Normal 35 2 6 2" xfId="24904"/>
    <cellStyle name="Normal 35 2 6 2 2" xfId="24905"/>
    <cellStyle name="Normal 35 2 6 2 3" xfId="24906"/>
    <cellStyle name="Normal 35 2 7" xfId="24907"/>
    <cellStyle name="Normal 35 2 7 2" xfId="24908"/>
    <cellStyle name="Normal 35 2 7 2 2" xfId="24909"/>
    <cellStyle name="Normal 35 2 7 2 3" xfId="24910"/>
    <cellStyle name="Normal 35 2 8" xfId="24911"/>
    <cellStyle name="Normal 35 2 8 2" xfId="24912"/>
    <cellStyle name="Normal 35 2 8 2 2" xfId="24913"/>
    <cellStyle name="Normal 35 2 8 2 3" xfId="24914"/>
    <cellStyle name="Normal 35 2 9" xfId="24915"/>
    <cellStyle name="Normal 35 2 9 2" xfId="24916"/>
    <cellStyle name="Normal 35 2 9 2 2" xfId="24917"/>
    <cellStyle name="Normal 35 2 9 2 3" xfId="24918"/>
    <cellStyle name="Normal 35 2_CHC Asifabad Estimate" xfId="24919"/>
    <cellStyle name="Normal 35 3" xfId="24920"/>
    <cellStyle name="Normal 35 3 2" xfId="24921"/>
    <cellStyle name="Normal 35 3 3" xfId="24922"/>
    <cellStyle name="Normal 35 4" xfId="24923"/>
    <cellStyle name="Normal 35 4 2" xfId="24924"/>
    <cellStyle name="Normal 35 4 2 2" xfId="24925"/>
    <cellStyle name="Normal 35 4 2 2 2" xfId="24926"/>
    <cellStyle name="Normal 35 4 2 2 3" xfId="24927"/>
    <cellStyle name="Normal 35 4 2 3" xfId="24928"/>
    <cellStyle name="Normal 35 4 2 4" xfId="24929"/>
    <cellStyle name="Normal 35 5" xfId="24930"/>
    <cellStyle name="Normal 35 5 2" xfId="24931"/>
    <cellStyle name="Normal 35 5 2 2" xfId="24932"/>
    <cellStyle name="Normal 35 5 2 2 2" xfId="24933"/>
    <cellStyle name="Normal 35 5 2 2 3" xfId="24934"/>
    <cellStyle name="Normal 35 5 2 3" xfId="24935"/>
    <cellStyle name="Normal 35 5 2 4" xfId="24936"/>
    <cellStyle name="Normal 35 6" xfId="24937"/>
    <cellStyle name="Normal 35 6 2" xfId="24938"/>
    <cellStyle name="Normal 35 6 2 2" xfId="24939"/>
    <cellStyle name="Normal 35 6 2 2 2" xfId="24940"/>
    <cellStyle name="Normal 35 6 2 2 3" xfId="24941"/>
    <cellStyle name="Normal 35 6 2 3" xfId="24942"/>
    <cellStyle name="Normal 35 6 2 4" xfId="24943"/>
    <cellStyle name="Normal 35 7" xfId="24944"/>
    <cellStyle name="Normal 35 7 2" xfId="24945"/>
    <cellStyle name="Normal 35 7 2 2" xfId="24946"/>
    <cellStyle name="Normal 35 7 2 2 2" xfId="24947"/>
    <cellStyle name="Normal 35 7 2 2 3" xfId="24948"/>
    <cellStyle name="Normal 35 7 2 3" xfId="24949"/>
    <cellStyle name="Normal 35 7 2 4" xfId="24950"/>
    <cellStyle name="Normal 35 8" xfId="24951"/>
    <cellStyle name="Normal 35 8 2" xfId="24952"/>
    <cellStyle name="Normal 35 8 2 2" xfId="24953"/>
    <cellStyle name="Normal 35 8 2 2 2" xfId="24954"/>
    <cellStyle name="Normal 35 8 2 2 3" xfId="24955"/>
    <cellStyle name="Normal 35 8 2 3" xfId="24956"/>
    <cellStyle name="Normal 35 8 2 4" xfId="24957"/>
    <cellStyle name="Normal 35 9" xfId="24958"/>
    <cellStyle name="Normal 35_AH Bhainsa Estimate" xfId="24959"/>
    <cellStyle name="Normal 36" xfId="45"/>
    <cellStyle name="Normal 36 10" xfId="24960"/>
    <cellStyle name="Normal 36 10 2" xfId="24961"/>
    <cellStyle name="Normal 36 11" xfId="24962"/>
    <cellStyle name="Normal 36 12" xfId="24963"/>
    <cellStyle name="Normal 36 13" xfId="24964"/>
    <cellStyle name="Normal 36 14" xfId="24965"/>
    <cellStyle name="Normal 36 15" xfId="24966"/>
    <cellStyle name="Normal 36 2" xfId="24967"/>
    <cellStyle name="Normal 36 2 10" xfId="24968"/>
    <cellStyle name="Normal 36 2 11" xfId="24969"/>
    <cellStyle name="Normal 36 2 12" xfId="24970"/>
    <cellStyle name="Normal 36 2 2" xfId="24971"/>
    <cellStyle name="Normal 36 2 2 2" xfId="24972"/>
    <cellStyle name="Normal 36 2 2 2 2" xfId="24973"/>
    <cellStyle name="Normal 36 2 2 2 2 2" xfId="24974"/>
    <cellStyle name="Normal 36 2 2 2 2 3" xfId="24975"/>
    <cellStyle name="Normal 36 2 2 2 3" xfId="24976"/>
    <cellStyle name="Normal 36 2 2 2 4" xfId="24977"/>
    <cellStyle name="Normal 36 2 3" xfId="24978"/>
    <cellStyle name="Normal 36 2 4" xfId="24979"/>
    <cellStyle name="Normal 36 2 5" xfId="24980"/>
    <cellStyle name="Normal 36 2 6" xfId="24981"/>
    <cellStyle name="Normal 36 2 7" xfId="24982"/>
    <cellStyle name="Normal 36 2 8" xfId="24983"/>
    <cellStyle name="Normal 36 2 9" xfId="24984"/>
    <cellStyle name="Normal 36 3" xfId="24985"/>
    <cellStyle name="Normal 36 3 2" xfId="24986"/>
    <cellStyle name="Normal 36 3 2 2" xfId="24987"/>
    <cellStyle name="Normal 36 3 2 2 2" xfId="24988"/>
    <cellStyle name="Normal 36 3 2 2 3" xfId="24989"/>
    <cellStyle name="Normal 36 3 2 3" xfId="24990"/>
    <cellStyle name="Normal 36 3 2 4" xfId="24991"/>
    <cellStyle name="Normal 36 3 3" xfId="24992"/>
    <cellStyle name="Normal 36 3 3 2" xfId="24993"/>
    <cellStyle name="Normal 36 3 3 2 2" xfId="24994"/>
    <cellStyle name="Normal 36 3 3 2 3" xfId="24995"/>
    <cellStyle name="Normal 36 3 3 3" xfId="24996"/>
    <cellStyle name="Normal 36 3 3 4" xfId="24997"/>
    <cellStyle name="Normal 36 3 4" xfId="24998"/>
    <cellStyle name="Normal 36 3 4 2" xfId="24999"/>
    <cellStyle name="Normal 36 3 4 2 2" xfId="25000"/>
    <cellStyle name="Normal 36 3 4 2 3" xfId="25001"/>
    <cellStyle name="Normal 36 3 4 3" xfId="25002"/>
    <cellStyle name="Normal 36 3 4 4" xfId="25003"/>
    <cellStyle name="Normal 36 4" xfId="25004"/>
    <cellStyle name="Normal 36 5" xfId="25005"/>
    <cellStyle name="Normal 36 5 2" xfId="25006"/>
    <cellStyle name="Normal 36 5 2 2" xfId="25007"/>
    <cellStyle name="Normal 36 5 2 2 2" xfId="25008"/>
    <cellStyle name="Normal 36 5 2 2 3" xfId="25009"/>
    <cellStyle name="Normal 36 5 2 3" xfId="25010"/>
    <cellStyle name="Normal 36 5 2 4" xfId="25011"/>
    <cellStyle name="Normal 36 5 3" xfId="25012"/>
    <cellStyle name="Normal 36 5 3 2" xfId="25013"/>
    <cellStyle name="Normal 36 5 3 2 2" xfId="25014"/>
    <cellStyle name="Normal 36 5 3 2 3" xfId="25015"/>
    <cellStyle name="Normal 36 5 3 3" xfId="25016"/>
    <cellStyle name="Normal 36 5 3 4" xfId="25017"/>
    <cellStyle name="Normal 36 5 4" xfId="25018"/>
    <cellStyle name="Normal 36 5 4 2" xfId="25019"/>
    <cellStyle name="Normal 36 5 4 2 2" xfId="25020"/>
    <cellStyle name="Normal 36 5 4 2 3" xfId="25021"/>
    <cellStyle name="Normal 36 5 4 3" xfId="25022"/>
    <cellStyle name="Normal 36 5 4 4" xfId="25023"/>
    <cellStyle name="Normal 36 5 5" xfId="25024"/>
    <cellStyle name="Normal 36 5 5 2" xfId="25025"/>
    <cellStyle name="Normal 36 5 5 2 2" xfId="25026"/>
    <cellStyle name="Normal 36 5 5 2 2 2" xfId="25027"/>
    <cellStyle name="Normal 36 5 5 2 2 3" xfId="25028"/>
    <cellStyle name="Normal 36 5 5 2 3" xfId="25029"/>
    <cellStyle name="Normal 36 5 5 2 4" xfId="25030"/>
    <cellStyle name="Normal 36 5 5 3" xfId="25031"/>
    <cellStyle name="Normal 36 5 5 3 2" xfId="25032"/>
    <cellStyle name="Normal 36 5 5 3 2 2" xfId="25033"/>
    <cellStyle name="Normal 36 5 5 3 2 2 2" xfId="25034"/>
    <cellStyle name="Normal 36 5 5 3 2 2 3" xfId="25035"/>
    <cellStyle name="Normal 36 5 5 3 2 3" xfId="25036"/>
    <cellStyle name="Normal 36 5 5 3 2 4" xfId="25037"/>
    <cellStyle name="Normal 36 5 5 3 3" xfId="25038"/>
    <cellStyle name="Normal 36 5 5 3 3 2" xfId="25039"/>
    <cellStyle name="Normal 36 5 5 3 3 3" xfId="25040"/>
    <cellStyle name="Normal 36 5 5 3 4" xfId="25041"/>
    <cellStyle name="Normal 36 5 5 3 5" xfId="25042"/>
    <cellStyle name="Normal 36 5 5 4" xfId="25043"/>
    <cellStyle name="Normal 36 5 5 4 2" xfId="25044"/>
    <cellStyle name="Normal 36 5 5 4 2 2" xfId="25045"/>
    <cellStyle name="Normal 36 5 5 4 2 3" xfId="25046"/>
    <cellStyle name="Normal 36 5 5 4 3" xfId="25047"/>
    <cellStyle name="Normal 36 5 5 4 4" xfId="25048"/>
    <cellStyle name="Normal 36 5 5 5" xfId="25049"/>
    <cellStyle name="Normal 36 5 5 5 2" xfId="25050"/>
    <cellStyle name="Normal 36 5 5 5 2 2" xfId="25051"/>
    <cellStyle name="Normal 36 5 5 5 2 3" xfId="25052"/>
    <cellStyle name="Normal 36 5 5 5 3" xfId="25053"/>
    <cellStyle name="Normal 36 5 5 5 4" xfId="25054"/>
    <cellStyle name="Normal 36 5 5 6" xfId="25055"/>
    <cellStyle name="Normal 36 5 5 6 2" xfId="25056"/>
    <cellStyle name="Normal 36 5 5 6 3" xfId="25057"/>
    <cellStyle name="Normal 36 5 5 7" xfId="25058"/>
    <cellStyle name="Normal 36 5 5 8" xfId="25059"/>
    <cellStyle name="Normal 36 6" xfId="25060"/>
    <cellStyle name="Normal 36 7" xfId="25061"/>
    <cellStyle name="Normal 36 8" xfId="25062"/>
    <cellStyle name="Normal 36 9" xfId="25063"/>
    <cellStyle name="Normal 36_Repairs &amp; Renovations to MGM  - 26-07-2016" xfId="25064"/>
    <cellStyle name="Normal 37" xfId="46"/>
    <cellStyle name="Normal 37 10" xfId="25065"/>
    <cellStyle name="Normal 37 11" xfId="25066"/>
    <cellStyle name="Normal 37 12" xfId="25067"/>
    <cellStyle name="Normal 37 2" xfId="47"/>
    <cellStyle name="Normal 37 2 10" xfId="25068"/>
    <cellStyle name="Normal 37 2 11" xfId="25069"/>
    <cellStyle name="Normal 37 2 2" xfId="25070"/>
    <cellStyle name="Normal 37 2 2 2" xfId="25071"/>
    <cellStyle name="Normal 37 2 3" xfId="25072"/>
    <cellStyle name="Normal 37 2 4" xfId="25073"/>
    <cellStyle name="Normal 37 2 5" xfId="25074"/>
    <cellStyle name="Normal 37 2 6" xfId="25075"/>
    <cellStyle name="Normal 37 2 7" xfId="25076"/>
    <cellStyle name="Normal 37 2 8" xfId="25077"/>
    <cellStyle name="Normal 37 2 9" xfId="25078"/>
    <cellStyle name="Normal 37 3" xfId="25079"/>
    <cellStyle name="Normal 37 4" xfId="25080"/>
    <cellStyle name="Normal 37 5" xfId="25081"/>
    <cellStyle name="Normal 37 6" xfId="25082"/>
    <cellStyle name="Normal 37 7" xfId="25083"/>
    <cellStyle name="Normal 37 8" xfId="25084"/>
    <cellStyle name="Normal 37 9" xfId="25085"/>
    <cellStyle name="Normal 38" xfId="25086"/>
    <cellStyle name="Normal 38 10" xfId="25087"/>
    <cellStyle name="Normal 38 11" xfId="25088"/>
    <cellStyle name="Normal 38 2" xfId="25089"/>
    <cellStyle name="Normal 38 2 2" xfId="25090"/>
    <cellStyle name="Normal 38 3" xfId="25091"/>
    <cellStyle name="Normal 38 3 2" xfId="25092"/>
    <cellStyle name="Normal 38 3 2 2" xfId="25093"/>
    <cellStyle name="Normal 38 3 2 2 2" xfId="25094"/>
    <cellStyle name="Normal 38 3 2 2 2 2" xfId="25095"/>
    <cellStyle name="Normal 38 3 2 2 2 2 2" xfId="25096"/>
    <cellStyle name="Normal 38 3 2 2 2 2 3" xfId="25097"/>
    <cellStyle name="Normal 38 3 2 2 2 3" xfId="25098"/>
    <cellStyle name="Normal 38 3 2 2 2 4" xfId="25099"/>
    <cellStyle name="Normal 38 3 2 2 3" xfId="25100"/>
    <cellStyle name="Normal 38 3 2 2 3 2" xfId="25101"/>
    <cellStyle name="Normal 38 3 2 2 3 3" xfId="25102"/>
    <cellStyle name="Normal 38 3 2 2 4" xfId="25103"/>
    <cellStyle name="Normal 38 3 2 2 5" xfId="25104"/>
    <cellStyle name="Normal 38 3 2 3" xfId="25105"/>
    <cellStyle name="Normal 38 3 2 3 2" xfId="25106"/>
    <cellStyle name="Normal 38 3 2 3 2 2" xfId="25107"/>
    <cellStyle name="Normal 38 3 2 3 2 2 2" xfId="25108"/>
    <cellStyle name="Normal 38 3 2 3 2 2 3" xfId="25109"/>
    <cellStyle name="Normal 38 3 2 3 2 3" xfId="25110"/>
    <cellStyle name="Normal 38 3 2 3 2 4" xfId="25111"/>
    <cellStyle name="Normal 38 3 2 3 3" xfId="25112"/>
    <cellStyle name="Normal 38 3 2 3 3 2" xfId="25113"/>
    <cellStyle name="Normal 38 3 2 3 3 3" xfId="25114"/>
    <cellStyle name="Normal 38 3 2 3 4" xfId="25115"/>
    <cellStyle name="Normal 38 3 2 3 4 2 2 2" xfId="25116"/>
    <cellStyle name="Normal 38 3 2 3 4 2 2 2 2" xfId="25117"/>
    <cellStyle name="Normal 38 3 2 3 4 2 2 2 2 2" xfId="25118"/>
    <cellStyle name="Normal 38 3 2 3 4 2 2 2 2 3" xfId="25119"/>
    <cellStyle name="Normal 38 3 2 3 4 2 2 2 3" xfId="25120"/>
    <cellStyle name="Normal 38 3 2 3 4 2 2 2 4" xfId="25121"/>
    <cellStyle name="Normal 38 3 2 3 4 2 2 3" xfId="25122"/>
    <cellStyle name="Normal 38 3 2 3 4 2 2 3 2" xfId="25123"/>
    <cellStyle name="Normal 38 3 2 3 4 2 2 3 2 2" xfId="25124"/>
    <cellStyle name="Normal 38 3 2 3 4 2 2 3 2 3" xfId="25125"/>
    <cellStyle name="Normal 38 3 2 3 4 2 2 3 3" xfId="25126"/>
    <cellStyle name="Normal 38 3 2 3 4 2 2 3 4" xfId="25127"/>
    <cellStyle name="Normal 38 3 2 3 5" xfId="25128"/>
    <cellStyle name="Normal 38 3 3" xfId="25129"/>
    <cellStyle name="Normal 38 3 4" xfId="25130"/>
    <cellStyle name="Normal 38 3 4 2" xfId="25131"/>
    <cellStyle name="Normal 38 3 4 2 2" xfId="25132"/>
    <cellStyle name="Normal 38 3 4 2 2 2" xfId="25133"/>
    <cellStyle name="Normal 38 3 4 2 2 2 2" xfId="25134"/>
    <cellStyle name="Normal 38 3 4 2 2 2 2 2" xfId="25135"/>
    <cellStyle name="Normal 38 3 4 2 2 2 2 2 2" xfId="25136"/>
    <cellStyle name="Normal 38 3 4 2 2 2 2 2 2 2" xfId="25137"/>
    <cellStyle name="Normal 38 3 4 2 2 2 2 2 2 2 2" xfId="25138"/>
    <cellStyle name="Normal 38 3 4 2 2 2 2 2 2 2 3" xfId="25139"/>
    <cellStyle name="Normal 38 3 4 2 2 2 2 2 2 3" xfId="25140"/>
    <cellStyle name="Normal 38 3 4 2 2 2 2 2 2 4" xfId="25141"/>
    <cellStyle name="Normal 38 3 4 2 2 2 2 2 2 5" xfId="25142"/>
    <cellStyle name="Normal 38 3 4 2 2 2 2 2 2 5 2" xfId="25143"/>
    <cellStyle name="Normal 38 3 4 2 2 2 2 2 2 5 2 2" xfId="25144"/>
    <cellStyle name="Normal 38 3 4 2 2 2 2 2 2 5 2 3" xfId="25145"/>
    <cellStyle name="Normal 38 3 4 2 2 2 2 2 2 5 3" xfId="25146"/>
    <cellStyle name="Normal 38 3 4 2 2 2 2 2 2 5 4" xfId="25147"/>
    <cellStyle name="Normal 38 3 4 2 2 2 2 2 3" xfId="25148"/>
    <cellStyle name="Normal 38 3 4 2 2 2 2 2 4" xfId="25149"/>
    <cellStyle name="Normal 38 3 4 2 2 2 2 3" xfId="25150"/>
    <cellStyle name="Normal 38 3 4 2 2 2 2 4" xfId="25151"/>
    <cellStyle name="Normal 38 3 4 2 2 2 3" xfId="25152"/>
    <cellStyle name="Normal 38 3 4 2 2 2 3 2" xfId="25153"/>
    <cellStyle name="Normal 38 3 4 2 2 2 3 2 2" xfId="25154"/>
    <cellStyle name="Normal 38 3 4 2 2 2 3 2 3" xfId="25155"/>
    <cellStyle name="Normal 38 3 4 2 2 2 3 3" xfId="25156"/>
    <cellStyle name="Normal 38 3 4 2 2 2 3 4" xfId="25157"/>
    <cellStyle name="Normal 38 3 4 2 2 2 4" xfId="25158"/>
    <cellStyle name="Normal 38 3 4 2 2 2 4 2" xfId="25159"/>
    <cellStyle name="Normal 38 3 4 2 2 2 4 3" xfId="25160"/>
    <cellStyle name="Normal 38 3 4 2 2 2 5" xfId="25161"/>
    <cellStyle name="Normal 38 3 4 2 2 2 6" xfId="25162"/>
    <cellStyle name="Normal 38 3 4 2 2 3" xfId="25163"/>
    <cellStyle name="Normal 38 3 4 2 2 3 2" xfId="25164"/>
    <cellStyle name="Normal 38 3 4 2 2 3 2 2" xfId="25165"/>
    <cellStyle name="Normal 38 3 4 2 2 3 2 3" xfId="25166"/>
    <cellStyle name="Normal 38 3 4 2 2 3 3" xfId="25167"/>
    <cellStyle name="Normal 38 3 4 2 2 3 4" xfId="25168"/>
    <cellStyle name="Normal 38 3 4 2 2 4" xfId="25169"/>
    <cellStyle name="Normal 38 3 4 2 2 4 2" xfId="25170"/>
    <cellStyle name="Normal 38 3 4 2 2 4 3" xfId="25171"/>
    <cellStyle name="Normal 38 3 4 2 2 5" xfId="25172"/>
    <cellStyle name="Normal 38 3 4 2 2 6" xfId="25173"/>
    <cellStyle name="Normal 38 3 4 2 3" xfId="25174"/>
    <cellStyle name="Normal 38 3 4 2 3 2" xfId="25175"/>
    <cellStyle name="Normal 38 3 4 2 3 3" xfId="25176"/>
    <cellStyle name="Normal 38 3 4 2 4" xfId="25177"/>
    <cellStyle name="Normal 38 3 4 2 5" xfId="25178"/>
    <cellStyle name="Normal 38 3 4 3" xfId="25179"/>
    <cellStyle name="Normal 38 3 4 3 2" xfId="25180"/>
    <cellStyle name="Normal 38 3 4 3 3" xfId="25181"/>
    <cellStyle name="Normal 38 3 4 4" xfId="25182"/>
    <cellStyle name="Normal 38 3 4 5" xfId="25183"/>
    <cellStyle name="Normal 38 3 5" xfId="25184"/>
    <cellStyle name="Normal 38 3 5 2" xfId="25185"/>
    <cellStyle name="Normal 38 3 5 2 2" xfId="25186"/>
    <cellStyle name="Normal 38 3 5 2 3" xfId="25187"/>
    <cellStyle name="Normal 38 3 5 3" xfId="25188"/>
    <cellStyle name="Normal 38 3 5 4" xfId="25189"/>
    <cellStyle name="Normal 38 4" xfId="25190"/>
    <cellStyle name="Normal 38 4 2" xfId="25191"/>
    <cellStyle name="Normal 38 5" xfId="25192"/>
    <cellStyle name="Normal 38 6" xfId="25193"/>
    <cellStyle name="Normal 38 7" xfId="25194"/>
    <cellStyle name="Normal 38 8" xfId="25195"/>
    <cellStyle name="Normal 38 9" xfId="25196"/>
    <cellStyle name="Normal 39" xfId="25197"/>
    <cellStyle name="Normal 39 2" xfId="25198"/>
    <cellStyle name="Normal 39 2 2" xfId="25199"/>
    <cellStyle name="Normal 39 3" xfId="25200"/>
    <cellStyle name="Normal 39 4" xfId="25201"/>
    <cellStyle name="Normal 39 4 2" xfId="25202"/>
    <cellStyle name="Normal 39 4 2 2" xfId="25203"/>
    <cellStyle name="Normal 39 4 2 3" xfId="25204"/>
    <cellStyle name="Normal 39 4 3" xfId="25205"/>
    <cellStyle name="Normal 39 4 4" xfId="25206"/>
    <cellStyle name="Normal 39 5" xfId="25207"/>
    <cellStyle name="Normal 39 5 2" xfId="25208"/>
    <cellStyle name="Normal 39 5 2 2" xfId="25209"/>
    <cellStyle name="Normal 39 5 2 3" xfId="25210"/>
    <cellStyle name="Normal 39 5 3" xfId="25211"/>
    <cellStyle name="Normal 39 5 4" xfId="25212"/>
    <cellStyle name="Normal 39 6" xfId="25213"/>
    <cellStyle name="Normal 39 6 2" xfId="25214"/>
    <cellStyle name="Normal 39 6 2 2" xfId="25215"/>
    <cellStyle name="Normal 39 6 2 3" xfId="25216"/>
    <cellStyle name="Normal 39 6 3" xfId="25217"/>
    <cellStyle name="Normal 39 6 4" xfId="25218"/>
    <cellStyle name="Normal 39 7" xfId="25219"/>
    <cellStyle name="Normal 39 7 2" xfId="25220"/>
    <cellStyle name="Normal 39 7 2 2" xfId="25221"/>
    <cellStyle name="Normal 39 7 2 3" xfId="25222"/>
    <cellStyle name="Normal 39 7 3" xfId="25223"/>
    <cellStyle name="Normal 39 7 4" xfId="25224"/>
    <cellStyle name="Normal 39 8" xfId="25225"/>
    <cellStyle name="Normal 39 8 2" xfId="25226"/>
    <cellStyle name="Normal 39 8 2 2" xfId="25227"/>
    <cellStyle name="Normal 39 8 2 3" xfId="25228"/>
    <cellStyle name="Normal 39 8 3" xfId="25229"/>
    <cellStyle name="Normal 39 8 4" xfId="25230"/>
    <cellStyle name="Normal 4" xfId="14"/>
    <cellStyle name="Normal 4 10" xfId="25231"/>
    <cellStyle name="Normal 4 11" xfId="25232"/>
    <cellStyle name="Normal 4 12" xfId="25233"/>
    <cellStyle name="Normal 4 13" xfId="25234"/>
    <cellStyle name="Normal 4 14" xfId="25235"/>
    <cellStyle name="Normal 4 14 2" xfId="25236"/>
    <cellStyle name="Normal 4 15" xfId="25237"/>
    <cellStyle name="Normal 4 16" xfId="25238"/>
    <cellStyle name="Normal 4 17" xfId="25239"/>
    <cellStyle name="Normal 4 2" xfId="17"/>
    <cellStyle name="Normal 4 2 10" xfId="25240"/>
    <cellStyle name="Normal 4 2 11" xfId="25241"/>
    <cellStyle name="Normal 4 2 12" xfId="25242"/>
    <cellStyle name="Normal 4 2 13" xfId="25243"/>
    <cellStyle name="Normal 4 2 14" xfId="25244"/>
    <cellStyle name="Normal 4 2 15" xfId="25245"/>
    <cellStyle name="Normal 4 2 16" xfId="25246"/>
    <cellStyle name="Normal 4 2 17" xfId="25247"/>
    <cellStyle name="Normal 4 2 18" xfId="25248"/>
    <cellStyle name="Normal 4 2 2" xfId="25249"/>
    <cellStyle name="Normal 4 2 2 10" xfId="25250"/>
    <cellStyle name="Normal 4 2 2 10 2" xfId="25251"/>
    <cellStyle name="Normal 4 2 2 10 2 2" xfId="25252"/>
    <cellStyle name="Normal 4 2 2 10 2 3" xfId="25253"/>
    <cellStyle name="Normal 4 2 2 10 3" xfId="25254"/>
    <cellStyle name="Normal 4 2 2 10 4" xfId="25255"/>
    <cellStyle name="Normal 4 2 2 11" xfId="25256"/>
    <cellStyle name="Normal 4 2 2 11 2" xfId="25257"/>
    <cellStyle name="Normal 4 2 2 11 2 2" xfId="25258"/>
    <cellStyle name="Normal 4 2 2 11 2 3" xfId="25259"/>
    <cellStyle name="Normal 4 2 2 11 3" xfId="25260"/>
    <cellStyle name="Normal 4 2 2 11 4" xfId="25261"/>
    <cellStyle name="Normal 4 2 2 2" xfId="25262"/>
    <cellStyle name="Normal 4 2 2 2 2" xfId="25263"/>
    <cellStyle name="Normal 4 2 2 3" xfId="25264"/>
    <cellStyle name="Normal 4 2 2 4" xfId="25265"/>
    <cellStyle name="Normal 4 2 2 4 2" xfId="25266"/>
    <cellStyle name="Normal 4 2 2 4 2 2" xfId="25267"/>
    <cellStyle name="Normal 4 2 2 4 2 3" xfId="25268"/>
    <cellStyle name="Normal 4 2 2 4 3" xfId="25269"/>
    <cellStyle name="Normal 4 2 2 4 4" xfId="25270"/>
    <cellStyle name="Normal 4 2 2 5" xfId="25271"/>
    <cellStyle name="Normal 4 2 2 5 2" xfId="25272"/>
    <cellStyle name="Normal 4 2 2 5 2 2" xfId="25273"/>
    <cellStyle name="Normal 4 2 2 5 2 3" xfId="25274"/>
    <cellStyle name="Normal 4 2 2 5 3" xfId="25275"/>
    <cellStyle name="Normal 4 2 2 5 4" xfId="25276"/>
    <cellStyle name="Normal 4 2 2 6" xfId="25277"/>
    <cellStyle name="Normal 4 2 2 6 2" xfId="25278"/>
    <cellStyle name="Normal 4 2 2 6 2 2" xfId="25279"/>
    <cellStyle name="Normal 4 2 2 6 2 3" xfId="25280"/>
    <cellStyle name="Normal 4 2 2 6 3" xfId="25281"/>
    <cellStyle name="Normal 4 2 2 6 4" xfId="25282"/>
    <cellStyle name="Normal 4 2 2 7" xfId="25283"/>
    <cellStyle name="Normal 4 2 2 7 2" xfId="25284"/>
    <cellStyle name="Normal 4 2 2 7 2 2" xfId="25285"/>
    <cellStyle name="Normal 4 2 2 7 2 3" xfId="25286"/>
    <cellStyle name="Normal 4 2 2 7 3" xfId="25287"/>
    <cellStyle name="Normal 4 2 2 7 4" xfId="25288"/>
    <cellStyle name="Normal 4 2 2 8" xfId="25289"/>
    <cellStyle name="Normal 4 2 2 8 2" xfId="25290"/>
    <cellStyle name="Normal 4 2 2 8 2 2" xfId="25291"/>
    <cellStyle name="Normal 4 2 2 8 2 3" xfId="25292"/>
    <cellStyle name="Normal 4 2 2 8 3" xfId="25293"/>
    <cellStyle name="Normal 4 2 2 8 4" xfId="25294"/>
    <cellStyle name="Normal 4 2 2 9" xfId="25295"/>
    <cellStyle name="Normal 4 2 2 9 2" xfId="25296"/>
    <cellStyle name="Normal 4 2 2 9 2 2" xfId="25297"/>
    <cellStyle name="Normal 4 2 2 9 2 3" xfId="25298"/>
    <cellStyle name="Normal 4 2 2 9 3" xfId="25299"/>
    <cellStyle name="Normal 4 2 2 9 4" xfId="25300"/>
    <cellStyle name="Normal 4 2 3" xfId="25301"/>
    <cellStyle name="Normal 4 2 3 10" xfId="25302"/>
    <cellStyle name="Normal 4 2 3 10 2" xfId="25303"/>
    <cellStyle name="Normal 4 2 3 10 3" xfId="25304"/>
    <cellStyle name="Normal 4 2 3 11" xfId="25305"/>
    <cellStyle name="Normal 4 2 3 11 2" xfId="25306"/>
    <cellStyle name="Normal 4 2 3 11 3" xfId="25307"/>
    <cellStyle name="Normal 4 2 3 12" xfId="25308"/>
    <cellStyle name="Normal 4 2 3 13" xfId="25309"/>
    <cellStyle name="Normal 4 2 3 2" xfId="25310"/>
    <cellStyle name="Normal 4 2 3 2 2" xfId="25311"/>
    <cellStyle name="Normal 4 2 3 2 2 2" xfId="25312"/>
    <cellStyle name="Normal 4 2 3 2 2 3" xfId="25313"/>
    <cellStyle name="Normal 4 2 3 3" xfId="25314"/>
    <cellStyle name="Normal 4 2 3 4" xfId="25315"/>
    <cellStyle name="Normal 4 2 3 5" xfId="25316"/>
    <cellStyle name="Normal 4 2 3 6" xfId="25317"/>
    <cellStyle name="Normal 4 2 3 7" xfId="25318"/>
    <cellStyle name="Normal 4 2 3 8" xfId="25319"/>
    <cellStyle name="Normal 4 2 3 9" xfId="25320"/>
    <cellStyle name="Normal 4 2 4" xfId="25321"/>
    <cellStyle name="Normal 4 2 5" xfId="25322"/>
    <cellStyle name="Normal 4 2 6" xfId="25323"/>
    <cellStyle name="Normal 4 2 6 2" xfId="25324"/>
    <cellStyle name="Normal 4 2 6 2 2" xfId="25325"/>
    <cellStyle name="Normal 4 2 6 2 3" xfId="25326"/>
    <cellStyle name="Normal 4 2 6 3" xfId="25327"/>
    <cellStyle name="Normal 4 2 6 4" xfId="25328"/>
    <cellStyle name="Normal 4 2 7" xfId="25329"/>
    <cellStyle name="Normal 4 2 7 2" xfId="25330"/>
    <cellStyle name="Normal 4 2 8" xfId="25331"/>
    <cellStyle name="Normal 4 2 9" xfId="25332"/>
    <cellStyle name="Normal 4 2_5.Vemulapudi" xfId="25333"/>
    <cellStyle name="Normal 4 22 2" xfId="25334"/>
    <cellStyle name="Normal 4 3" xfId="25335"/>
    <cellStyle name="Normal 4 3 10" xfId="25336"/>
    <cellStyle name="Normal 4 3 2" xfId="25337"/>
    <cellStyle name="Normal 4 3 2 2" xfId="25338"/>
    <cellStyle name="Normal 4 3 2 2 2" xfId="25339"/>
    <cellStyle name="Normal 4 3 2 3" xfId="25340"/>
    <cellStyle name="Normal 4 3 2 4" xfId="25341"/>
    <cellStyle name="Normal 4 3 2 5" xfId="25342"/>
    <cellStyle name="Normal 4 3 2 6" xfId="25343"/>
    <cellStyle name="Normal 4 3 2 7" xfId="25344"/>
    <cellStyle name="Normal 4 3 2 8" xfId="25345"/>
    <cellStyle name="Normal 4 3 2 9" xfId="25346"/>
    <cellStyle name="Normal 4 3 3" xfId="25347"/>
    <cellStyle name="Normal 4 3 3 2" xfId="25348"/>
    <cellStyle name="Normal 4 3 4" xfId="25349"/>
    <cellStyle name="Normal 4 3 5" xfId="25350"/>
    <cellStyle name="Normal 4 3 6" xfId="25351"/>
    <cellStyle name="Normal 4 3 7" xfId="25352"/>
    <cellStyle name="Normal 4 3 8" xfId="25353"/>
    <cellStyle name="Normal 4 3 9" xfId="25354"/>
    <cellStyle name="Normal 4 3_NERELLA ADDITIONAL CLASS ROOMS IN FF" xfId="25355"/>
    <cellStyle name="Normal 4 35" xfId="25356"/>
    <cellStyle name="Normal 4 4" xfId="25357"/>
    <cellStyle name="Normal 4 4 10" xfId="25358"/>
    <cellStyle name="Normal 4 4 11" xfId="25359"/>
    <cellStyle name="Normal 4 4 2" xfId="25360"/>
    <cellStyle name="Normal 4 4 2 2" xfId="25361"/>
    <cellStyle name="Normal 4 4 2 3" xfId="25362"/>
    <cellStyle name="Normal 4 4 2 4" xfId="25363"/>
    <cellStyle name="Normal 4 4 2 5" xfId="25364"/>
    <cellStyle name="Normal 4 4 2 6" xfId="25365"/>
    <cellStyle name="Normal 4 4 2 7" xfId="25366"/>
    <cellStyle name="Normal 4 4 2 8" xfId="25367"/>
    <cellStyle name="Normal 4 4 2 9" xfId="25368"/>
    <cellStyle name="Normal 4 4 3" xfId="25369"/>
    <cellStyle name="Normal 4 4 4" xfId="25370"/>
    <cellStyle name="Normal 4 4 5" xfId="25371"/>
    <cellStyle name="Normal 4 4 6" xfId="25372"/>
    <cellStyle name="Normal 4 4 7" xfId="25373"/>
    <cellStyle name="Normal 4 4 8" xfId="25374"/>
    <cellStyle name="Normal 4 4 9" xfId="25375"/>
    <cellStyle name="Normal 4 4_NERELLA ADDITIONAL CLASS ROOMS IN FF" xfId="25376"/>
    <cellStyle name="Normal 4 5" xfId="25377"/>
    <cellStyle name="Normal 4 5 10" xfId="25378"/>
    <cellStyle name="Normal 4 5 10 2" xfId="25379"/>
    <cellStyle name="Normal 4 5 10 3" xfId="25380"/>
    <cellStyle name="Normal 4 5 11" xfId="25381"/>
    <cellStyle name="Normal 4 5 11 2" xfId="25382"/>
    <cellStyle name="Normal 4 5 11 3" xfId="25383"/>
    <cellStyle name="Normal 4 5 12" xfId="25384"/>
    <cellStyle name="Normal 4 5 13" xfId="25385"/>
    <cellStyle name="Normal 4 5 2" xfId="25386"/>
    <cellStyle name="Normal 4 5 2 2" xfId="25387"/>
    <cellStyle name="Normal 4 5 2 2 2" xfId="25388"/>
    <cellStyle name="Normal 4 5 2 2 3" xfId="25389"/>
    <cellStyle name="Normal 4 5 3" xfId="25390"/>
    <cellStyle name="Normal 4 5 4" xfId="25391"/>
    <cellStyle name="Normal 4 5 5" xfId="25392"/>
    <cellStyle name="Normal 4 5 6" xfId="25393"/>
    <cellStyle name="Normal 4 5 7" xfId="25394"/>
    <cellStyle name="Normal 4 5 8" xfId="25395"/>
    <cellStyle name="Normal 4 5 9" xfId="25396"/>
    <cellStyle name="Normal 4 6" xfId="25397"/>
    <cellStyle name="Normal 4 6 2" xfId="25398"/>
    <cellStyle name="Normal 4 6 3" xfId="25399"/>
    <cellStyle name="Normal 4 6 4" xfId="25400"/>
    <cellStyle name="Normal 4 6 5" xfId="25401"/>
    <cellStyle name="Normal 4 6 6" xfId="25402"/>
    <cellStyle name="Normal 4 6 7" xfId="25403"/>
    <cellStyle name="Normal 4 6 8" xfId="25404"/>
    <cellStyle name="Normal 4 6 9" xfId="25405"/>
    <cellStyle name="Normal 4 7" xfId="25406"/>
    <cellStyle name="Normal 4 8" xfId="25407"/>
    <cellStyle name="Normal 4 9" xfId="25408"/>
    <cellStyle name="Normal 4_14-15 Datas Final 23.11.14.xls 14.05.2015" xfId="25409"/>
    <cellStyle name="Normal 40" xfId="25410"/>
    <cellStyle name="Normal 40 2" xfId="25411"/>
    <cellStyle name="Normal 40 2 2" xfId="25412"/>
    <cellStyle name="Normal 40 3" xfId="25413"/>
    <cellStyle name="Normal 40 4" xfId="25414"/>
    <cellStyle name="Normal 40 4 2" xfId="25415"/>
    <cellStyle name="Normal 40 4 2 2" xfId="25416"/>
    <cellStyle name="Normal 40 4 2 3" xfId="25417"/>
    <cellStyle name="Normal 40 4 3" xfId="25418"/>
    <cellStyle name="Normal 40 4 4" xfId="25419"/>
    <cellStyle name="Normal 40 5" xfId="25420"/>
    <cellStyle name="Normal 40 5 2" xfId="25421"/>
    <cellStyle name="Normal 40 5 2 2" xfId="25422"/>
    <cellStyle name="Normal 40 5 2 3" xfId="25423"/>
    <cellStyle name="Normal 40 5 3" xfId="25424"/>
    <cellStyle name="Normal 40 5 4" xfId="25425"/>
    <cellStyle name="Normal 40 6" xfId="25426"/>
    <cellStyle name="Normal 40 6 2" xfId="25427"/>
    <cellStyle name="Normal 40 6 2 2" xfId="25428"/>
    <cellStyle name="Normal 40 6 2 3" xfId="25429"/>
    <cellStyle name="Normal 40 6 3" xfId="25430"/>
    <cellStyle name="Normal 40 6 4" xfId="25431"/>
    <cellStyle name="Normal 40 7" xfId="25432"/>
    <cellStyle name="Normal 40 7 2" xfId="25433"/>
    <cellStyle name="Normal 40 7 2 2" xfId="25434"/>
    <cellStyle name="Normal 40 7 2 3" xfId="25435"/>
    <cellStyle name="Normal 40 7 3" xfId="25436"/>
    <cellStyle name="Normal 40 7 4" xfId="25437"/>
    <cellStyle name="Normal 40 8" xfId="25438"/>
    <cellStyle name="Normal 40 8 2" xfId="25439"/>
    <cellStyle name="Normal 40 8 2 2" xfId="25440"/>
    <cellStyle name="Normal 40 8 2 3" xfId="25441"/>
    <cellStyle name="Normal 40 8 3" xfId="25442"/>
    <cellStyle name="Normal 40 8 4" xfId="25443"/>
    <cellStyle name="Normal 41" xfId="25444"/>
    <cellStyle name="Normal 41 2" xfId="25445"/>
    <cellStyle name="Normal 41 2 2" xfId="25446"/>
    <cellStyle name="Normal 41 3" xfId="25447"/>
    <cellStyle name="Normal 41 3 2" xfId="25448"/>
    <cellStyle name="Normal 41 3 2 2" xfId="25449"/>
    <cellStyle name="Normal 41 3 2 2 2" xfId="25450"/>
    <cellStyle name="Normal 41 3 2 2 3" xfId="25451"/>
    <cellStyle name="Normal 41 3 2 3" xfId="25452"/>
    <cellStyle name="Normal 41 3 2 4" xfId="25453"/>
    <cellStyle name="Normal 41 4" xfId="25454"/>
    <cellStyle name="Normal 41 4 2" xfId="25455"/>
    <cellStyle name="Normal 41 4 2 2" xfId="25456"/>
    <cellStyle name="Normal 41 4 2 2 2" xfId="25457"/>
    <cellStyle name="Normal 41 4 2 2 3" xfId="25458"/>
    <cellStyle name="Normal 41 4 2 3" xfId="25459"/>
    <cellStyle name="Normal 41 4 2 4" xfId="25460"/>
    <cellStyle name="Normal 41 4 3" xfId="25461"/>
    <cellStyle name="Normal 41 4 3 2" xfId="25462"/>
    <cellStyle name="Normal 41 4 3 3" xfId="25463"/>
    <cellStyle name="Normal 41 4 4" xfId="25464"/>
    <cellStyle name="Normal 41 4 5" xfId="25465"/>
    <cellStyle name="Normal 41 5" xfId="25466"/>
    <cellStyle name="Normal 41 5 2" xfId="25467"/>
    <cellStyle name="Normal 41 5 2 2" xfId="25468"/>
    <cellStyle name="Normal 41 5 2 3" xfId="25469"/>
    <cellStyle name="Normal 41 5 3" xfId="25470"/>
    <cellStyle name="Normal 41 5 4" xfId="25471"/>
    <cellStyle name="Normal 41 6" xfId="25472"/>
    <cellStyle name="Normal 41 6 2" xfId="25473"/>
    <cellStyle name="Normal 41 6 2 2" xfId="25474"/>
    <cellStyle name="Normal 41 6 2 2 2" xfId="25475"/>
    <cellStyle name="Normal 41 6 2 2 2 2" xfId="25476"/>
    <cellStyle name="Normal 41 6 2 2 2 2 2" xfId="25477"/>
    <cellStyle name="Normal 41 6 2 2 2 2 3" xfId="25478"/>
    <cellStyle name="Normal 41 6 2 2 2 3" xfId="25479"/>
    <cellStyle name="Normal 41 6 2 2 2 4" xfId="25480"/>
    <cellStyle name="Normal 41 6 2 2 3" xfId="25481"/>
    <cellStyle name="Normal 41 6 2 2 3 2" xfId="25482"/>
    <cellStyle name="Normal 41 6 2 2 3 3" xfId="25483"/>
    <cellStyle name="Normal 41 6 2 2 4" xfId="25484"/>
    <cellStyle name="Normal 41 6 2 2 5" xfId="25485"/>
    <cellStyle name="Normal 41 6 2 3" xfId="25486"/>
    <cellStyle name="Normal 41 6 2 3 2" xfId="25487"/>
    <cellStyle name="Normal 41 6 2 3 3" xfId="25488"/>
    <cellStyle name="Normal 41 6 2 4" xfId="25489"/>
    <cellStyle name="Normal 41 6 2 5" xfId="25490"/>
    <cellStyle name="Normal 41 6 3" xfId="25491"/>
    <cellStyle name="Normal 41 6 3 2" xfId="25492"/>
    <cellStyle name="Normal 41 6 3 3" xfId="25493"/>
    <cellStyle name="Normal 41 6 4" xfId="25494"/>
    <cellStyle name="Normal 41 6 5" xfId="25495"/>
    <cellStyle name="Normal 41 7" xfId="25496"/>
    <cellStyle name="Normal 41 7 2" xfId="25497"/>
    <cellStyle name="Normal 41 7 2 2" xfId="25498"/>
    <cellStyle name="Normal 41 7 2 2 2" xfId="25499"/>
    <cellStyle name="Normal 41 7 2 2 3" xfId="25500"/>
    <cellStyle name="Normal 41 7 2 3" xfId="25501"/>
    <cellStyle name="Normal 41 7 2 4" xfId="25502"/>
    <cellStyle name="Normal 41 7 3" xfId="25503"/>
    <cellStyle name="Normal 41 7 3 2" xfId="25504"/>
    <cellStyle name="Normal 41 7 3 3" xfId="25505"/>
    <cellStyle name="Normal 41 7 4" xfId="25506"/>
    <cellStyle name="Normal 41 7 5" xfId="25507"/>
    <cellStyle name="Normal 41 8" xfId="25508"/>
    <cellStyle name="Normal 42" xfId="25509"/>
    <cellStyle name="Normal 42 2" xfId="25510"/>
    <cellStyle name="Normal 42 3" xfId="25511"/>
    <cellStyle name="Normal 42 3 2" xfId="25512"/>
    <cellStyle name="Normal 42 3 2 2" xfId="25513"/>
    <cellStyle name="Normal 42 3 2 3" xfId="25514"/>
    <cellStyle name="Normal 42 3 3" xfId="25515"/>
    <cellStyle name="Normal 42 3 4" xfId="25516"/>
    <cellStyle name="Normal 42 4" xfId="25517"/>
    <cellStyle name="Normal 42 4 2" xfId="25518"/>
    <cellStyle name="Normal 42 4 2 2" xfId="25519"/>
    <cellStyle name="Normal 42 4 2 3" xfId="25520"/>
    <cellStyle name="Normal 42 4 3" xfId="25521"/>
    <cellStyle name="Normal 42 4 4" xfId="25522"/>
    <cellStyle name="Normal 42 5" xfId="25523"/>
    <cellStyle name="Normal 42 5 2" xfId="25524"/>
    <cellStyle name="Normal 42 5 2 2" xfId="25525"/>
    <cellStyle name="Normal 42 5 2 3" xfId="25526"/>
    <cellStyle name="Normal 42 5 3" xfId="25527"/>
    <cellStyle name="Normal 42 5 4" xfId="25528"/>
    <cellStyle name="Normal 42 6" xfId="25529"/>
    <cellStyle name="Normal 42 6 2" xfId="25530"/>
    <cellStyle name="Normal 42 6 2 2" xfId="25531"/>
    <cellStyle name="Normal 42 6 2 3" xfId="25532"/>
    <cellStyle name="Normal 42 6 3" xfId="25533"/>
    <cellStyle name="Normal 42 6 4" xfId="25534"/>
    <cellStyle name="Normal 42 7" xfId="25535"/>
    <cellStyle name="Normal 42 7 2" xfId="25536"/>
    <cellStyle name="Normal 42 7 2 2" xfId="25537"/>
    <cellStyle name="Normal 42 7 2 3" xfId="25538"/>
    <cellStyle name="Normal 42 7 3" xfId="25539"/>
    <cellStyle name="Normal 42 7 4" xfId="25540"/>
    <cellStyle name="Normal 42 8" xfId="25541"/>
    <cellStyle name="Normal 42 8 2" xfId="25542"/>
    <cellStyle name="Normal 42 8 2 2" xfId="25543"/>
    <cellStyle name="Normal 42 8 2 3" xfId="25544"/>
    <cellStyle name="Normal 42 8 3" xfId="25545"/>
    <cellStyle name="Normal 42 8 4" xfId="25546"/>
    <cellStyle name="Normal 43" xfId="25547"/>
    <cellStyle name="Normal 43 10" xfId="25548"/>
    <cellStyle name="Normal 43 11" xfId="25549"/>
    <cellStyle name="Normal 43 11 2" xfId="25550"/>
    <cellStyle name="Normal 43 11 3" xfId="25551"/>
    <cellStyle name="Normal 43 12" xfId="25552"/>
    <cellStyle name="Normal 43 12 2" xfId="25553"/>
    <cellStyle name="Normal 43 12 3" xfId="25554"/>
    <cellStyle name="Normal 43 13" xfId="25555"/>
    <cellStyle name="Normal 43 14" xfId="25556"/>
    <cellStyle name="Normal 43 15" xfId="25557"/>
    <cellStyle name="Normal 43 2" xfId="25558"/>
    <cellStyle name="Normal 43 2 2" xfId="25559"/>
    <cellStyle name="Normal 43 2 2 2" xfId="25560"/>
    <cellStyle name="Normal 43 2 2 3" xfId="25561"/>
    <cellStyle name="Normal 43 2 2 4" xfId="25562"/>
    <cellStyle name="Normal 43 2 2 5" xfId="25563"/>
    <cellStyle name="Normal 43 2 3" xfId="25564"/>
    <cellStyle name="Normal 43 2 4" xfId="25565"/>
    <cellStyle name="Normal 43 2 5" xfId="25566"/>
    <cellStyle name="Normal 43 3" xfId="25567"/>
    <cellStyle name="Normal 43 3 2" xfId="25568"/>
    <cellStyle name="Normal 43 3 2 2" xfId="25569"/>
    <cellStyle name="Normal 43 3 2 3" xfId="25570"/>
    <cellStyle name="Normal 43 4" xfId="25571"/>
    <cellStyle name="Normal 43 4 2" xfId="25572"/>
    <cellStyle name="Normal 43 4 2 2" xfId="25573"/>
    <cellStyle name="Normal 43 4 2 3" xfId="25574"/>
    <cellStyle name="Normal 43 5" xfId="25575"/>
    <cellStyle name="Normal 43 5 2" xfId="25576"/>
    <cellStyle name="Normal 43 5 2 2" xfId="25577"/>
    <cellStyle name="Normal 43 5 2 2 2" xfId="25578"/>
    <cellStyle name="Normal 43 5 2 2 3" xfId="25579"/>
    <cellStyle name="Normal 43 5 2 3" xfId="25580"/>
    <cellStyle name="Normal 43 5 2 4" xfId="25581"/>
    <cellStyle name="Normal 43 5 3" xfId="25582"/>
    <cellStyle name="Normal 43 5 3 2" xfId="25583"/>
    <cellStyle name="Normal 43 5 3 2 2" xfId="25584"/>
    <cellStyle name="Normal 43 5 3 2 3" xfId="25585"/>
    <cellStyle name="Normal 43 5 3 3" xfId="25586"/>
    <cellStyle name="Normal 43 5 3 4" xfId="25587"/>
    <cellStyle name="Normal 43 5 4" xfId="25588"/>
    <cellStyle name="Normal 43 5 4 2" xfId="25589"/>
    <cellStyle name="Normal 43 5 4 2 2" xfId="25590"/>
    <cellStyle name="Normal 43 5 4 2 3" xfId="25591"/>
    <cellStyle name="Normal 43 5 4 3" xfId="25592"/>
    <cellStyle name="Normal 43 5 4 4" xfId="25593"/>
    <cellStyle name="Normal 43 5 5" xfId="25594"/>
    <cellStyle name="Normal 43 5 5 2" xfId="25595"/>
    <cellStyle name="Normal 43 5 5 2 2" xfId="25596"/>
    <cellStyle name="Normal 43 5 5 2 3" xfId="25597"/>
    <cellStyle name="Normal 43 5 5 3" xfId="25598"/>
    <cellStyle name="Normal 43 5 5 4" xfId="25599"/>
    <cellStyle name="Normal 43 5 6" xfId="25600"/>
    <cellStyle name="Normal 43 5 6 2" xfId="25601"/>
    <cellStyle name="Normal 43 5 6 3" xfId="25602"/>
    <cellStyle name="Normal 43 6" xfId="25603"/>
    <cellStyle name="Normal 43 6 2" xfId="25604"/>
    <cellStyle name="Normal 43 6 2 2" xfId="25605"/>
    <cellStyle name="Normal 43 6 2 3" xfId="25606"/>
    <cellStyle name="Normal 43 7" xfId="25607"/>
    <cellStyle name="Normal 43 7 2" xfId="25608"/>
    <cellStyle name="Normal 43 7 2 2" xfId="25609"/>
    <cellStyle name="Normal 43 7 2 3" xfId="25610"/>
    <cellStyle name="Normal 43 8" xfId="25611"/>
    <cellStyle name="Normal 43 8 2" xfId="25612"/>
    <cellStyle name="Normal 43 8 2 2" xfId="25613"/>
    <cellStyle name="Normal 43 8 2 3" xfId="25614"/>
    <cellStyle name="Normal 43 9" xfId="25615"/>
    <cellStyle name="Normal 44" xfId="25616"/>
    <cellStyle name="Normal 44 10" xfId="25617"/>
    <cellStyle name="Normal 44 2" xfId="25618"/>
    <cellStyle name="Normal 44 2 2" xfId="25619"/>
    <cellStyle name="Normal 44 3" xfId="25620"/>
    <cellStyle name="Normal 44 4" xfId="25621"/>
    <cellStyle name="Normal 44 5" xfId="25622"/>
    <cellStyle name="Normal 44 6" xfId="25623"/>
    <cellStyle name="Normal 44 7" xfId="25624"/>
    <cellStyle name="Normal 44 8" xfId="25625"/>
    <cellStyle name="Normal 44 9" xfId="25626"/>
    <cellStyle name="Normal 45" xfId="25627"/>
    <cellStyle name="Normal 45 10" xfId="25628"/>
    <cellStyle name="Normal 45 11" xfId="25629"/>
    <cellStyle name="Normal 45 11 2" xfId="25630"/>
    <cellStyle name="Normal 45 11 3" xfId="25631"/>
    <cellStyle name="Normal 45 12" xfId="25632"/>
    <cellStyle name="Normal 45 12 2" xfId="25633"/>
    <cellStyle name="Normal 45 12 3" xfId="25634"/>
    <cellStyle name="Normal 45 13" xfId="25635"/>
    <cellStyle name="Normal 45 14" xfId="25636"/>
    <cellStyle name="Normal 45 15" xfId="25637"/>
    <cellStyle name="Normal 45 2" xfId="25638"/>
    <cellStyle name="Normal 45 2 2" xfId="25639"/>
    <cellStyle name="Normal 45 2 2 2" xfId="25640"/>
    <cellStyle name="Normal 45 2 2 2 2" xfId="25641"/>
    <cellStyle name="Normal 45 2 2 2 2 2" xfId="25642"/>
    <cellStyle name="Normal 45 2 2 2 2 2 2" xfId="25643"/>
    <cellStyle name="Normal 45 2 2 2 2 2 3" xfId="25644"/>
    <cellStyle name="Normal 45 2 2 2 2 3" xfId="25645"/>
    <cellStyle name="Normal 45 2 2 2 2 4" xfId="25646"/>
    <cellStyle name="Normal 45 2 2 2 3" xfId="25647"/>
    <cellStyle name="Normal 45 2 2 2 3 2" xfId="25648"/>
    <cellStyle name="Normal 45 2 2 2 3 2 2" xfId="25649"/>
    <cellStyle name="Normal 45 2 2 2 3 2 3" xfId="25650"/>
    <cellStyle name="Normal 45 2 2 2 3 3" xfId="25651"/>
    <cellStyle name="Normal 45 2 2 2 3 4" xfId="25652"/>
    <cellStyle name="Normal 45 2 2 2 4" xfId="25653"/>
    <cellStyle name="Normal 45 2 2 2 4 2" xfId="25654"/>
    <cellStyle name="Normal 45 2 2 2 4 3" xfId="25655"/>
    <cellStyle name="Normal 45 2 2 2 5" xfId="25656"/>
    <cellStyle name="Normal 45 2 2 2 6" xfId="25657"/>
    <cellStyle name="Normal 45 2 2 3" xfId="25658"/>
    <cellStyle name="Normal 45 2 2 3 2" xfId="25659"/>
    <cellStyle name="Normal 45 2 2 3 2 2" xfId="25660"/>
    <cellStyle name="Normal 45 2 2 3 2 3" xfId="25661"/>
    <cellStyle name="Normal 45 2 2 3 3" xfId="25662"/>
    <cellStyle name="Normal 45 2 2 3 4" xfId="25663"/>
    <cellStyle name="Normal 45 2 2 4" xfId="25664"/>
    <cellStyle name="Normal 45 2 2 4 2" xfId="25665"/>
    <cellStyle name="Normal 45 2 2 4 3" xfId="25666"/>
    <cellStyle name="Normal 45 2 2 5" xfId="25667"/>
    <cellStyle name="Normal 45 2 2 6" xfId="25668"/>
    <cellStyle name="Normal 45 2 2 7" xfId="25669"/>
    <cellStyle name="Normal 45 2 3" xfId="25670"/>
    <cellStyle name="Normal 45 2 3 2" xfId="25671"/>
    <cellStyle name="Normal 45 2 3 3" xfId="25672"/>
    <cellStyle name="Normal 45 2 4" xfId="25673"/>
    <cellStyle name="Normal 45 2 5" xfId="25674"/>
    <cellStyle name="Normal 45 2 6" xfId="25675"/>
    <cellStyle name="Normal 45 3" xfId="25676"/>
    <cellStyle name="Normal 45 3 2" xfId="25677"/>
    <cellStyle name="Normal 45 3 3" xfId="25678"/>
    <cellStyle name="Normal 45 3 3 2" xfId="25679"/>
    <cellStyle name="Normal 45 3 3 3" xfId="25680"/>
    <cellStyle name="Normal 45 4" xfId="25681"/>
    <cellStyle name="Normal 45 4 2" xfId="25682"/>
    <cellStyle name="Normal 45 4 2 2" xfId="25683"/>
    <cellStyle name="Normal 45 4 2 3" xfId="25684"/>
    <cellStyle name="Normal 45 5" xfId="25685"/>
    <cellStyle name="Normal 45 5 2" xfId="25686"/>
    <cellStyle name="Normal 45 5 2 2" xfId="25687"/>
    <cellStyle name="Normal 45 5 2 3" xfId="25688"/>
    <cellStyle name="Normal 45 6" xfId="25689"/>
    <cellStyle name="Normal 45 6 2" xfId="25690"/>
    <cellStyle name="Normal 45 6 2 2" xfId="25691"/>
    <cellStyle name="Normal 45 6 2 3" xfId="25692"/>
    <cellStyle name="Normal 45 7" xfId="25693"/>
    <cellStyle name="Normal 45 7 2" xfId="25694"/>
    <cellStyle name="Normal 45 7 2 2" xfId="25695"/>
    <cellStyle name="Normal 45 7 2 3" xfId="25696"/>
    <cellStyle name="Normal 45 8" xfId="25697"/>
    <cellStyle name="Normal 45 8 2" xfId="25698"/>
    <cellStyle name="Normal 45 8 2 2" xfId="25699"/>
    <cellStyle name="Normal 45 8 2 3" xfId="25700"/>
    <cellStyle name="Normal 45 9" xfId="25701"/>
    <cellStyle name="Normal 46" xfId="25702"/>
    <cellStyle name="Normal 46 10" xfId="25703"/>
    <cellStyle name="Normal 46 11" xfId="25704"/>
    <cellStyle name="Normal 46 11 2" xfId="25705"/>
    <cellStyle name="Normal 46 11 3" xfId="25706"/>
    <cellStyle name="Normal 46 12" xfId="25707"/>
    <cellStyle name="Normal 46 12 2" xfId="25708"/>
    <cellStyle name="Normal 46 12 3" xfId="25709"/>
    <cellStyle name="Normal 46 13" xfId="25710"/>
    <cellStyle name="Normal 46 14" xfId="25711"/>
    <cellStyle name="Normal 46 15" xfId="25712"/>
    <cellStyle name="Normal 46 2" xfId="25713"/>
    <cellStyle name="Normal 46 2 2" xfId="25714"/>
    <cellStyle name="Normal 46 2 2 2" xfId="25715"/>
    <cellStyle name="Normal 46 2 2 3" xfId="25716"/>
    <cellStyle name="Normal 46 2 2 4" xfId="25717"/>
    <cellStyle name="Normal 46 2 2 5" xfId="25718"/>
    <cellStyle name="Normal 46 2 3" xfId="25719"/>
    <cellStyle name="Normal 46 2 3 2" xfId="25720"/>
    <cellStyle name="Normal 46 2 3 3" xfId="25721"/>
    <cellStyle name="Normal 46 2 4" xfId="25722"/>
    <cellStyle name="Normal 46 2 5" xfId="25723"/>
    <cellStyle name="Normal 46 2 6" xfId="25724"/>
    <cellStyle name="Normal 46 3" xfId="25725"/>
    <cellStyle name="Normal 46 3 2" xfId="25726"/>
    <cellStyle name="Normal 46 3 2 2" xfId="25727"/>
    <cellStyle name="Normal 46 3 2 3" xfId="25728"/>
    <cellStyle name="Normal 46 4" xfId="25729"/>
    <cellStyle name="Normal 46 4 2" xfId="25730"/>
    <cellStyle name="Normal 46 4 2 2" xfId="25731"/>
    <cellStyle name="Normal 46 4 2 3" xfId="25732"/>
    <cellStyle name="Normal 46 5" xfId="25733"/>
    <cellStyle name="Normal 46 5 2" xfId="25734"/>
    <cellStyle name="Normal 46 5 2 2" xfId="25735"/>
    <cellStyle name="Normal 46 5 2 3" xfId="25736"/>
    <cellStyle name="Normal 46 6" xfId="25737"/>
    <cellStyle name="Normal 46 6 2" xfId="25738"/>
    <cellStyle name="Normal 46 6 2 2" xfId="25739"/>
    <cellStyle name="Normal 46 6 2 3" xfId="25740"/>
    <cellStyle name="Normal 46 7" xfId="25741"/>
    <cellStyle name="Normal 46 7 2" xfId="25742"/>
    <cellStyle name="Normal 46 7 2 2" xfId="25743"/>
    <cellStyle name="Normal 46 7 2 3" xfId="25744"/>
    <cellStyle name="Normal 46 8" xfId="25745"/>
    <cellStyle name="Normal 46 8 2" xfId="25746"/>
    <cellStyle name="Normal 46 8 2 2" xfId="25747"/>
    <cellStyle name="Normal 46 8 2 3" xfId="25748"/>
    <cellStyle name="Normal 46 9" xfId="25749"/>
    <cellStyle name="Normal 47" xfId="25750"/>
    <cellStyle name="Normal 47 10" xfId="25751"/>
    <cellStyle name="Normal 47 11" xfId="25752"/>
    <cellStyle name="Normal 47 11 2" xfId="25753"/>
    <cellStyle name="Normal 47 11 3" xfId="25754"/>
    <cellStyle name="Normal 47 12" xfId="25755"/>
    <cellStyle name="Normal 47 12 2" xfId="25756"/>
    <cellStyle name="Normal 47 12 3" xfId="25757"/>
    <cellStyle name="Normal 47 13" xfId="25758"/>
    <cellStyle name="Normal 47 14" xfId="25759"/>
    <cellStyle name="Normal 47 15" xfId="25760"/>
    <cellStyle name="Normal 47 2" xfId="25761"/>
    <cellStyle name="Normal 47 2 2" xfId="25762"/>
    <cellStyle name="Normal 47 2 2 2" xfId="25763"/>
    <cellStyle name="Normal 47 2 2 3" xfId="25764"/>
    <cellStyle name="Normal 47 2 2 4" xfId="25765"/>
    <cellStyle name="Normal 47 2 2 5" xfId="25766"/>
    <cellStyle name="Normal 47 2 3" xfId="25767"/>
    <cellStyle name="Normal 47 2 3 2" xfId="25768"/>
    <cellStyle name="Normal 47 2 3 3" xfId="25769"/>
    <cellStyle name="Normal 47 2 4" xfId="25770"/>
    <cellStyle name="Normal 47 2 5" xfId="25771"/>
    <cellStyle name="Normal 47 2 6" xfId="25772"/>
    <cellStyle name="Normal 47 3" xfId="25773"/>
    <cellStyle name="Normal 47 3 2" xfId="25774"/>
    <cellStyle name="Normal 47 3 2 2" xfId="25775"/>
    <cellStyle name="Normal 47 3 2 3" xfId="25776"/>
    <cellStyle name="Normal 47 4" xfId="25777"/>
    <cellStyle name="Normal 47 4 2" xfId="25778"/>
    <cellStyle name="Normal 47 4 2 2" xfId="25779"/>
    <cellStyle name="Normal 47 4 2 3" xfId="25780"/>
    <cellStyle name="Normal 47 5" xfId="25781"/>
    <cellStyle name="Normal 47 5 2" xfId="25782"/>
    <cellStyle name="Normal 47 5 2 2" xfId="25783"/>
    <cellStyle name="Normal 47 5 2 3" xfId="25784"/>
    <cellStyle name="Normal 47 6" xfId="25785"/>
    <cellStyle name="Normal 47 6 2" xfId="25786"/>
    <cellStyle name="Normal 47 6 2 2" xfId="25787"/>
    <cellStyle name="Normal 47 6 2 3" xfId="25788"/>
    <cellStyle name="Normal 47 7" xfId="25789"/>
    <cellStyle name="Normal 47 7 2" xfId="25790"/>
    <cellStyle name="Normal 47 7 2 2" xfId="25791"/>
    <cellStyle name="Normal 47 7 2 3" xfId="25792"/>
    <cellStyle name="Normal 47 8" xfId="25793"/>
    <cellStyle name="Normal 47 8 2" xfId="25794"/>
    <cellStyle name="Normal 47 8 2 2" xfId="25795"/>
    <cellStyle name="Normal 47 8 2 3" xfId="25796"/>
    <cellStyle name="Normal 47 9" xfId="25797"/>
    <cellStyle name="Normal 48" xfId="25798"/>
    <cellStyle name="Normal 48 2" xfId="25799"/>
    <cellStyle name="Normal 48 2 2" xfId="48"/>
    <cellStyle name="Normal 48 2 2 2" xfId="49"/>
    <cellStyle name="Normal 48 3" xfId="25800"/>
    <cellStyle name="Normal 48 3 2" xfId="25801"/>
    <cellStyle name="Normal 48 3 2 2" xfId="25802"/>
    <cellStyle name="Normal 48 3 2 2 2" xfId="25803"/>
    <cellStyle name="Normal 48 3 2 2 2 2" xfId="25804"/>
    <cellStyle name="Normal 48 3 2 2 2 3" xfId="25805"/>
    <cellStyle name="Normal 48 3 2 2 3" xfId="25806"/>
    <cellStyle name="Normal 48 3 2 2 4" xfId="25807"/>
    <cellStyle name="Normal 48 4" xfId="25808"/>
    <cellStyle name="Normal 48 4 2" xfId="25809"/>
    <cellStyle name="Normal 48 4 2 2" xfId="25810"/>
    <cellStyle name="Normal 48 4 2 2 2" xfId="25811"/>
    <cellStyle name="Normal 48 4 2 2 2 2" xfId="25812"/>
    <cellStyle name="Normal 48 4 2 2 2 3" xfId="25813"/>
    <cellStyle name="Normal 48 4 2 2 3" xfId="25814"/>
    <cellStyle name="Normal 48 4 2 2 4" xfId="25815"/>
    <cellStyle name="Normal 48 4 2 3" xfId="25816"/>
    <cellStyle name="Normal 48 4 2 3 2" xfId="25817"/>
    <cellStyle name="Normal 48 4 2 3 3" xfId="25818"/>
    <cellStyle name="Normal 48 4 2 4" xfId="25819"/>
    <cellStyle name="Normal 48 4 2 5" xfId="25820"/>
    <cellStyle name="Normal 48 4 3" xfId="25821"/>
    <cellStyle name="Normal 48 4 3 2" xfId="25822"/>
    <cellStyle name="Normal 48 4 3 3" xfId="25823"/>
    <cellStyle name="Normal 48 4 4" xfId="25824"/>
    <cellStyle name="Normal 48 4 5" xfId="25825"/>
    <cellStyle name="Normal 49" xfId="25826"/>
    <cellStyle name="Normal 49 10" xfId="25827"/>
    <cellStyle name="Normal 49 11" xfId="25828"/>
    <cellStyle name="Normal 49 11 2" xfId="25829"/>
    <cellStyle name="Normal 49 11 3" xfId="25830"/>
    <cellStyle name="Normal 49 12" xfId="25831"/>
    <cellStyle name="Normal 49 12 2" xfId="25832"/>
    <cellStyle name="Normal 49 12 3" xfId="25833"/>
    <cellStyle name="Normal 49 13" xfId="25834"/>
    <cellStyle name="Normal 49 14" xfId="25835"/>
    <cellStyle name="Normal 49 15" xfId="25836"/>
    <cellStyle name="Normal 49 2" xfId="25837"/>
    <cellStyle name="Normal 49 2 2" xfId="25838"/>
    <cellStyle name="Normal 49 2 2 2" xfId="25839"/>
    <cellStyle name="Normal 49 2 2 3" xfId="25840"/>
    <cellStyle name="Normal 49 2 2 4" xfId="25841"/>
    <cellStyle name="Normal 49 2 2 5" xfId="25842"/>
    <cellStyle name="Normal 49 2 3" xfId="25843"/>
    <cellStyle name="Normal 49 2 3 2" xfId="25844"/>
    <cellStyle name="Normal 49 2 3 3" xfId="25845"/>
    <cellStyle name="Normal 49 2 4" xfId="25846"/>
    <cellStyle name="Normal 49 2 5" xfId="25847"/>
    <cellStyle name="Normal 49 2 6" xfId="25848"/>
    <cellStyle name="Normal 49 3" xfId="25849"/>
    <cellStyle name="Normal 49 3 2" xfId="25850"/>
    <cellStyle name="Normal 49 3 2 2" xfId="25851"/>
    <cellStyle name="Normal 49 3 2 3" xfId="25852"/>
    <cellStyle name="Normal 49 4" xfId="25853"/>
    <cellStyle name="Normal 49 4 2" xfId="25854"/>
    <cellStyle name="Normal 49 4 2 2" xfId="25855"/>
    <cellStyle name="Normal 49 4 2 2 2" xfId="25856"/>
    <cellStyle name="Normal 49 4 2 2 2 2" xfId="25857"/>
    <cellStyle name="Normal 49 4 2 2 2 2 2" xfId="25858"/>
    <cellStyle name="Normal 49 4 2 2 2 2 2 2" xfId="25859"/>
    <cellStyle name="Normal 49 4 2 2 2 2 2 3" xfId="25860"/>
    <cellStyle name="Normal 49 4 2 2 2 2 3" xfId="25861"/>
    <cellStyle name="Normal 49 4 2 2 2 2 4" xfId="25862"/>
    <cellStyle name="Normal 49 4 2 2 2 2 5" xfId="25863"/>
    <cellStyle name="Normal 49 4 2 2 2 2 5 2" xfId="25864"/>
    <cellStyle name="Normal 49 4 2 2 2 2 5 2 2" xfId="25865"/>
    <cellStyle name="Normal 49 4 2 2 2 2 5 2 3" xfId="25866"/>
    <cellStyle name="Normal 49 4 2 2 2 2 5 3" xfId="25867"/>
    <cellStyle name="Normal 49 4 2 2 2 2 5 4" xfId="25868"/>
    <cellStyle name="Normal 49 4 2 2 2 3" xfId="25869"/>
    <cellStyle name="Normal 49 4 2 2 2 3 2" xfId="25870"/>
    <cellStyle name="Normal 49 4 2 2 2 3 3" xfId="25871"/>
    <cellStyle name="Normal 49 4 2 2 2 4" xfId="25872"/>
    <cellStyle name="Normal 49 4 2 2 2 5" xfId="25873"/>
    <cellStyle name="Normal 49 4 2 2 3" xfId="25874"/>
    <cellStyle name="Normal 49 4 2 2 3 2" xfId="25875"/>
    <cellStyle name="Normal 49 4 2 2 3 2 2" xfId="25876"/>
    <cellStyle name="Normal 49 4 2 2 3 2 3" xfId="25877"/>
    <cellStyle name="Normal 49 4 2 2 3 3" xfId="25878"/>
    <cellStyle name="Normal 49 4 2 2 3 4" xfId="25879"/>
    <cellStyle name="Normal 49 4 2 2 4" xfId="25880"/>
    <cellStyle name="Normal 49 4 2 2 4 2" xfId="25881"/>
    <cellStyle name="Normal 49 4 2 2 4 3" xfId="25882"/>
    <cellStyle name="Normal 49 4 2 2 5" xfId="25883"/>
    <cellStyle name="Normal 49 4 2 2 6" xfId="25884"/>
    <cellStyle name="Normal 49 4 2 3" xfId="25885"/>
    <cellStyle name="Normal 49 4 2 3 2" xfId="25886"/>
    <cellStyle name="Normal 49 4 2 3 2 2" xfId="25887"/>
    <cellStyle name="Normal 49 4 2 3 2 2 2" xfId="25888"/>
    <cellStyle name="Normal 49 4 2 3 2 2 3" xfId="25889"/>
    <cellStyle name="Normal 49 4 2 3 2 3" xfId="25890"/>
    <cellStyle name="Normal 49 4 2 3 2 4" xfId="25891"/>
    <cellStyle name="Normal 49 4 2 3 3" xfId="25892"/>
    <cellStyle name="Normal 49 4 2 3 3 2" xfId="25893"/>
    <cellStyle name="Normal 49 4 2 3 3 3" xfId="25894"/>
    <cellStyle name="Normal 49 4 2 3 4" xfId="25895"/>
    <cellStyle name="Normal 49 4 2 3 5" xfId="25896"/>
    <cellStyle name="Normal 49 4 2 4" xfId="25897"/>
    <cellStyle name="Normal 49 4 2 4 2" xfId="25898"/>
    <cellStyle name="Normal 49 4 2 4 2 2" xfId="25899"/>
    <cellStyle name="Normal 49 4 2 4 2 2 2" xfId="25900"/>
    <cellStyle name="Normal 49 4 2 4 2 2 2 2" xfId="25901"/>
    <cellStyle name="Normal 49 4 2 4 2 2 2 3" xfId="25902"/>
    <cellStyle name="Normal 49 4 2 4 2 2 3" xfId="25903"/>
    <cellStyle name="Normal 49 4 2 4 2 2 4" xfId="25904"/>
    <cellStyle name="Normal 49 4 2 4 2 3" xfId="25905"/>
    <cellStyle name="Normal 49 4 2 4 2 3 2" xfId="25906"/>
    <cellStyle name="Normal 49 4 2 4 2 3 2 2" xfId="25907"/>
    <cellStyle name="Normal 49 4 2 4 2 3 2 3" xfId="25908"/>
    <cellStyle name="Normal 49 4 2 4 2 3 3" xfId="25909"/>
    <cellStyle name="Normal 49 4 2 4 2 3 4" xfId="25910"/>
    <cellStyle name="Normal 49 4 2 4 2 4" xfId="25911"/>
    <cellStyle name="Normal 49 4 2 4 2 4 2" xfId="25912"/>
    <cellStyle name="Normal 49 4 2 4 2 4 3" xfId="25913"/>
    <cellStyle name="Normal 49 4 2 4 2 5" xfId="25914"/>
    <cellStyle name="Normal 49 4 2 4 2 6" xfId="25915"/>
    <cellStyle name="Normal 49 4 2 4 3" xfId="25916"/>
    <cellStyle name="Normal 49 4 2 4 3 2" xfId="25917"/>
    <cellStyle name="Normal 49 4 2 4 3 3" xfId="25918"/>
    <cellStyle name="Normal 49 4 2 4 4" xfId="25919"/>
    <cellStyle name="Normal 49 4 2 4 5" xfId="25920"/>
    <cellStyle name="Normal 49 4 2 5" xfId="25921"/>
    <cellStyle name="Normal 49 4 2 5 2" xfId="25922"/>
    <cellStyle name="Normal 49 4 2 5 2 2" xfId="25923"/>
    <cellStyle name="Normal 49 4 2 5 2 3" xfId="25924"/>
    <cellStyle name="Normal 49 4 2 5 3" xfId="25925"/>
    <cellStyle name="Normal 49 4 2 5 4" xfId="25926"/>
    <cellStyle name="Normal 49 4 2 6" xfId="25927"/>
    <cellStyle name="Normal 49 4 2 6 2" xfId="25928"/>
    <cellStyle name="Normal 49 4 2 6 3" xfId="25929"/>
    <cellStyle name="Normal 49 4 2 7" xfId="25930"/>
    <cellStyle name="Normal 49 4 2 8" xfId="25931"/>
    <cellStyle name="Normal 49 4 3" xfId="25932"/>
    <cellStyle name="Normal 49 4 3 2" xfId="25933"/>
    <cellStyle name="Normal 49 4 3 3" xfId="25934"/>
    <cellStyle name="Normal 49 5" xfId="25935"/>
    <cellStyle name="Normal 49 5 2" xfId="25936"/>
    <cellStyle name="Normal 49 5 2 2" xfId="25937"/>
    <cellStyle name="Normal 49 5 2 3" xfId="25938"/>
    <cellStyle name="Normal 49 6" xfId="25939"/>
    <cellStyle name="Normal 49 6 2" xfId="25940"/>
    <cellStyle name="Normal 49 6 2 2" xfId="25941"/>
    <cellStyle name="Normal 49 6 2 3" xfId="25942"/>
    <cellStyle name="Normal 49 7" xfId="25943"/>
    <cellStyle name="Normal 49 7 2" xfId="25944"/>
    <cellStyle name="Normal 49 7 2 2" xfId="25945"/>
    <cellStyle name="Normal 49 7 2 3" xfId="25946"/>
    <cellStyle name="Normal 49 8" xfId="25947"/>
    <cellStyle name="Normal 49 8 2" xfId="25948"/>
    <cellStyle name="Normal 49 8 2 2" xfId="25949"/>
    <cellStyle name="Normal 49 8 2 3" xfId="25950"/>
    <cellStyle name="Normal 49 9" xfId="25951"/>
    <cellStyle name="Normal 5" xfId="18"/>
    <cellStyle name="Normal 5 10" xfId="25952"/>
    <cellStyle name="Normal 5 11" xfId="25953"/>
    <cellStyle name="Normal 5 12" xfId="25954"/>
    <cellStyle name="Normal 5 13" xfId="25955"/>
    <cellStyle name="Normal 5 14" xfId="25956"/>
    <cellStyle name="Normal 5 15" xfId="25957"/>
    <cellStyle name="Normal 5 16" xfId="25958"/>
    <cellStyle name="Normal 5 17" xfId="25959"/>
    <cellStyle name="Normal 5 2" xfId="67"/>
    <cellStyle name="Normal 5 2 10" xfId="25960"/>
    <cellStyle name="Normal 5 2 11" xfId="25961"/>
    <cellStyle name="Normal 5 2 12" xfId="25962"/>
    <cellStyle name="Normal 5 2 13" xfId="25963"/>
    <cellStyle name="Normal 5 2 2" xfId="25964"/>
    <cellStyle name="Normal 5 2 2 2" xfId="25965"/>
    <cellStyle name="Normal 5 2 2 2 2" xfId="25966"/>
    <cellStyle name="Normal 5 2 2 3" xfId="25967"/>
    <cellStyle name="Normal 5 2 2 4" xfId="25968"/>
    <cellStyle name="Normal 5 2 2 5" xfId="25969"/>
    <cellStyle name="Normal 5 2 2 6" xfId="25970"/>
    <cellStyle name="Normal 5 2 2 7" xfId="25971"/>
    <cellStyle name="Normal 5 2 2 8" xfId="25972"/>
    <cellStyle name="Normal 5 2 2 9" xfId="25973"/>
    <cellStyle name="Normal 5 2 3" xfId="25974"/>
    <cellStyle name="Normal 5 2 4" xfId="25975"/>
    <cellStyle name="Normal 5 2 5" xfId="25976"/>
    <cellStyle name="Normal 5 2 6" xfId="25977"/>
    <cellStyle name="Normal 5 2 7" xfId="25978"/>
    <cellStyle name="Normal 5 2 8" xfId="25979"/>
    <cellStyle name="Normal 5 2 9" xfId="25980"/>
    <cellStyle name="Normal 5 2_5.Vemulapudi" xfId="25981"/>
    <cellStyle name="Normal 5 3" xfId="25982"/>
    <cellStyle name="Normal 5 3 10" xfId="25983"/>
    <cellStyle name="Normal 5 3 11" xfId="25984"/>
    <cellStyle name="Normal 5 3 12" xfId="25985"/>
    <cellStyle name="Normal 5 3 13" xfId="25986"/>
    <cellStyle name="Normal 5 3 13 2" xfId="25987"/>
    <cellStyle name="Normal 5 3 13 3" xfId="25988"/>
    <cellStyle name="Normal 5 3 2" xfId="25989"/>
    <cellStyle name="Normal 5 3 2 2" xfId="25990"/>
    <cellStyle name="Normal 5 3 2 3" xfId="25991"/>
    <cellStyle name="Normal 5 3 2 4" xfId="25992"/>
    <cellStyle name="Normal 5 3 2 5" xfId="25993"/>
    <cellStyle name="Normal 5 3 2 6" xfId="25994"/>
    <cellStyle name="Normal 5 3 2 7" xfId="25995"/>
    <cellStyle name="Normal 5 3 2 8" xfId="25996"/>
    <cellStyle name="Normal 5 3 2 9" xfId="25997"/>
    <cellStyle name="Normal 5 3 3" xfId="25998"/>
    <cellStyle name="Normal 5 3 3 2" xfId="25999"/>
    <cellStyle name="Normal 5 3 3 2 2" xfId="26000"/>
    <cellStyle name="Normal 5 3 3 2 2 2" xfId="26001"/>
    <cellStyle name="Normal 5 3 3 2 2 2 2" xfId="26002"/>
    <cellStyle name="Normal 5 3 3 2 2 2 3" xfId="26003"/>
    <cellStyle name="Normal 5 3 3 2 2 3" xfId="26004"/>
    <cellStyle name="Normal 5 3 3 2 2 3 2" xfId="26005"/>
    <cellStyle name="Normal 5 3 3 2 2 3 3" xfId="26006"/>
    <cellStyle name="Normal 5 3 3 2 2 4" xfId="26007"/>
    <cellStyle name="Normal 5 3 3 2 2 5" xfId="26008"/>
    <cellStyle name="Normal 5 3 3 2 3" xfId="26009"/>
    <cellStyle name="Normal 5 3 3 2 3 2" xfId="26010"/>
    <cellStyle name="Normal 5 3 3 2 3 2 2" xfId="26011"/>
    <cellStyle name="Normal 5 3 3 2 3 2 3" xfId="26012"/>
    <cellStyle name="Normal 5 3 3 2 3 3" xfId="26013"/>
    <cellStyle name="Normal 5 3 3 2 3 4" xfId="26014"/>
    <cellStyle name="Normal 5 3 3 2 4" xfId="26015"/>
    <cellStyle name="Normal 5 3 3 2 4 2" xfId="26016"/>
    <cellStyle name="Normal 5 3 3 2 4 2 2" xfId="26017"/>
    <cellStyle name="Normal 5 3 3 2 4 2 3" xfId="26018"/>
    <cellStyle name="Normal 5 3 3 2 4 3" xfId="26019"/>
    <cellStyle name="Normal 5 3 3 2 4 4" xfId="26020"/>
    <cellStyle name="Normal 5 3 3 2 5" xfId="26021"/>
    <cellStyle name="Normal 5 3 3 2 5 2" xfId="26022"/>
    <cellStyle name="Normal 5 3 3 2 5 3" xfId="26023"/>
    <cellStyle name="Normal 5 3 3 2 6" xfId="26024"/>
    <cellStyle name="Normal 5 3 3 2 6 2" xfId="26025"/>
    <cellStyle name="Normal 5 3 3 2 6 3" xfId="26026"/>
    <cellStyle name="Normal 5 3 3 2 7" xfId="26027"/>
    <cellStyle name="Normal 5 3 3 2 8" xfId="26028"/>
    <cellStyle name="Normal 5 3 3 3" xfId="26029"/>
    <cellStyle name="Normal 5 3 3 3 2" xfId="26030"/>
    <cellStyle name="Normal 5 3 3 3 2 2" xfId="26031"/>
    <cellStyle name="Normal 5 3 3 3 2 2 2" xfId="26032"/>
    <cellStyle name="Normal 5 3 3 3 2 2 3" xfId="26033"/>
    <cellStyle name="Normal 5 3 3 3 2 3" xfId="26034"/>
    <cellStyle name="Normal 5 3 3 3 2 4" xfId="26035"/>
    <cellStyle name="Normal 5 3 3 3 3" xfId="26036"/>
    <cellStyle name="Normal 5 3 3 3 3 2" xfId="26037"/>
    <cellStyle name="Normal 5 3 3 3 3 2 2" xfId="26038"/>
    <cellStyle name="Normal 5 3 3 3 3 2 3" xfId="26039"/>
    <cellStyle name="Normal 5 3 3 3 3 3" xfId="26040"/>
    <cellStyle name="Normal 5 3 3 3 3 4" xfId="26041"/>
    <cellStyle name="Normal 5 3 3 3 4" xfId="26042"/>
    <cellStyle name="Normal 5 3 3 3 4 2" xfId="26043"/>
    <cellStyle name="Normal 5 3 3 3 4 3" xfId="26044"/>
    <cellStyle name="Normal 5 3 3 3 5" xfId="26045"/>
    <cellStyle name="Normal 5 3 3 3 5 2" xfId="26046"/>
    <cellStyle name="Normal 5 3 3 3 5 3" xfId="26047"/>
    <cellStyle name="Normal 5 3 3 3 6" xfId="26048"/>
    <cellStyle name="Normal 5 3 3 3 7" xfId="26049"/>
    <cellStyle name="Normal 5 3 3 4" xfId="26050"/>
    <cellStyle name="Normal 5 3 3 4 2" xfId="26051"/>
    <cellStyle name="Normal 5 3 3 4 2 2" xfId="26052"/>
    <cellStyle name="Normal 5 3 3 4 2 3" xfId="26053"/>
    <cellStyle name="Normal 5 3 3 4 3" xfId="26054"/>
    <cellStyle name="Normal 5 3 3 4 4" xfId="26055"/>
    <cellStyle name="Normal 5 3 3 5" xfId="26056"/>
    <cellStyle name="Normal 5 3 3 5 2" xfId="26057"/>
    <cellStyle name="Normal 5 3 3 5 2 2" xfId="26058"/>
    <cellStyle name="Normal 5 3 3 5 2 3" xfId="26059"/>
    <cellStyle name="Normal 5 3 3 5 3" xfId="26060"/>
    <cellStyle name="Normal 5 3 3 5 4" xfId="26061"/>
    <cellStyle name="Normal 5 3 3 6" xfId="26062"/>
    <cellStyle name="Normal 5 3 3 6 2" xfId="26063"/>
    <cellStyle name="Normal 5 3 3 6 3" xfId="26064"/>
    <cellStyle name="Normal 5 3 3 7" xfId="26065"/>
    <cellStyle name="Normal 5 3 3 7 2" xfId="26066"/>
    <cellStyle name="Normal 5 3 3 7 3" xfId="26067"/>
    <cellStyle name="Normal 5 3 3 8" xfId="26068"/>
    <cellStyle name="Normal 5 3 3 9" xfId="26069"/>
    <cellStyle name="Normal 5 3 3_NERELLA ADDITIONAL CLASS ROOMS IN FF" xfId="26070"/>
    <cellStyle name="Normal 5 3 4" xfId="26071"/>
    <cellStyle name="Normal 5 3 4 2" xfId="26072"/>
    <cellStyle name="Normal 5 3 4 2 2" xfId="26073"/>
    <cellStyle name="Normal 5 3 4 2 2 2" xfId="26074"/>
    <cellStyle name="Normal 5 3 4 2 2 3" xfId="26075"/>
    <cellStyle name="Normal 5 3 4 2 3" xfId="26076"/>
    <cellStyle name="Normal 5 3 4 2 3 2" xfId="26077"/>
    <cellStyle name="Normal 5 3 4 2 3 3" xfId="26078"/>
    <cellStyle name="Normal 5 3 4 2 4" xfId="26079"/>
    <cellStyle name="Normal 5 3 4 2 5" xfId="26080"/>
    <cellStyle name="Normal 5 3 4 3" xfId="26081"/>
    <cellStyle name="Normal 5 3 4 3 2" xfId="26082"/>
    <cellStyle name="Normal 5 3 4 3 2 2" xfId="26083"/>
    <cellStyle name="Normal 5 3 4 3 2 3" xfId="26084"/>
    <cellStyle name="Normal 5 3 4 3 3" xfId="26085"/>
    <cellStyle name="Normal 5 3 4 3 4" xfId="26086"/>
    <cellStyle name="Normal 5 3 4 4" xfId="26087"/>
    <cellStyle name="Normal 5 3 4 4 2" xfId="26088"/>
    <cellStyle name="Normal 5 3 4 4 2 2" xfId="26089"/>
    <cellStyle name="Normal 5 3 4 4 2 3" xfId="26090"/>
    <cellStyle name="Normal 5 3 4 4 3" xfId="26091"/>
    <cellStyle name="Normal 5 3 4 4 4" xfId="26092"/>
    <cellStyle name="Normal 5 3 4 5" xfId="26093"/>
    <cellStyle name="Normal 5 3 4 5 2" xfId="26094"/>
    <cellStyle name="Normal 5 3 4 5 3" xfId="26095"/>
    <cellStyle name="Normal 5 3 4 6" xfId="26096"/>
    <cellStyle name="Normal 5 3 4 6 2" xfId="26097"/>
    <cellStyle name="Normal 5 3 4 6 3" xfId="26098"/>
    <cellStyle name="Normal 5 3 4 7" xfId="26099"/>
    <cellStyle name="Normal 5 3 4 8" xfId="26100"/>
    <cellStyle name="Normal 5 3 5" xfId="26101"/>
    <cellStyle name="Normal 5 3 5 2" xfId="26102"/>
    <cellStyle name="Normal 5 3 5 2 2" xfId="26103"/>
    <cellStyle name="Normal 5 3 5 2 2 2" xfId="26104"/>
    <cellStyle name="Normal 5 3 5 2 2 3" xfId="26105"/>
    <cellStyle name="Normal 5 3 5 2 3" xfId="26106"/>
    <cellStyle name="Normal 5 3 5 2 4" xfId="26107"/>
    <cellStyle name="Normal 5 3 5 3" xfId="26108"/>
    <cellStyle name="Normal 5 3 5 3 2" xfId="26109"/>
    <cellStyle name="Normal 5 3 5 3 2 2" xfId="26110"/>
    <cellStyle name="Normal 5 3 5 3 2 3" xfId="26111"/>
    <cellStyle name="Normal 5 3 5 3 3" xfId="26112"/>
    <cellStyle name="Normal 5 3 5 3 4" xfId="26113"/>
    <cellStyle name="Normal 5 3 5 4" xfId="26114"/>
    <cellStyle name="Normal 5 3 5 4 2" xfId="26115"/>
    <cellStyle name="Normal 5 3 5 4 3" xfId="26116"/>
    <cellStyle name="Normal 5 3 6" xfId="26117"/>
    <cellStyle name="Normal 5 3 7" xfId="26118"/>
    <cellStyle name="Normal 5 3 8" xfId="26119"/>
    <cellStyle name="Normal 5 3 9" xfId="26120"/>
    <cellStyle name="Normal 5 3_Aksanpally SSR 2014-15 Final" xfId="26121"/>
    <cellStyle name="Normal 5 4" xfId="26122"/>
    <cellStyle name="Normal 5 4 2" xfId="26123"/>
    <cellStyle name="Normal 5 4 3" xfId="26124"/>
    <cellStyle name="Normal 5 4 4" xfId="26125"/>
    <cellStyle name="Normal 5 4 5" xfId="26126"/>
    <cellStyle name="Normal 5 4 6" xfId="26127"/>
    <cellStyle name="Normal 5 4 7" xfId="26128"/>
    <cellStyle name="Normal 5 4 8" xfId="26129"/>
    <cellStyle name="Normal 5 4 9" xfId="26130"/>
    <cellStyle name="Normal 5 5" xfId="26131"/>
    <cellStyle name="Normal 5 6" xfId="26132"/>
    <cellStyle name="Normal 5 7" xfId="26133"/>
    <cellStyle name="Normal 5 8" xfId="26134"/>
    <cellStyle name="Normal 5 9" xfId="26135"/>
    <cellStyle name="Normal 5_2_AP02X016 - KP Kunta" xfId="26136"/>
    <cellStyle name="Normal 50" xfId="26137"/>
    <cellStyle name="Normal 50 10" xfId="26138"/>
    <cellStyle name="Normal 50 10 2" xfId="26139"/>
    <cellStyle name="Normal 50 10 3" xfId="26140"/>
    <cellStyle name="Normal 50 11" xfId="26141"/>
    <cellStyle name="Normal 50 12" xfId="26142"/>
    <cellStyle name="Normal 50 13" xfId="26143"/>
    <cellStyle name="Normal 50 2" xfId="26144"/>
    <cellStyle name="Normal 50 2 10" xfId="26145"/>
    <cellStyle name="Normal 50 2 11" xfId="26146"/>
    <cellStyle name="Normal 50 2 12" xfId="26147"/>
    <cellStyle name="Normal 50 2 2" xfId="26148"/>
    <cellStyle name="Normal 50 2 2 2" xfId="26149"/>
    <cellStyle name="Normal 50 2 2 2 2" xfId="26150"/>
    <cellStyle name="Normal 50 2 2 2 3" xfId="26151"/>
    <cellStyle name="Normal 50 2 2 2 4" xfId="26152"/>
    <cellStyle name="Normal 50 2 2 2 5" xfId="26153"/>
    <cellStyle name="Normal 50 2 2 3" xfId="26154"/>
    <cellStyle name="Normal 50 2 2 4" xfId="26155"/>
    <cellStyle name="Normal 50 2 2 5" xfId="26156"/>
    <cellStyle name="Normal 50 2 3" xfId="26157"/>
    <cellStyle name="Normal 50 2 3 2" xfId="26158"/>
    <cellStyle name="Normal 50 2 3 2 2" xfId="26159"/>
    <cellStyle name="Normal 50 2 3 2 3" xfId="26160"/>
    <cellStyle name="Normal 50 2 4" xfId="26161"/>
    <cellStyle name="Normal 50 2 4 2" xfId="26162"/>
    <cellStyle name="Normal 50 2 4 3" xfId="26163"/>
    <cellStyle name="Normal 50 2 5" xfId="26164"/>
    <cellStyle name="Normal 50 2 5 2" xfId="26165"/>
    <cellStyle name="Normal 50 2 5 3" xfId="26166"/>
    <cellStyle name="Normal 50 2 6" xfId="26167"/>
    <cellStyle name="Normal 50 2 6 2" xfId="26168"/>
    <cellStyle name="Normal 50 2 6 3" xfId="26169"/>
    <cellStyle name="Normal 50 2 7" xfId="26170"/>
    <cellStyle name="Normal 50 2 7 2" xfId="26171"/>
    <cellStyle name="Normal 50 2 7 3" xfId="26172"/>
    <cellStyle name="Normal 50 2 8" xfId="26173"/>
    <cellStyle name="Normal 50 2 8 2" xfId="26174"/>
    <cellStyle name="Normal 50 2 8 3" xfId="26175"/>
    <cellStyle name="Normal 50 2 9" xfId="26176"/>
    <cellStyle name="Normal 50 2 9 2" xfId="26177"/>
    <cellStyle name="Normal 50 2 9 3" xfId="26178"/>
    <cellStyle name="Normal 50 3" xfId="26179"/>
    <cellStyle name="Normal 50 3 2" xfId="26180"/>
    <cellStyle name="Normal 50 3 2 2" xfId="26181"/>
    <cellStyle name="Normal 50 3 2 3" xfId="26182"/>
    <cellStyle name="Normal 50 3 3" xfId="26183"/>
    <cellStyle name="Normal 50 3 3 2" xfId="26184"/>
    <cellStyle name="Normal 50 3 3 3" xfId="26185"/>
    <cellStyle name="Normal 50 3 4" xfId="26186"/>
    <cellStyle name="Normal 50 3 5" xfId="26187"/>
    <cellStyle name="Normal 50 4" xfId="26188"/>
    <cellStyle name="Normal 50 4 2" xfId="26189"/>
    <cellStyle name="Normal 50 4 3" xfId="26190"/>
    <cellStyle name="Normal 50 5" xfId="26191"/>
    <cellStyle name="Normal 50 5 2" xfId="26192"/>
    <cellStyle name="Normal 50 5 3" xfId="26193"/>
    <cellStyle name="Normal 50 6" xfId="26194"/>
    <cellStyle name="Normal 50 6 2" xfId="26195"/>
    <cellStyle name="Normal 50 6 3" xfId="26196"/>
    <cellStyle name="Normal 50 7" xfId="26197"/>
    <cellStyle name="Normal 50 7 2" xfId="26198"/>
    <cellStyle name="Normal 50 7 3" xfId="26199"/>
    <cellStyle name="Normal 50 8" xfId="26200"/>
    <cellStyle name="Normal 50 8 2" xfId="26201"/>
    <cellStyle name="Normal 50 8 3" xfId="26202"/>
    <cellStyle name="Normal 50 9" xfId="26203"/>
    <cellStyle name="Normal 50 9 2" xfId="26204"/>
    <cellStyle name="Normal 50 9 3" xfId="26205"/>
    <cellStyle name="Normal 51" xfId="26206"/>
    <cellStyle name="Normal 51 10" xfId="26207"/>
    <cellStyle name="Normal 51 11" xfId="26208"/>
    <cellStyle name="Normal 51 12" xfId="26209"/>
    <cellStyle name="Normal 51 2" xfId="26210"/>
    <cellStyle name="Normal 51 2 10" xfId="26211"/>
    <cellStyle name="Normal 51 2 2" xfId="26212"/>
    <cellStyle name="Normal 51 2 2 2" xfId="26213"/>
    <cellStyle name="Normal 51 2 2 2 2" xfId="26214"/>
    <cellStyle name="Normal 51 2 2 2 3" xfId="26215"/>
    <cellStyle name="Normal 51 2 2 3" xfId="26216"/>
    <cellStyle name="Normal 51 2 2 4" xfId="26217"/>
    <cellStyle name="Normal 51 2 3" xfId="26218"/>
    <cellStyle name="Normal 51 2 3 2" xfId="26219"/>
    <cellStyle name="Normal 51 2 3 2 2" xfId="26220"/>
    <cellStyle name="Normal 51 2 3 2 2 2" xfId="26221"/>
    <cellStyle name="Normal 51 2 3 2 2 2 2" xfId="26222"/>
    <cellStyle name="Normal 51 2 3 2 2 2 2 2" xfId="26223"/>
    <cellStyle name="Normal 51 2 3 2 2 2 2 3" xfId="26224"/>
    <cellStyle name="Normal 51 2 3 2 2 2 2 3 2 3" xfId="26225"/>
    <cellStyle name="Normal 51 2 3 2 2 2 2 3 2 3 2" xfId="26226"/>
    <cellStyle name="Normal 51 2 3 2 2 2 2 3 2 3 2 2" xfId="26227"/>
    <cellStyle name="Normal 51 2 3 2 2 2 2 3 2 3 2 3" xfId="26228"/>
    <cellStyle name="Normal 51 2 3 2 2 2 2 3 2 3 3" xfId="26229"/>
    <cellStyle name="Normal 51 2 3 2 2 2 2 3 2 3 4" xfId="26230"/>
    <cellStyle name="Normal 51 2 3 2 2 2 3" xfId="26231"/>
    <cellStyle name="Normal 51 2 3 2 2 2 4" xfId="26232"/>
    <cellStyle name="Normal 51 2 3 2 2 3" xfId="26233"/>
    <cellStyle name="Normal 51 2 3 2 2 3 2" xfId="26234"/>
    <cellStyle name="Normal 51 2 3 2 2 3 2 2 2" xfId="26235"/>
    <cellStyle name="Normal 51 2 3 2 2 3 2 2 2 2" xfId="26236"/>
    <cellStyle name="Normal 51 2 3 2 2 3 2 2 2 2 2" xfId="26237"/>
    <cellStyle name="Normal 51 2 3 2 2 3 2 2 2 2 3" xfId="26238"/>
    <cellStyle name="Normal 51 2 3 2 2 3 2 2 2 3" xfId="26239"/>
    <cellStyle name="Normal 51 2 3 2 2 3 2 2 2 3 2" xfId="26240"/>
    <cellStyle name="Normal 51 2 3 2 2 3 2 2 2 3 2 2" xfId="26241"/>
    <cellStyle name="Normal 51 2 3 2 2 3 2 2 2 3 2 3" xfId="26242"/>
    <cellStyle name="Normal 51 2 3 2 2 3 2 2 2 3 3" xfId="26243"/>
    <cellStyle name="Normal 51 2 3 2 2 3 2 2 2 3 4" xfId="26244"/>
    <cellStyle name="Normal 51 2 3 2 2 3 2 2 2 4" xfId="26245"/>
    <cellStyle name="Normal 51 2 3 2 2 3 2 2 2 5" xfId="26246"/>
    <cellStyle name="Normal 51 2 3 2 2 3 2 2 2 8" xfId="26247"/>
    <cellStyle name="Normal 51 2 3 2 2 3 2 2 2 8 2" xfId="26248"/>
    <cellStyle name="Normal 51 2 3 2 2 3 2 2 2 8 2 2" xfId="26249"/>
    <cellStyle name="Normal 51 2 3 2 2 3 2 2 2 8 2 2 2" xfId="26250"/>
    <cellStyle name="Normal 51 2 3 2 2 3 2 2 2 8 2 2 3" xfId="26251"/>
    <cellStyle name="Normal 51 2 3 2 2 3 2 2 2 8 2 3" xfId="26252"/>
    <cellStyle name="Normal 51 2 3 2 2 3 2 2 2 8 2 4" xfId="26253"/>
    <cellStyle name="Normal 51 2 3 2 2 3 2 2 2 8 3" xfId="26254"/>
    <cellStyle name="Normal 51 2 3 2 2 3 2 2 2 8 3 2" xfId="26255"/>
    <cellStyle name="Normal 51 2 3 2 2 3 2 2 2 8 3 3" xfId="26256"/>
    <cellStyle name="Normal 51 2 3 2 2 3 2 2 2 8 4" xfId="26257"/>
    <cellStyle name="Normal 51 2 3 2 2 3 2 2 2 8 5" xfId="26258"/>
    <cellStyle name="Normal 51 2 3 2 2 3 3" xfId="26259"/>
    <cellStyle name="Normal 51 2 3 2 2 4" xfId="26260"/>
    <cellStyle name="Normal 51 2 3 2 2 5" xfId="26261"/>
    <cellStyle name="Normal 51 2 3 2 3" xfId="26262"/>
    <cellStyle name="Normal 51 2 3 2 3 2" xfId="26263"/>
    <cellStyle name="Normal 51 2 3 2 3 2 2" xfId="26264"/>
    <cellStyle name="Normal 51 2 3 2 3 2 2 2" xfId="26265"/>
    <cellStyle name="Normal 51 2 3 2 3 2 2 2 2" xfId="26266"/>
    <cellStyle name="Normal 51 2 3 2 3 2 2 2 2 2" xfId="26267"/>
    <cellStyle name="Normal 51 2 3 2 3 2 2 2 2 2 2" xfId="26268"/>
    <cellStyle name="Normal 51 2 3 2 3 2 2 2 2 2 2 2" xfId="26269"/>
    <cellStyle name="Normal 51 2 3 2 3 2 2 2 2 2 2 2 2" xfId="26270"/>
    <cellStyle name="Normal 51 2 3 2 3 2 2 2 2 2 2 2 3" xfId="26271"/>
    <cellStyle name="Normal 51 2 3 2 3 2 2 2 2 2 2 3" xfId="26272"/>
    <cellStyle name="Normal 51 2 3 2 3 2 2 2 2 2 2 4" xfId="26273"/>
    <cellStyle name="Normal 51 2 3 2 3 2 2 2 2 2 2 5" xfId="26274"/>
    <cellStyle name="Normal 51 2 3 2 3 2 2 2 2 2 2 5 2" xfId="26275"/>
    <cellStyle name="Normal 51 2 3 2 3 2 2 2 2 2 2 5 2 2" xfId="26276"/>
    <cellStyle name="Normal 51 2 3 2 3 2 2 2 2 2 2 5 2 3" xfId="26277"/>
    <cellStyle name="Normal 51 2 3 2 3 2 2 2 2 2 2 5 3" xfId="26278"/>
    <cellStyle name="Normal 51 2 3 2 3 2 2 2 2 2 2 5 4" xfId="26279"/>
    <cellStyle name="Normal 51 2 3 2 3 2 2 2 2 2 2 6" xfId="26280"/>
    <cellStyle name="Normal 51 2 3 2 3 2 2 2 2 2 2 6 2" xfId="26281"/>
    <cellStyle name="Normal 51 2 3 2 3 2 2 2 2 2 2 6 2 2" xfId="26282"/>
    <cellStyle name="Normal 51 2 3 2 3 2 2 2 2 2 2 6 2 2 2" xfId="26283"/>
    <cellStyle name="Normal 51 2 3 2 3 2 2 2 2 2 2 6 2 2 3" xfId="26284"/>
    <cellStyle name="Normal 51 2 3 2 3 2 2 2 2 2 2 6 2 3" xfId="26285"/>
    <cellStyle name="Normal 51 2 3 2 3 2 2 2 2 2 2 6 2 4" xfId="26286"/>
    <cellStyle name="Normal 51 2 3 2 3 2 2 2 2 2 2 6 3" xfId="26287"/>
    <cellStyle name="Normal 51 2 3 2 3 2 2 2 2 2 2 6 3 2" xfId="26288"/>
    <cellStyle name="Normal 51 2 3 2 3 2 2 2 2 2 2 6 3 3" xfId="26289"/>
    <cellStyle name="Normal 51 2 3 2 3 2 2 2 2 2 2 6 4" xfId="26290"/>
    <cellStyle name="Normal 51 2 3 2 3 2 2 2 2 2 2 6 5" xfId="26291"/>
    <cellStyle name="Normal 51 2 3 2 3 2 2 2 2 2 3" xfId="26292"/>
    <cellStyle name="Normal 51 2 3 2 3 2 2 2 2 2 4" xfId="26293"/>
    <cellStyle name="Normal 51 2 3 2 3 2 2 2 2 3" xfId="26294"/>
    <cellStyle name="Normal 51 2 3 2 3 2 2 2 2 4" xfId="26295"/>
    <cellStyle name="Normal 51 2 3 2 3 2 2 2 3" xfId="26296"/>
    <cellStyle name="Normal 51 2 3 2 3 2 2 2 3 2" xfId="26297"/>
    <cellStyle name="Normal 51 2 3 2 3 2 2 2 3 3" xfId="26298"/>
    <cellStyle name="Normal 51 2 3 2 3 2 2 2 4" xfId="26299"/>
    <cellStyle name="Normal 51 2 3 2 3 2 2 2 5" xfId="26300"/>
    <cellStyle name="Normal 51 2 3 2 3 2 2 3" xfId="26301"/>
    <cellStyle name="Normal 51 2 3 2 3 2 2 3 2" xfId="26302"/>
    <cellStyle name="Normal 51 2 3 2 3 2 2 3 3" xfId="26303"/>
    <cellStyle name="Normal 51 2 3 2 3 2 2 4" xfId="26304"/>
    <cellStyle name="Normal 51 2 3 2 3 2 2 5" xfId="26305"/>
    <cellStyle name="Normal 51 2 3 2 3 2 3" xfId="26306"/>
    <cellStyle name="Normal 51 2 3 2 3 2 3 2" xfId="26307"/>
    <cellStyle name="Normal 51 2 3 2 3 2 3 2 2 3" xfId="26308"/>
    <cellStyle name="Normal 51 2 3 2 3 2 3 2 2 3 2" xfId="26309"/>
    <cellStyle name="Normal 51 2 3 2 3 2 3 2 2 3 2 2" xfId="26310"/>
    <cellStyle name="Normal 51 2 3 2 3 2 3 2 2 3 2 3" xfId="26311"/>
    <cellStyle name="Normal 51 2 3 2 3 2 3 2 2 3 3" xfId="26312"/>
    <cellStyle name="Normal 51 2 3 2 3 2 3 2 2 3 4" xfId="26313"/>
    <cellStyle name="Normal 51 2 3 2 3 2 3 3" xfId="26314"/>
    <cellStyle name="Normal 51 2 3 2 3 2 4" xfId="26315"/>
    <cellStyle name="Normal 51 2 3 2 3 2 5" xfId="26316"/>
    <cellStyle name="Normal 51 2 3 2 3 3" xfId="26317"/>
    <cellStyle name="Normal 51 2 3 2 3 3 2" xfId="26318"/>
    <cellStyle name="Normal 51 2 3 2 3 3 3" xfId="26319"/>
    <cellStyle name="Normal 51 2 3 2 3 4" xfId="26320"/>
    <cellStyle name="Normal 51 2 3 2 3 5" xfId="26321"/>
    <cellStyle name="Normal 51 2 3 2 4" xfId="26322"/>
    <cellStyle name="Normal 51 2 3 2 4 2" xfId="26323"/>
    <cellStyle name="Normal 51 2 3 2 4 2 2" xfId="26324"/>
    <cellStyle name="Normal 51 2 3 2 4 2 3" xfId="26325"/>
    <cellStyle name="Normal 51 2 3 2 4 3" xfId="26326"/>
    <cellStyle name="Normal 51 2 3 2 4 4" xfId="26327"/>
    <cellStyle name="Normal 51 2 3 2 5" xfId="26328"/>
    <cellStyle name="Normal 51 2 3 2 5 2" xfId="26329"/>
    <cellStyle name="Normal 51 2 3 2 5 3" xfId="26330"/>
    <cellStyle name="Normal 51 2 3 2 6" xfId="26331"/>
    <cellStyle name="Normal 51 2 3 2 7" xfId="26332"/>
    <cellStyle name="Normal 51 2 3 3" xfId="26333"/>
    <cellStyle name="Normal 51 2 3 3 2" xfId="26334"/>
    <cellStyle name="Normal 51 2 3 3 2 2" xfId="26335"/>
    <cellStyle name="Normal 51 2 3 3 2 2 2" xfId="26336"/>
    <cellStyle name="Normal 51 2 3 3 2 2 2 2" xfId="26337"/>
    <cellStyle name="Normal 51 2 3 3 2 2 2 2 2" xfId="26338"/>
    <cellStyle name="Normal 51 2 3 3 2 2 2 2 3" xfId="26339"/>
    <cellStyle name="Normal 51 2 3 3 2 2 2 3" xfId="26340"/>
    <cellStyle name="Normal 51 2 3 3 2 2 2 4" xfId="26341"/>
    <cellStyle name="Normal 51 2 3 3 2 2 3" xfId="26342"/>
    <cellStyle name="Normal 51 2 3 3 2 2 3 2" xfId="26343"/>
    <cellStyle name="Normal 51 2 3 3 2 2 3 3" xfId="26344"/>
    <cellStyle name="Normal 51 2 3 3 2 2 4" xfId="26345"/>
    <cellStyle name="Normal 51 2 3 3 2 2 5" xfId="26346"/>
    <cellStyle name="Normal 51 2 3 3 2 3" xfId="26347"/>
    <cellStyle name="Normal 51 2 3 3 2 3 2" xfId="26348"/>
    <cellStyle name="Normal 51 2 3 3 2 3 3" xfId="26349"/>
    <cellStyle name="Normal 51 2 3 3 2 4" xfId="26350"/>
    <cellStyle name="Normal 51 2 3 3 2 5" xfId="26351"/>
    <cellStyle name="Normal 51 2 3 3 3" xfId="26352"/>
    <cellStyle name="Normal 51 2 3 3 3 2" xfId="26353"/>
    <cellStyle name="Normal 51 2 3 3 3 3" xfId="26354"/>
    <cellStyle name="Normal 51 2 3 3 3 3 5" xfId="26355"/>
    <cellStyle name="Normal 51 2 3 3 3 3 5 2" xfId="26356"/>
    <cellStyle name="Normal 51 2 3 3 3 3 5 2 2" xfId="26357"/>
    <cellStyle name="Normal 51 2 3 3 3 3 5 2 3" xfId="26358"/>
    <cellStyle name="Normal 51 2 3 3 3 3 5 3" xfId="26359"/>
    <cellStyle name="Normal 51 2 3 3 3 3 5 4" xfId="26360"/>
    <cellStyle name="Normal 51 2 3 3 3 3 6 3 3" xfId="26361"/>
    <cellStyle name="Normal 51 2 3 3 3 3 6 3 3 2" xfId="26362"/>
    <cellStyle name="Normal 51 2 3 3 3 3 6 3 3 2 2" xfId="26363"/>
    <cellStyle name="Normal 51 2 3 3 3 3 6 3 3 2 3" xfId="26364"/>
    <cellStyle name="Normal 51 2 3 3 3 3 6 3 3 3" xfId="26365"/>
    <cellStyle name="Normal 51 2 3 3 3 3 6 3 3 4" xfId="26366"/>
    <cellStyle name="Normal 51 2 3 3 3 4" xfId="26367"/>
    <cellStyle name="Normal 51 2 3 3 3 4 2" xfId="26368"/>
    <cellStyle name="Normal 51 2 3 3 3 4 2 2" xfId="26369"/>
    <cellStyle name="Normal 51 2 3 3 3 4 2 3" xfId="26370"/>
    <cellStyle name="Normal 51 2 3 3 3 4 3" xfId="26371"/>
    <cellStyle name="Normal 51 2 3 3 3 4 4" xfId="26372"/>
    <cellStyle name="Normal 51 2 3 3 4" xfId="26373"/>
    <cellStyle name="Normal 51 2 3 3 5" xfId="26374"/>
    <cellStyle name="Normal 51 2 3 4" xfId="26375"/>
    <cellStyle name="Normal 51 2 3 4 2" xfId="26376"/>
    <cellStyle name="Normal 51 2 3 4 3" xfId="26377"/>
    <cellStyle name="Normal 51 2 3 5" xfId="26378"/>
    <cellStyle name="Normal 51 2 3 6" xfId="26379"/>
    <cellStyle name="Normal 51 2 4" xfId="26380"/>
    <cellStyle name="Normal 51 2 4 2" xfId="26381"/>
    <cellStyle name="Normal 51 2 4 2 2" xfId="26382"/>
    <cellStyle name="Normal 51 2 4 2 2 2" xfId="26383"/>
    <cellStyle name="Normal 51 2 4 2 2 2 2" xfId="26384"/>
    <cellStyle name="Normal 51 2 4 2 2 2 2 2" xfId="26385"/>
    <cellStyle name="Normal 51 2 4 2 2 2 2 2 2" xfId="26386"/>
    <cellStyle name="Normal 51 2 4 2 2 2 2 2 2 2" xfId="26387"/>
    <cellStyle name="Normal 51 2 4 2 2 2 2 2 2 2 2" xfId="26388"/>
    <cellStyle name="Normal 51 2 4 2 2 2 2 2 2 2 3" xfId="26389"/>
    <cellStyle name="Normal 51 2 4 2 2 2 2 2 2 3" xfId="26390"/>
    <cellStyle name="Normal 51 2 4 2 2 2 2 2 2 4" xfId="26391"/>
    <cellStyle name="Normal 51 2 4 2 2 2 2 2 3" xfId="26392"/>
    <cellStyle name="Normal 51 2 4 2 2 2 2 2 4" xfId="26393"/>
    <cellStyle name="Normal 51 2 4 2 2 2 2 3" xfId="26394"/>
    <cellStyle name="Normal 51 2 4 2 2 2 2 4" xfId="26395"/>
    <cellStyle name="Normal 51 2 4 2 2 2 3" xfId="26396"/>
    <cellStyle name="Normal 51 2 4 2 2 2 3 5 2" xfId="26397"/>
    <cellStyle name="Normal 51 2 4 2 2 2 3 5 2 2" xfId="26398"/>
    <cellStyle name="Normal 51 2 4 2 2 2 3 5 2 2 2" xfId="26399"/>
    <cellStyle name="Normal 51 2 4 2 2 2 3 5 2 2 3" xfId="26400"/>
    <cellStyle name="Normal 51 2 4 2 2 2 3 5 2 3" xfId="26401"/>
    <cellStyle name="Normal 51 2 4 2 2 2 3 5 2 4" xfId="26402"/>
    <cellStyle name="Normal 51 2 4 2 2 2 4" xfId="26403"/>
    <cellStyle name="Normal 51 2 4 2 2 3" xfId="26404"/>
    <cellStyle name="Normal 51 2 4 2 2 4" xfId="26405"/>
    <cellStyle name="Normal 51 2 4 2 3" xfId="26406"/>
    <cellStyle name="Normal 51 2 4 2 3 2" xfId="26407"/>
    <cellStyle name="Normal 51 2 4 2 3 3" xfId="26408"/>
    <cellStyle name="Normal 51 2 4 2 4" xfId="26409"/>
    <cellStyle name="Normal 51 2 4 2 5" xfId="26410"/>
    <cellStyle name="Normal 51 2 4 3" xfId="26411"/>
    <cellStyle name="Normal 51 2 4 3 2" xfId="26412"/>
    <cellStyle name="Normal 51 2 4 3 2 2" xfId="26413"/>
    <cellStyle name="Normal 51 2 4 3 2 2 2" xfId="26414"/>
    <cellStyle name="Normal 51 2 4 3 2 2 2 2" xfId="26415"/>
    <cellStyle name="Normal 51 2 4 3 2 2 2 3" xfId="26416"/>
    <cellStyle name="Normal 51 2 4 3 2 2 3" xfId="26417"/>
    <cellStyle name="Normal 51 2 4 3 2 2 4" xfId="26418"/>
    <cellStyle name="Normal 51 2 4 3 2 3" xfId="26419"/>
    <cellStyle name="Normal 51 2 4 3 2 3 2" xfId="26420"/>
    <cellStyle name="Normal 51 2 4 3 2 3 3" xfId="26421"/>
    <cellStyle name="Normal 51 2 4 3 2 4" xfId="26422"/>
    <cellStyle name="Normal 51 2 4 3 2 5" xfId="26423"/>
    <cellStyle name="Normal 51 2 4 3 2 5 2" xfId="26424"/>
    <cellStyle name="Normal 51 2 4 3 2 5 2 2" xfId="26425"/>
    <cellStyle name="Normal 51 2 4 3 2 5 2 3" xfId="26426"/>
    <cellStyle name="Normal 51 2 4 3 2 5 3" xfId="26427"/>
    <cellStyle name="Normal 51 2 4 3 2 5 4" xfId="26428"/>
    <cellStyle name="Normal 51 2 4 3 2 5 5" xfId="26429"/>
    <cellStyle name="Normal 51 2 4 3 2 5 5 2" xfId="26430"/>
    <cellStyle name="Normal 51 2 4 3 2 5 5 2 2" xfId="26431"/>
    <cellStyle name="Normal 51 2 4 3 2 5 5 2 3" xfId="26432"/>
    <cellStyle name="Normal 51 2 4 3 2 5 5 3" xfId="26433"/>
    <cellStyle name="Normal 51 2 4 3 2 5 5 4" xfId="26434"/>
    <cellStyle name="Normal 51 2 4 3 2 6" xfId="26435"/>
    <cellStyle name="Normal 51 2 4 3 3" xfId="26436"/>
    <cellStyle name="Normal 51 2 4 3 3 2" xfId="26437"/>
    <cellStyle name="Normal 51 2 4 3 3 3" xfId="26438"/>
    <cellStyle name="Normal 51 2 4 3 4" xfId="26439"/>
    <cellStyle name="Normal 51 2 4 3 5" xfId="26440"/>
    <cellStyle name="Normal 51 2 4 4" xfId="26441"/>
    <cellStyle name="Normal 51 2 4 4 2" xfId="26442"/>
    <cellStyle name="Normal 51 2 4 4 2 2" xfId="26443"/>
    <cellStyle name="Normal 51 2 4 4 2 3" xfId="26444"/>
    <cellStyle name="Normal 51 2 4 4 3" xfId="26445"/>
    <cellStyle name="Normal 51 2 4 4 4" xfId="26446"/>
    <cellStyle name="Normal 51 2 4 5" xfId="26447"/>
    <cellStyle name="Normal 51 2 4 5 2" xfId="26448"/>
    <cellStyle name="Normal 51 2 4 5 2 2" xfId="26449"/>
    <cellStyle name="Normal 51 2 4 5 2 3" xfId="26450"/>
    <cellStyle name="Normal 51 2 4 5 3" xfId="26451"/>
    <cellStyle name="Normal 51 2 4 5 4" xfId="26452"/>
    <cellStyle name="Normal 51 2 4 6" xfId="26453"/>
    <cellStyle name="Normal 51 2 4 6 2" xfId="26454"/>
    <cellStyle name="Normal 51 2 4 6 3" xfId="26455"/>
    <cellStyle name="Normal 51 2 4 7" xfId="26456"/>
    <cellStyle name="Normal 51 2 4 8" xfId="26457"/>
    <cellStyle name="Normal 51 2 5" xfId="26458"/>
    <cellStyle name="Normal 51 2 5 2" xfId="26459"/>
    <cellStyle name="Normal 51 2 5 2 2" xfId="26460"/>
    <cellStyle name="Normal 51 2 5 2 2 2" xfId="26461"/>
    <cellStyle name="Normal 51 2 5 2 2 2 2" xfId="26462"/>
    <cellStyle name="Normal 51 2 5 2 2 2 2 2" xfId="26463"/>
    <cellStyle name="Normal 51 2 5 2 2 2 2 2 2" xfId="26464"/>
    <cellStyle name="Normal 51 2 5 2 2 2 2 2 2 2" xfId="26465"/>
    <cellStyle name="Normal 51 2 5 2 2 2 2 2 2 3" xfId="26466"/>
    <cellStyle name="Normal 51 2 5 2 2 2 2 2 3" xfId="26467"/>
    <cellStyle name="Normal 51 2 5 2 2 2 2 2 3 2" xfId="26468"/>
    <cellStyle name="Normal 51 2 5 2 2 2 2 2 3 2 2" xfId="26469"/>
    <cellStyle name="Normal 51 2 5 2 2 2 2 2 3 2 3" xfId="26470"/>
    <cellStyle name="Normal 51 2 5 2 2 2 2 2 3 3" xfId="26471"/>
    <cellStyle name="Normal 51 2 5 2 2 2 2 2 3 3 2" xfId="26472"/>
    <cellStyle name="Normal 51 2 5 2 2 2 2 2 3 3 2 2" xfId="26473"/>
    <cellStyle name="Normal 51 2 5 2 2 2 2 2 3 3 2 3" xfId="26474"/>
    <cellStyle name="Normal 51 2 5 2 2 2 2 2 3 3 3" xfId="26475"/>
    <cellStyle name="Normal 51 2 5 2 2 2 2 2 3 3 4" xfId="26476"/>
    <cellStyle name="Normal 51 2 5 2 2 2 2 2 3 4" xfId="26477"/>
    <cellStyle name="Normal 51 2 5 2 2 2 2 2 3 5" xfId="26478"/>
    <cellStyle name="Normal 51 2 5 2 2 2 2 2 4" xfId="26479"/>
    <cellStyle name="Normal 51 2 5 2 2 2 2 2 5" xfId="26480"/>
    <cellStyle name="Normal 51 2 5 2 2 2 2 3" xfId="26481"/>
    <cellStyle name="Normal 51 2 5 2 2 2 2 4" xfId="26482"/>
    <cellStyle name="Normal 51 2 5 2 2 2 3" xfId="26483"/>
    <cellStyle name="Normal 51 2 5 2 2 2 4" xfId="26484"/>
    <cellStyle name="Normal 51 2 5 2 2 2 4 2" xfId="26485"/>
    <cellStyle name="Normal 51 2 5 2 2 2 4 2 2" xfId="26486"/>
    <cellStyle name="Normal 51 2 5 2 2 2 4 2 2 2" xfId="26487"/>
    <cellStyle name="Normal 51 2 5 2 2 2 4 2 2 2 2" xfId="26488"/>
    <cellStyle name="Normal 51 2 5 2 2 2 4 2 2 2 2 2" xfId="26489"/>
    <cellStyle name="Normal 51 2 5 2 2 2 4 2 2 2 2 3" xfId="26490"/>
    <cellStyle name="Normal 51 2 5 2 2 2 4 2 2 2 3" xfId="26491"/>
    <cellStyle name="Normal 51 2 5 2 2 2 4 2 2 2 4" xfId="26492"/>
    <cellStyle name="Normal 51 2 5 2 2 2 4 2 2 3" xfId="26493"/>
    <cellStyle name="Normal 51 2 5 2 2 2 4 2 2 3 2" xfId="26494"/>
    <cellStyle name="Normal 51 2 5 2 2 2 4 2 2 3 3" xfId="26495"/>
    <cellStyle name="Normal 51 2 5 2 2 2 4 2 2 4" xfId="26496"/>
    <cellStyle name="Normal 51 2 5 2 2 2 4 2 2 5" xfId="26497"/>
    <cellStyle name="Normal 51 2 5 2 2 2 4 2 3" xfId="26498"/>
    <cellStyle name="Normal 51 2 5 2 2 2 4 2 4" xfId="26499"/>
    <cellStyle name="Normal 51 2 5 2 2 2 4 3" xfId="26500"/>
    <cellStyle name="Normal 51 2 5 2 2 2 4 3 2" xfId="26501"/>
    <cellStyle name="Normal 51 2 5 2 2 2 4 3 2 2" xfId="26502"/>
    <cellStyle name="Normal 51 2 5 2 2 2 4 3 2 3" xfId="26503"/>
    <cellStyle name="Normal 51 2 5 2 2 2 4 3 3" xfId="26504"/>
    <cellStyle name="Normal 51 2 5 2 2 2 4 3 4" xfId="26505"/>
    <cellStyle name="Normal 51 2 5 2 2 2 4 4" xfId="26506"/>
    <cellStyle name="Normal 51 2 5 2 2 2 4 5" xfId="26507"/>
    <cellStyle name="Normal 51 2 5 2 2 2 5" xfId="26508"/>
    <cellStyle name="Normal 51 2 5 2 2 3" xfId="26509"/>
    <cellStyle name="Normal 51 2 5 2 2 3 2" xfId="26510"/>
    <cellStyle name="Normal 51 2 5 2 2 3 3" xfId="26511"/>
    <cellStyle name="Normal 51 2 5 2 2 4" xfId="26512"/>
    <cellStyle name="Normal 51 2 5 2 2 5" xfId="26513"/>
    <cellStyle name="Normal 51 2 5 2 3" xfId="26514"/>
    <cellStyle name="Normal 51 2 5 2 3 2" xfId="26515"/>
    <cellStyle name="Normal 51 2 5 2 3 3" xfId="26516"/>
    <cellStyle name="Normal 51 2 5 2 4" xfId="26517"/>
    <cellStyle name="Normal 51 2 5 2 5" xfId="26518"/>
    <cellStyle name="Normal 51 2 5 3" xfId="26519"/>
    <cellStyle name="Normal 51 2 5 3 2" xfId="26520"/>
    <cellStyle name="Normal 51 2 5 3 3" xfId="26521"/>
    <cellStyle name="Normal 51 2 5 4" xfId="26522"/>
    <cellStyle name="Normal 51 2 5 5" xfId="26523"/>
    <cellStyle name="Normal 51 2 6" xfId="26524"/>
    <cellStyle name="Normal 51 2 6 2" xfId="26525"/>
    <cellStyle name="Normal 51 2 6 2 2" xfId="26526"/>
    <cellStyle name="Normal 51 2 6 2 2 2" xfId="26527"/>
    <cellStyle name="Normal 51 2 6 2 2 2 2" xfId="26528"/>
    <cellStyle name="Normal 51 2 6 2 2 2 3" xfId="26529"/>
    <cellStyle name="Normal 51 2 6 2 2 3" xfId="26530"/>
    <cellStyle name="Normal 51 2 6 2 2 3 2" xfId="26531"/>
    <cellStyle name="Normal 51 2 6 2 2 3 2 2" xfId="26532"/>
    <cellStyle name="Normal 51 2 6 2 2 3 2 2 5" xfId="26533"/>
    <cellStyle name="Normal 51 2 6 2 2 3 2 2 5 2" xfId="26534"/>
    <cellStyle name="Normal 51 2 6 2 2 3 2 2 5 2 2" xfId="26535"/>
    <cellStyle name="Normal 51 2 6 2 2 3 2 2 5 2 3" xfId="26536"/>
    <cellStyle name="Normal 51 2 6 2 2 3 2 2 5 3" xfId="26537"/>
    <cellStyle name="Normal 51 2 6 2 2 3 2 2 5 4" xfId="26538"/>
    <cellStyle name="Normal 51 2 6 2 2 3 2 3" xfId="26539"/>
    <cellStyle name="Normal 51 2 6 2 2 3 3" xfId="26540"/>
    <cellStyle name="Normal 51 2 6 2 2 3 4" xfId="26541"/>
    <cellStyle name="Normal 51 2 6 2 2 4" xfId="26542"/>
    <cellStyle name="Normal 51 2 6 2 2 5" xfId="26543"/>
    <cellStyle name="Normal 51 2 6 2 3" xfId="26544"/>
    <cellStyle name="Normal 51 2 6 2 3 2" xfId="26545"/>
    <cellStyle name="Normal 51 2 6 2 3 3" xfId="26546"/>
    <cellStyle name="Normal 51 2 6 2 4" xfId="26547"/>
    <cellStyle name="Normal 51 2 6 2 5" xfId="26548"/>
    <cellStyle name="Normal 51 2 6 3" xfId="26549"/>
    <cellStyle name="Normal 51 2 6 3 2" xfId="26550"/>
    <cellStyle name="Normal 51 2 6 3 3" xfId="26551"/>
    <cellStyle name="Normal 51 2 6 4" xfId="26552"/>
    <cellStyle name="Normal 51 2 6 5" xfId="26553"/>
    <cellStyle name="Normal 51 2 7" xfId="26554"/>
    <cellStyle name="Normal 51 2 7 2" xfId="26555"/>
    <cellStyle name="Normal 51 2 7 3" xfId="26556"/>
    <cellStyle name="Normal 51 2 7 3 4 2 4" xfId="26557"/>
    <cellStyle name="Normal 51 2 7 3 4 2 4 2" xfId="26558"/>
    <cellStyle name="Normal 51 2 7 3 4 2 4 2 2" xfId="26559"/>
    <cellStyle name="Normal 51 2 7 3 4 2 4 2 3" xfId="26560"/>
    <cellStyle name="Normal 51 2 7 3 4 2 4 3" xfId="26561"/>
    <cellStyle name="Normal 51 2 7 3 4 2 4 4" xfId="26562"/>
    <cellStyle name="Normal 51 2 8" xfId="26563"/>
    <cellStyle name="Normal 51 2 8 2" xfId="26564"/>
    <cellStyle name="Normal 51 2 8 3" xfId="26565"/>
    <cellStyle name="Normal 51 2 9" xfId="26566"/>
    <cellStyle name="Normal 51 3" xfId="26567"/>
    <cellStyle name="Normal 51 3 2" xfId="26568"/>
    <cellStyle name="Normal 51 3 2 2" xfId="26569"/>
    <cellStyle name="Normal 51 3 2 3" xfId="26570"/>
    <cellStyle name="Normal 51 3 3" xfId="26571"/>
    <cellStyle name="Normal 51 3 3 2" xfId="26572"/>
    <cellStyle name="Normal 51 3 3 3" xfId="26573"/>
    <cellStyle name="Normal 51 3 4" xfId="26574"/>
    <cellStyle name="Normal 51 3 5" xfId="26575"/>
    <cellStyle name="Normal 51 4" xfId="26576"/>
    <cellStyle name="Normal 51 4 2" xfId="26577"/>
    <cellStyle name="Normal 51 4 2 2" xfId="26578"/>
    <cellStyle name="Normal 51 4 2 3" xfId="26579"/>
    <cellStyle name="Normal 51 5" xfId="26580"/>
    <cellStyle name="Normal 51 5 2" xfId="26581"/>
    <cellStyle name="Normal 51 5 2 2" xfId="26582"/>
    <cellStyle name="Normal 51 5 2 3" xfId="26583"/>
    <cellStyle name="Normal 51 6" xfId="26584"/>
    <cellStyle name="Normal 51 6 2" xfId="26585"/>
    <cellStyle name="Normal 51 6 3" xfId="26586"/>
    <cellStyle name="Normal 51 7" xfId="26587"/>
    <cellStyle name="Normal 51 7 2" xfId="26588"/>
    <cellStyle name="Normal 51 7 3" xfId="26589"/>
    <cellStyle name="Normal 51 8" xfId="26590"/>
    <cellStyle name="Normal 51 8 2" xfId="26591"/>
    <cellStyle name="Normal 51 8 3" xfId="26592"/>
    <cellStyle name="Normal 51 9" xfId="26593"/>
    <cellStyle name="Normal 51 9 2" xfId="26594"/>
    <cellStyle name="Normal 51 9 3" xfId="26595"/>
    <cellStyle name="Normal 52" xfId="26596"/>
    <cellStyle name="Normal 52 10" xfId="26597"/>
    <cellStyle name="Normal 52 11" xfId="26598"/>
    <cellStyle name="Normal 52 12" xfId="26599"/>
    <cellStyle name="Normal 52 2" xfId="26600"/>
    <cellStyle name="Normal 52 2 2" xfId="26601"/>
    <cellStyle name="Normal 52 2 2 2" xfId="26602"/>
    <cellStyle name="Normal 52 2 2 3" xfId="26603"/>
    <cellStyle name="Normal 52 2 2 4" xfId="26604"/>
    <cellStyle name="Normal 52 2 2 5" xfId="26605"/>
    <cellStyle name="Normal 52 2 3" xfId="26606"/>
    <cellStyle name="Normal 52 2 4" xfId="26607"/>
    <cellStyle name="Normal 52 2 5" xfId="26608"/>
    <cellStyle name="Normal 52 3" xfId="26609"/>
    <cellStyle name="Normal 52 3 2" xfId="26610"/>
    <cellStyle name="Normal 52 3 2 2" xfId="26611"/>
    <cellStyle name="Normal 52 3 2 3" xfId="26612"/>
    <cellStyle name="Normal 52 3 3" xfId="26613"/>
    <cellStyle name="Normal 52 3 3 2" xfId="26614"/>
    <cellStyle name="Normal 52 3 3 3" xfId="26615"/>
    <cellStyle name="Normal 52 3 4" xfId="26616"/>
    <cellStyle name="Normal 52 3 5" xfId="26617"/>
    <cellStyle name="Normal 52 4" xfId="26618"/>
    <cellStyle name="Normal 52 4 2" xfId="26619"/>
    <cellStyle name="Normal 52 4 2 2" xfId="26620"/>
    <cellStyle name="Normal 52 4 2 3" xfId="26621"/>
    <cellStyle name="Normal 52 4 3" xfId="26622"/>
    <cellStyle name="Normal 52 4 3 2" xfId="26623"/>
    <cellStyle name="Normal 52 4 3 3" xfId="26624"/>
    <cellStyle name="Normal 52 4 4" xfId="26625"/>
    <cellStyle name="Normal 52 4 5" xfId="26626"/>
    <cellStyle name="Normal 52 5" xfId="26627"/>
    <cellStyle name="Normal 52 5 2" xfId="26628"/>
    <cellStyle name="Normal 52 5 3" xfId="26629"/>
    <cellStyle name="Normal 52 6" xfId="26630"/>
    <cellStyle name="Normal 52 6 2" xfId="26631"/>
    <cellStyle name="Normal 52 6 2 2" xfId="26632"/>
    <cellStyle name="Normal 52 6 2 3" xfId="26633"/>
    <cellStyle name="Normal 52 6 3" xfId="26634"/>
    <cellStyle name="Normal 52 6 3 2" xfId="26635"/>
    <cellStyle name="Normal 52 6 3 3" xfId="26636"/>
    <cellStyle name="Normal 52 6 4" xfId="26637"/>
    <cellStyle name="Normal 52 6 5" xfId="26638"/>
    <cellStyle name="Normal 52 7" xfId="26639"/>
    <cellStyle name="Normal 52 7 2" xfId="26640"/>
    <cellStyle name="Normal 52 7 3" xfId="26641"/>
    <cellStyle name="Normal 52 8" xfId="26642"/>
    <cellStyle name="Normal 52 8 2" xfId="26643"/>
    <cellStyle name="Normal 52 8 3" xfId="26644"/>
    <cellStyle name="Normal 52 9" xfId="26645"/>
    <cellStyle name="Normal 52 9 2" xfId="26646"/>
    <cellStyle name="Normal 52 9 3" xfId="26647"/>
    <cellStyle name="Normal 53" xfId="50"/>
    <cellStyle name="Normal 53 10" xfId="26648"/>
    <cellStyle name="Normal 53 11" xfId="26649"/>
    <cellStyle name="Normal 53 2" xfId="26650"/>
    <cellStyle name="Normal 53 2 2" xfId="26651"/>
    <cellStyle name="Normal 53 2 2 2" xfId="26652"/>
    <cellStyle name="Normal 53 2 2 2 2" xfId="26653"/>
    <cellStyle name="Normal 53 2 2 2 2 2" xfId="26654"/>
    <cellStyle name="Normal 53 2 2 2 2 3" xfId="26655"/>
    <cellStyle name="Normal 53 2 2 2 3" xfId="26656"/>
    <cellStyle name="Normal 53 2 2 2 4" xfId="26657"/>
    <cellStyle name="Normal 53 2 2 3" xfId="26658"/>
    <cellStyle name="Normal 53 2 2 3 2" xfId="26659"/>
    <cellStyle name="Normal 53 2 2 3 3" xfId="26660"/>
    <cellStyle name="Normal 53 2 2 4" xfId="26661"/>
    <cellStyle name="Normal 53 2 2 5" xfId="26662"/>
    <cellStyle name="Normal 53 2 3" xfId="26663"/>
    <cellStyle name="Normal 53 2 3 2" xfId="26664"/>
    <cellStyle name="Normal 53 2 3 2 2" xfId="26665"/>
    <cellStyle name="Normal 53 2 3 2 3" xfId="26666"/>
    <cellStyle name="Normal 53 2 3 3" xfId="26667"/>
    <cellStyle name="Normal 53 2 3 4" xfId="26668"/>
    <cellStyle name="Normal 53 2 4" xfId="26669"/>
    <cellStyle name="Normal 53 2 4 2" xfId="26670"/>
    <cellStyle name="Normal 53 2 4 3" xfId="26671"/>
    <cellStyle name="Normal 53 2 5" xfId="26672"/>
    <cellStyle name="Normal 53 3" xfId="26673"/>
    <cellStyle name="Normal 53 3 2" xfId="26674"/>
    <cellStyle name="Normal 53 3 2 2" xfId="26675"/>
    <cellStyle name="Normal 53 3 2 3" xfId="26676"/>
    <cellStyle name="Normal 53 3 3" xfId="26677"/>
    <cellStyle name="Normal 53 3 3 2" xfId="26678"/>
    <cellStyle name="Normal 53 3 3 3" xfId="26679"/>
    <cellStyle name="Normal 53 3 4" xfId="26680"/>
    <cellStyle name="Normal 53 3 5" xfId="26681"/>
    <cellStyle name="Normal 53 4" xfId="26682"/>
    <cellStyle name="Normal 53 4 2" xfId="26683"/>
    <cellStyle name="Normal 53 4 3" xfId="26684"/>
    <cellStyle name="Normal 53 5" xfId="26685"/>
    <cellStyle name="Normal 53 5 2" xfId="26686"/>
    <cellStyle name="Normal 53 5 3" xfId="26687"/>
    <cellStyle name="Normal 53 6" xfId="26688"/>
    <cellStyle name="Normal 53 6 2" xfId="26689"/>
    <cellStyle name="Normal 53 6 2 2" xfId="26690"/>
    <cellStyle name="Normal 53 6 2 3" xfId="26691"/>
    <cellStyle name="Normal 53 6 3" xfId="26692"/>
    <cellStyle name="Normal 53 6 3 2" xfId="26693"/>
    <cellStyle name="Normal 53 6 3 3" xfId="26694"/>
    <cellStyle name="Normal 53 6 4" xfId="26695"/>
    <cellStyle name="Normal 53 6 5" xfId="26696"/>
    <cellStyle name="Normal 53 7" xfId="51"/>
    <cellStyle name="Normal 53 7 2" xfId="26697"/>
    <cellStyle name="Normal 53 7 3" xfId="26698"/>
    <cellStyle name="Normal 53 8" xfId="26699"/>
    <cellStyle name="Normal 53 8 2" xfId="26700"/>
    <cellStyle name="Normal 53 8 3" xfId="26701"/>
    <cellStyle name="Normal 53 9" xfId="26702"/>
    <cellStyle name="Normal 53 9 2" xfId="26703"/>
    <cellStyle name="Normal 53 9 3" xfId="26704"/>
    <cellStyle name="Normal 54" xfId="26705"/>
    <cellStyle name="Normal 54 2" xfId="26706"/>
    <cellStyle name="Normal 54 2 2" xfId="26707"/>
    <cellStyle name="Normal 54 2 2 2" xfId="26708"/>
    <cellStyle name="Normal 54 2 2 3" xfId="26709"/>
    <cellStyle name="Normal 54 3" xfId="26710"/>
    <cellStyle name="Normal 54 3 2" xfId="26711"/>
    <cellStyle name="Normal 54 3 2 2" xfId="26712"/>
    <cellStyle name="Normal 54 3 2 3" xfId="26713"/>
    <cellStyle name="Normal 54 3 3" xfId="26714"/>
    <cellStyle name="Normal 54 3 4" xfId="26715"/>
    <cellStyle name="Normal 54 4" xfId="26716"/>
    <cellStyle name="Normal 54 4 2" xfId="26717"/>
    <cellStyle name="Normal 54 4 3" xfId="26718"/>
    <cellStyle name="Normal 54 5" xfId="26719"/>
    <cellStyle name="Normal 54 6" xfId="26720"/>
    <cellStyle name="Normal 54 6 2" xfId="26721"/>
    <cellStyle name="Normal 54 6 2 2" xfId="26722"/>
    <cellStyle name="Normal 54 6 2 3" xfId="26723"/>
    <cellStyle name="Normal 54 6 3" xfId="26724"/>
    <cellStyle name="Normal 54 6 4" xfId="26725"/>
    <cellStyle name="Normal 55" xfId="26726"/>
    <cellStyle name="Normal 55 2" xfId="26727"/>
    <cellStyle name="Normal 55 2 2" xfId="26728"/>
    <cellStyle name="Normal 55 2 2 2" xfId="26729"/>
    <cellStyle name="Normal 55 2 2 3" xfId="26730"/>
    <cellStyle name="Normal 55 2 3" xfId="26731"/>
    <cellStyle name="Normal 55 3" xfId="26732"/>
    <cellStyle name="Normal 55 3 2" xfId="26733"/>
    <cellStyle name="Normal 55 3 2 2" xfId="26734"/>
    <cellStyle name="Normal 55 3 2 3" xfId="26735"/>
    <cellStyle name="Normal 55 4" xfId="52"/>
    <cellStyle name="Normal 55 5" xfId="26736"/>
    <cellStyle name="Normal 56" xfId="53"/>
    <cellStyle name="Normal 56 2" xfId="54"/>
    <cellStyle name="Normal 56 2 2" xfId="26737"/>
    <cellStyle name="Normal 56 2 3" xfId="26738"/>
    <cellStyle name="Normal 56 2 4" xfId="26739"/>
    <cellStyle name="Normal 56 2 5" xfId="26740"/>
    <cellStyle name="Normal 56 3" xfId="26741"/>
    <cellStyle name="Normal 56 3 2" xfId="26742"/>
    <cellStyle name="Normal 56 3 2 2" xfId="26743"/>
    <cellStyle name="Normal 56 3 2 3" xfId="26744"/>
    <cellStyle name="Normal 56 3 3" xfId="26745"/>
    <cellStyle name="Normal 56 3 4" xfId="26746"/>
    <cellStyle name="Normal 56 4" xfId="26747"/>
    <cellStyle name="Normal 57" xfId="26748"/>
    <cellStyle name="Normal 57 2" xfId="26749"/>
    <cellStyle name="Normal 57 3" xfId="26750"/>
    <cellStyle name="Normal 57 3 2" xfId="26751"/>
    <cellStyle name="Normal 57 3 2 2" xfId="26752"/>
    <cellStyle name="Normal 57 3 2 3" xfId="26753"/>
    <cellStyle name="Normal 57 3 3" xfId="26754"/>
    <cellStyle name="Normal 57 3 4" xfId="26755"/>
    <cellStyle name="Normal 57 4" xfId="26756"/>
    <cellStyle name="Normal 58" xfId="55"/>
    <cellStyle name="Normal 58 2" xfId="26757"/>
    <cellStyle name="Normal 58 2 2" xfId="26758"/>
    <cellStyle name="Normal 58 2 2 2" xfId="26759"/>
    <cellStyle name="Normal 58 2 2 3" xfId="26760"/>
    <cellStyle name="Normal 58 2 3" xfId="26761"/>
    <cellStyle name="Normal 58 2 4" xfId="26762"/>
    <cellStyle name="Normal 58 3" xfId="26763"/>
    <cellStyle name="Normal 58 3 2" xfId="26764"/>
    <cellStyle name="Normal 58 3 2 2" xfId="26765"/>
    <cellStyle name="Normal 58 3 2 3" xfId="26766"/>
    <cellStyle name="Normal 58 3 3" xfId="26767"/>
    <cellStyle name="Normal 58 3 4" xfId="26768"/>
    <cellStyle name="Normal 58 4" xfId="26769"/>
    <cellStyle name="Normal 59" xfId="26770"/>
    <cellStyle name="Normal 59 2" xfId="26771"/>
    <cellStyle name="Normal 59 2 2" xfId="26772"/>
    <cellStyle name="Normal 59 2 2 2" xfId="26773"/>
    <cellStyle name="Normal 59 2 2 3" xfId="26774"/>
    <cellStyle name="Normal 59 2 3" xfId="26775"/>
    <cellStyle name="Normal 59 2 4" xfId="26776"/>
    <cellStyle name="Normal 59 3" xfId="26777"/>
    <cellStyle name="Normal 59 3 2" xfId="26778"/>
    <cellStyle name="Normal 59 3 2 2" xfId="26779"/>
    <cellStyle name="Normal 59 3 2 3" xfId="26780"/>
    <cellStyle name="Normal 59 3 3" xfId="26781"/>
    <cellStyle name="Normal 59 3 4" xfId="26782"/>
    <cellStyle name="Normal 6" xfId="56"/>
    <cellStyle name="Normal 6 10" xfId="26783"/>
    <cellStyle name="Normal 6 10 2" xfId="26784"/>
    <cellStyle name="Normal 6 10 2 2" xfId="26785"/>
    <cellStyle name="Normal 6 10 2 3" xfId="26786"/>
    <cellStyle name="Normal 6 10 3" xfId="26787"/>
    <cellStyle name="Normal 6 10 4" xfId="26788"/>
    <cellStyle name="Normal 6 11" xfId="26789"/>
    <cellStyle name="Normal 6 12" xfId="26790"/>
    <cellStyle name="Normal 6 13" xfId="26791"/>
    <cellStyle name="Normal 6 14" xfId="26792"/>
    <cellStyle name="Normal 6 14 2" xfId="26793"/>
    <cellStyle name="Normal 6 14 2 2" xfId="26794"/>
    <cellStyle name="Normal 6 14 2 3" xfId="26795"/>
    <cellStyle name="Normal 6 14 3" xfId="26796"/>
    <cellStyle name="Normal 6 14 4" xfId="26797"/>
    <cellStyle name="Normal 6 15" xfId="26798"/>
    <cellStyle name="Normal 6 16" xfId="26799"/>
    <cellStyle name="Normal 6 17" xfId="26800"/>
    <cellStyle name="Normal 6 18" xfId="26801"/>
    <cellStyle name="Normal 6 19" xfId="26802"/>
    <cellStyle name="Normal 6 2" xfId="26803"/>
    <cellStyle name="Normal 6 2 10" xfId="26804"/>
    <cellStyle name="Normal 6 2 11" xfId="26805"/>
    <cellStyle name="Normal 6 2 2" xfId="26806"/>
    <cellStyle name="Normal 6 2 2 10" xfId="26807"/>
    <cellStyle name="Normal 6 2 2 10 2" xfId="26808"/>
    <cellStyle name="Normal 6 2 2 10 3" xfId="26809"/>
    <cellStyle name="Normal 6 2 2 11" xfId="26810"/>
    <cellStyle name="Normal 6 2 2 11 2" xfId="26811"/>
    <cellStyle name="Normal 6 2 2 11 3" xfId="26812"/>
    <cellStyle name="Normal 6 2 2 12" xfId="26813"/>
    <cellStyle name="Normal 6 2 2 13" xfId="26814"/>
    <cellStyle name="Normal 6 2 2 2" xfId="26815"/>
    <cellStyle name="Normal 6 2 2 2 2" xfId="26816"/>
    <cellStyle name="Normal 6 2 2 2 2 2" xfId="26817"/>
    <cellStyle name="Normal 6 2 2 2 2 3" xfId="26818"/>
    <cellStyle name="Normal 6 2 2 3" xfId="26819"/>
    <cellStyle name="Normal 6 2 2 4" xfId="26820"/>
    <cellStyle name="Normal 6 2 2 5" xfId="26821"/>
    <cellStyle name="Normal 6 2 2 6" xfId="26822"/>
    <cellStyle name="Normal 6 2 2 7" xfId="26823"/>
    <cellStyle name="Normal 6 2 2 8" xfId="26824"/>
    <cellStyle name="Normal 6 2 2 9" xfId="26825"/>
    <cellStyle name="Normal 6 2 3" xfId="26826"/>
    <cellStyle name="Normal 6 2 3 2" xfId="26827"/>
    <cellStyle name="Normal 6 2 3 2 2" xfId="26828"/>
    <cellStyle name="Normal 6 2 3 2 2 2" xfId="26829"/>
    <cellStyle name="Normal 6 2 3 2 2 3" xfId="26830"/>
    <cellStyle name="Normal 6 2 3 2 3" xfId="26831"/>
    <cellStyle name="Normal 6 2 3 2 4" xfId="26832"/>
    <cellStyle name="Normal 6 2 3 3" xfId="26833"/>
    <cellStyle name="Normal 6 2 3 3 2" xfId="26834"/>
    <cellStyle name="Normal 6 2 3 3 2 2" xfId="26835"/>
    <cellStyle name="Normal 6 2 3 3 2 3" xfId="26836"/>
    <cellStyle name="Normal 6 2 3 3 3" xfId="26837"/>
    <cellStyle name="Normal 6 2 3 3 4" xfId="26838"/>
    <cellStyle name="Normal 6 2 4" xfId="26839"/>
    <cellStyle name="Normal 6 2 5" xfId="26840"/>
    <cellStyle name="Normal 6 2 6" xfId="26841"/>
    <cellStyle name="Normal 6 2 7" xfId="26842"/>
    <cellStyle name="Normal 6 2 8" xfId="26843"/>
    <cellStyle name="Normal 6 2 9" xfId="26844"/>
    <cellStyle name="Normal 6 2_NERELLA ADDITIONAL CLASS ROOMS IN FF" xfId="26845"/>
    <cellStyle name="Normal 6 3" xfId="26846"/>
    <cellStyle name="Normal 6 3 2" xfId="26847"/>
    <cellStyle name="Normal 6 3 2 2" xfId="26848"/>
    <cellStyle name="Normal 6 3 2 2 2" xfId="26849"/>
    <cellStyle name="Normal 6 3 2 2 3" xfId="26850"/>
    <cellStyle name="Normal 6 3 2 3" xfId="26851"/>
    <cellStyle name="Normal 6 3 2 4" xfId="26852"/>
    <cellStyle name="Normal 6 3 3" xfId="26853"/>
    <cellStyle name="Normal 6 3 3 2" xfId="26854"/>
    <cellStyle name="Normal 6 3 3 2 2" xfId="26855"/>
    <cellStyle name="Normal 6 3 3 2 3" xfId="26856"/>
    <cellStyle name="Normal 6 3 3 3" xfId="26857"/>
    <cellStyle name="Normal 6 3 3 4" xfId="26858"/>
    <cellStyle name="Normal 6 3 4" xfId="26859"/>
    <cellStyle name="Normal 6 3 4 2" xfId="26860"/>
    <cellStyle name="Normal 6 3 4 2 2" xfId="26861"/>
    <cellStyle name="Normal 6 3 4 2 3" xfId="26862"/>
    <cellStyle name="Normal 6 3 4 3" xfId="26863"/>
    <cellStyle name="Normal 6 3 4 4" xfId="26864"/>
    <cellStyle name="Normal 6 3 5" xfId="26865"/>
    <cellStyle name="Normal 6 3 5 2" xfId="26866"/>
    <cellStyle name="Normal 6 3 5 2 2" xfId="26867"/>
    <cellStyle name="Normal 6 3 5 2 3" xfId="26868"/>
    <cellStyle name="Normal 6 3 5 3" xfId="26869"/>
    <cellStyle name="Normal 6 3 5 4" xfId="26870"/>
    <cellStyle name="Normal 6 3 6" xfId="26871"/>
    <cellStyle name="Normal 6 3 6 2" xfId="26872"/>
    <cellStyle name="Normal 6 3 6 2 2" xfId="26873"/>
    <cellStyle name="Normal 6 3 6 2 3" xfId="26874"/>
    <cellStyle name="Normal 6 3 6 3" xfId="26875"/>
    <cellStyle name="Normal 6 3 6 4" xfId="26876"/>
    <cellStyle name="Normal 6 3 7" xfId="26877"/>
    <cellStyle name="Normal 6 3 7 2" xfId="26878"/>
    <cellStyle name="Normal 6 3 7 2 2" xfId="26879"/>
    <cellStyle name="Normal 6 3 7 2 3" xfId="26880"/>
    <cellStyle name="Normal 6 3 7 3" xfId="26881"/>
    <cellStyle name="Normal 6 3 7 4" xfId="26882"/>
    <cellStyle name="Normal 6 3 8" xfId="26883"/>
    <cellStyle name="Normal 6 3 8 2" xfId="26884"/>
    <cellStyle name="Normal 6 3 8 2 2" xfId="26885"/>
    <cellStyle name="Normal 6 3 8 2 3" xfId="26886"/>
    <cellStyle name="Normal 6 3 8 3" xfId="26887"/>
    <cellStyle name="Normal 6 3 8 4" xfId="26888"/>
    <cellStyle name="Normal 6 3 9" xfId="26889"/>
    <cellStyle name="Normal 6 3 9 2" xfId="26890"/>
    <cellStyle name="Normal 6 3 9 2 2" xfId="26891"/>
    <cellStyle name="Normal 6 3 9 2 3" xfId="26892"/>
    <cellStyle name="Normal 6 3 9 3" xfId="26893"/>
    <cellStyle name="Normal 6 3 9 4" xfId="26894"/>
    <cellStyle name="Normal 6 4" xfId="26895"/>
    <cellStyle name="Normal 6 4 10" xfId="26896"/>
    <cellStyle name="Normal 6 4 10 2" xfId="26897"/>
    <cellStyle name="Normal 6 4 10 2 2" xfId="26898"/>
    <cellStyle name="Normal 6 4 10 2 3" xfId="26899"/>
    <cellStyle name="Normal 6 4 10 3" xfId="26900"/>
    <cellStyle name="Normal 6 4 10 4" xfId="26901"/>
    <cellStyle name="Normal 6 4 2" xfId="26902"/>
    <cellStyle name="Normal 6 4 3" xfId="26903"/>
    <cellStyle name="Normal 6 4 3 2" xfId="26904"/>
    <cellStyle name="Normal 6 4 3 2 2" xfId="26905"/>
    <cellStyle name="Normal 6 4 3 2 3" xfId="26906"/>
    <cellStyle name="Normal 6 4 3 3" xfId="26907"/>
    <cellStyle name="Normal 6 4 3 4" xfId="26908"/>
    <cellStyle name="Normal 6 4 4" xfId="26909"/>
    <cellStyle name="Normal 6 4 4 2" xfId="26910"/>
    <cellStyle name="Normal 6 4 4 2 2" xfId="26911"/>
    <cellStyle name="Normal 6 4 4 2 3" xfId="26912"/>
    <cellStyle name="Normal 6 4 4 3" xfId="26913"/>
    <cellStyle name="Normal 6 4 4 4" xfId="26914"/>
    <cellStyle name="Normal 6 4 5" xfId="26915"/>
    <cellStyle name="Normal 6 4 5 2" xfId="26916"/>
    <cellStyle name="Normal 6 4 5 2 2" xfId="26917"/>
    <cellStyle name="Normal 6 4 5 2 3" xfId="26918"/>
    <cellStyle name="Normal 6 4 5 3" xfId="26919"/>
    <cellStyle name="Normal 6 4 5 4" xfId="26920"/>
    <cellStyle name="Normal 6 4 6" xfId="26921"/>
    <cellStyle name="Normal 6 4 6 2" xfId="26922"/>
    <cellStyle name="Normal 6 4 6 2 2" xfId="26923"/>
    <cellStyle name="Normal 6 4 6 2 3" xfId="26924"/>
    <cellStyle name="Normal 6 4 6 3" xfId="26925"/>
    <cellStyle name="Normal 6 4 6 4" xfId="26926"/>
    <cellStyle name="Normal 6 4 7" xfId="26927"/>
    <cellStyle name="Normal 6 4 7 2" xfId="26928"/>
    <cellStyle name="Normal 6 4 7 2 2" xfId="26929"/>
    <cellStyle name="Normal 6 4 7 2 3" xfId="26930"/>
    <cellStyle name="Normal 6 4 7 3" xfId="26931"/>
    <cellStyle name="Normal 6 4 7 4" xfId="26932"/>
    <cellStyle name="Normal 6 4 8" xfId="26933"/>
    <cellStyle name="Normal 6 4 8 2" xfId="26934"/>
    <cellStyle name="Normal 6 4 8 2 2" xfId="26935"/>
    <cellStyle name="Normal 6 4 8 2 3" xfId="26936"/>
    <cellStyle name="Normal 6 4 8 3" xfId="26937"/>
    <cellStyle name="Normal 6 4 8 4" xfId="26938"/>
    <cellStyle name="Normal 6 4 9" xfId="26939"/>
    <cellStyle name="Normal 6 4 9 2" xfId="26940"/>
    <cellStyle name="Normal 6 4 9 2 2" xfId="26941"/>
    <cellStyle name="Normal 6 4 9 2 3" xfId="26942"/>
    <cellStyle name="Normal 6 4 9 3" xfId="26943"/>
    <cellStyle name="Normal 6 4 9 4" xfId="26944"/>
    <cellStyle name="Normal 6 5" xfId="26945"/>
    <cellStyle name="Normal 6 5 10" xfId="26946"/>
    <cellStyle name="Normal 6 5 2" xfId="26947"/>
    <cellStyle name="Normal 6 5 2 2" xfId="26948"/>
    <cellStyle name="Normal 6 5 2 2 2" xfId="26949"/>
    <cellStyle name="Normal 6 5 2 2 2 2" xfId="26950"/>
    <cellStyle name="Normal 6 5 2 2 2 3" xfId="26951"/>
    <cellStyle name="Normal 6 5 2 2 3" xfId="26952"/>
    <cellStyle name="Normal 6 5 2 2 3 2" xfId="26953"/>
    <cellStyle name="Normal 6 5 2 2 3 3" xfId="26954"/>
    <cellStyle name="Normal 6 5 2 2 4" xfId="26955"/>
    <cellStyle name="Normal 6 5 2 2 5" xfId="26956"/>
    <cellStyle name="Normal 6 5 2 3" xfId="26957"/>
    <cellStyle name="Normal 6 5 2 3 2" xfId="26958"/>
    <cellStyle name="Normal 6 5 2 3 2 2" xfId="26959"/>
    <cellStyle name="Normal 6 5 2 3 2 3" xfId="26960"/>
    <cellStyle name="Normal 6 5 2 3 3" xfId="26961"/>
    <cellStyle name="Normal 6 5 2 3 4" xfId="26962"/>
    <cellStyle name="Normal 6 5 2 4" xfId="26963"/>
    <cellStyle name="Normal 6 5 2 4 2" xfId="26964"/>
    <cellStyle name="Normal 6 5 2 4 2 2" xfId="26965"/>
    <cellStyle name="Normal 6 5 2 4 2 3" xfId="26966"/>
    <cellStyle name="Normal 6 5 2 4 3" xfId="26967"/>
    <cellStyle name="Normal 6 5 2 4 4" xfId="26968"/>
    <cellStyle name="Normal 6 5 2 5" xfId="26969"/>
    <cellStyle name="Normal 6 5 2 5 2" xfId="26970"/>
    <cellStyle name="Normal 6 5 2 5 3" xfId="26971"/>
    <cellStyle name="Normal 6 5 2 6" xfId="26972"/>
    <cellStyle name="Normal 6 5 2 6 2" xfId="26973"/>
    <cellStyle name="Normal 6 5 2 6 3" xfId="26974"/>
    <cellStyle name="Normal 6 5 2 7" xfId="26975"/>
    <cellStyle name="Normal 6 5 2 8" xfId="26976"/>
    <cellStyle name="Normal 6 5 3" xfId="26977"/>
    <cellStyle name="Normal 6 5 4" xfId="26978"/>
    <cellStyle name="Normal 6 5 5" xfId="26979"/>
    <cellStyle name="Normal 6 5 6" xfId="26980"/>
    <cellStyle name="Normal 6 5 7" xfId="26981"/>
    <cellStyle name="Normal 6 5 8" xfId="26982"/>
    <cellStyle name="Normal 6 5 9" xfId="26983"/>
    <cellStyle name="Normal 6 5_NERELLA ADDITIONAL CLASS ROOMS IN FF" xfId="26984"/>
    <cellStyle name="Normal 6 6" xfId="26985"/>
    <cellStyle name="Normal 6 7" xfId="26986"/>
    <cellStyle name="Normal 6 8" xfId="26987"/>
    <cellStyle name="Normal 6 9" xfId="26988"/>
    <cellStyle name="Normal 6_5.Vemulapudi" xfId="26989"/>
    <cellStyle name="Normal 60" xfId="26990"/>
    <cellStyle name="Normal 60 2" xfId="26991"/>
    <cellStyle name="Normal 60 2 2" xfId="26992"/>
    <cellStyle name="Normal 60 2 2 2" xfId="26993"/>
    <cellStyle name="Normal 60 2 2 3" xfId="26994"/>
    <cellStyle name="Normal 60 2 3" xfId="26995"/>
    <cellStyle name="Normal 60 2 4" xfId="26996"/>
    <cellStyle name="Normal 60 3" xfId="26997"/>
    <cellStyle name="Normal 60 3 2" xfId="26998"/>
    <cellStyle name="Normal 60 3 2 2" xfId="26999"/>
    <cellStyle name="Normal 60 3 2 3" xfId="27000"/>
    <cellStyle name="Normal 60 3 3" xfId="27001"/>
    <cellStyle name="Normal 60 3 4" xfId="27002"/>
    <cellStyle name="Normal 61" xfId="27003"/>
    <cellStyle name="Normal 61 2" xfId="27004"/>
    <cellStyle name="Normal 61 2 2" xfId="27005"/>
    <cellStyle name="Normal 61 2 2 2" xfId="27006"/>
    <cellStyle name="Normal 61 2 2 3" xfId="27007"/>
    <cellStyle name="Normal 61 2 3" xfId="27008"/>
    <cellStyle name="Normal 61 2 4" xfId="27009"/>
    <cellStyle name="Normal 61 3" xfId="27010"/>
    <cellStyle name="Normal 61 3 2" xfId="27011"/>
    <cellStyle name="Normal 61 3 2 2" xfId="27012"/>
    <cellStyle name="Normal 61 3 2 3" xfId="27013"/>
    <cellStyle name="Normal 61 3 3" xfId="27014"/>
    <cellStyle name="Normal 61 3 4" xfId="27015"/>
    <cellStyle name="Normal 61 4" xfId="27016"/>
    <cellStyle name="Normal 61 4 2" xfId="27017"/>
    <cellStyle name="Normal 61 4 2 2" xfId="27018"/>
    <cellStyle name="Normal 61 4 2 3" xfId="27019"/>
    <cellStyle name="Normal 61 4 3" xfId="27020"/>
    <cellStyle name="Normal 61 4 4" xfId="27021"/>
    <cellStyle name="Normal 61 5" xfId="27022"/>
    <cellStyle name="Normal 61 5 2" xfId="27023"/>
    <cellStyle name="Normal 61 5 2 2" xfId="27024"/>
    <cellStyle name="Normal 61 5 2 3" xfId="27025"/>
    <cellStyle name="Normal 61 5 3" xfId="27026"/>
    <cellStyle name="Normal 61 5 4" xfId="27027"/>
    <cellStyle name="Normal 61 6" xfId="27028"/>
    <cellStyle name="Normal 61 6 2" xfId="27029"/>
    <cellStyle name="Normal 61 6 2 2" xfId="27030"/>
    <cellStyle name="Normal 61 6 2 3" xfId="27031"/>
    <cellStyle name="Normal 61 6 3" xfId="27032"/>
    <cellStyle name="Normal 61 6 4" xfId="27033"/>
    <cellStyle name="Normal 61 7" xfId="27034"/>
    <cellStyle name="Normal 61 7 2" xfId="27035"/>
    <cellStyle name="Normal 61 7 2 2" xfId="27036"/>
    <cellStyle name="Normal 61 7 2 3" xfId="27037"/>
    <cellStyle name="Normal 61 7 3" xfId="27038"/>
    <cellStyle name="Normal 61 7 4" xfId="27039"/>
    <cellStyle name="Normal 61 8" xfId="27040"/>
    <cellStyle name="Normal 61 8 2" xfId="27041"/>
    <cellStyle name="Normal 61 8 2 2" xfId="27042"/>
    <cellStyle name="Normal 61 8 2 3" xfId="27043"/>
    <cellStyle name="Normal 61 8 3" xfId="27044"/>
    <cellStyle name="Normal 61 8 4" xfId="27045"/>
    <cellStyle name="Normal 62" xfId="27046"/>
    <cellStyle name="Normal 62 2" xfId="27047"/>
    <cellStyle name="Normal 62 2 2" xfId="27048"/>
    <cellStyle name="Normal 62 2 2 2" xfId="27049"/>
    <cellStyle name="Normal 62 2 2 3" xfId="27050"/>
    <cellStyle name="Normal 62 2 3" xfId="27051"/>
    <cellStyle name="Normal 62 2 4" xfId="27052"/>
    <cellStyle name="Normal 62 3" xfId="27053"/>
    <cellStyle name="Normal 62 3 2" xfId="27054"/>
    <cellStyle name="Normal 62 3 2 2" xfId="27055"/>
    <cellStyle name="Normal 62 3 2 3" xfId="27056"/>
    <cellStyle name="Normal 62 3 3" xfId="27057"/>
    <cellStyle name="Normal 62 3 4" xfId="27058"/>
    <cellStyle name="Normal 62 4" xfId="27059"/>
    <cellStyle name="Normal 62 4 2" xfId="27060"/>
    <cellStyle name="Normal 62 4 2 2" xfId="27061"/>
    <cellStyle name="Normal 62 4 2 3" xfId="27062"/>
    <cellStyle name="Normal 62 4 3" xfId="27063"/>
    <cellStyle name="Normal 62 4 4" xfId="27064"/>
    <cellStyle name="Normal 62 5" xfId="27065"/>
    <cellStyle name="Normal 62 5 2" xfId="27066"/>
    <cellStyle name="Normal 62 5 2 2" xfId="27067"/>
    <cellStyle name="Normal 62 5 2 3" xfId="27068"/>
    <cellStyle name="Normal 62 5 3" xfId="27069"/>
    <cellStyle name="Normal 62 5 4" xfId="27070"/>
    <cellStyle name="Normal 62 6" xfId="27071"/>
    <cellStyle name="Normal 62 6 2" xfId="27072"/>
    <cellStyle name="Normal 62 6 2 2" xfId="27073"/>
    <cellStyle name="Normal 62 6 2 3" xfId="27074"/>
    <cellStyle name="Normal 62 6 3" xfId="27075"/>
    <cellStyle name="Normal 62 6 4" xfId="27076"/>
    <cellStyle name="Normal 62 7" xfId="27077"/>
    <cellStyle name="Normal 62 7 2" xfId="27078"/>
    <cellStyle name="Normal 62 7 2 2" xfId="27079"/>
    <cellStyle name="Normal 62 7 2 3" xfId="27080"/>
    <cellStyle name="Normal 62 7 3" xfId="27081"/>
    <cellStyle name="Normal 62 7 4" xfId="27082"/>
    <cellStyle name="Normal 62 8" xfId="27083"/>
    <cellStyle name="Normal 62 8 2" xfId="27084"/>
    <cellStyle name="Normal 62 8 2 2" xfId="27085"/>
    <cellStyle name="Normal 62 8 2 3" xfId="27086"/>
    <cellStyle name="Normal 62 8 3" xfId="27087"/>
    <cellStyle name="Normal 62 8 4" xfId="27088"/>
    <cellStyle name="Normal 63" xfId="27089"/>
    <cellStyle name="Normal 63 2" xfId="27090"/>
    <cellStyle name="Normal 63 2 2" xfId="27091"/>
    <cellStyle name="Normal 63 2 2 2" xfId="27092"/>
    <cellStyle name="Normal 63 2 2 3" xfId="27093"/>
    <cellStyle name="Normal 63 2 3" xfId="27094"/>
    <cellStyle name="Normal 63 2 4" xfId="27095"/>
    <cellStyle name="Normal 63 3" xfId="27096"/>
    <cellStyle name="Normal 63 3 2" xfId="27097"/>
    <cellStyle name="Normal 63 3 2 2" xfId="27098"/>
    <cellStyle name="Normal 63 3 2 3" xfId="27099"/>
    <cellStyle name="Normal 63 3 3" xfId="27100"/>
    <cellStyle name="Normal 63 3 4" xfId="27101"/>
    <cellStyle name="Normal 63 4" xfId="27102"/>
    <cellStyle name="Normal 63 4 2" xfId="27103"/>
    <cellStyle name="Normal 63 4 2 2" xfId="27104"/>
    <cellStyle name="Normal 63 4 2 3" xfId="27105"/>
    <cellStyle name="Normal 63 4 3" xfId="27106"/>
    <cellStyle name="Normal 63 4 4" xfId="27107"/>
    <cellStyle name="Normal 63 5" xfId="27108"/>
    <cellStyle name="Normal 63 5 2" xfId="27109"/>
    <cellStyle name="Normal 63 5 2 2" xfId="27110"/>
    <cellStyle name="Normal 63 5 2 3" xfId="27111"/>
    <cellStyle name="Normal 63 5 3" xfId="27112"/>
    <cellStyle name="Normal 63 5 4" xfId="27113"/>
    <cellStyle name="Normal 63 6" xfId="27114"/>
    <cellStyle name="Normal 63 6 2" xfId="27115"/>
    <cellStyle name="Normal 63 6 2 2" xfId="27116"/>
    <cellStyle name="Normal 63 6 2 3" xfId="27117"/>
    <cellStyle name="Normal 63 6 3" xfId="27118"/>
    <cellStyle name="Normal 63 6 4" xfId="27119"/>
    <cellStyle name="Normal 63 7" xfId="27120"/>
    <cellStyle name="Normal 63 7 2" xfId="27121"/>
    <cellStyle name="Normal 63 7 2 2" xfId="27122"/>
    <cellStyle name="Normal 63 7 2 3" xfId="27123"/>
    <cellStyle name="Normal 63 7 3" xfId="27124"/>
    <cellStyle name="Normal 63 7 4" xfId="27125"/>
    <cellStyle name="Normal 63 8" xfId="27126"/>
    <cellStyle name="Normal 63 8 2" xfId="27127"/>
    <cellStyle name="Normal 63 8 2 2" xfId="27128"/>
    <cellStyle name="Normal 63 8 2 3" xfId="27129"/>
    <cellStyle name="Normal 63 8 3" xfId="27130"/>
    <cellStyle name="Normal 63 8 4" xfId="27131"/>
    <cellStyle name="Normal 64" xfId="27132"/>
    <cellStyle name="Normal 64 2" xfId="27133"/>
    <cellStyle name="Normal 64 3" xfId="27134"/>
    <cellStyle name="Normal 65" xfId="27135"/>
    <cellStyle name="Normal 65 2" xfId="27136"/>
    <cellStyle name="Normal 65 2 2" xfId="27137"/>
    <cellStyle name="Normal 65 2 2 2" xfId="27138"/>
    <cellStyle name="Normal 65 2 2 3" xfId="27139"/>
    <cellStyle name="Normal 65 2 3" xfId="27140"/>
    <cellStyle name="Normal 65 2 4" xfId="27141"/>
    <cellStyle name="Normal 65 3" xfId="27142"/>
    <cellStyle name="Normal 65 3 2" xfId="27143"/>
    <cellStyle name="Normal 65 3 2 2" xfId="27144"/>
    <cellStyle name="Normal 65 3 2 3" xfId="27145"/>
    <cellStyle name="Normal 65 3 3" xfId="27146"/>
    <cellStyle name="Normal 65 3 4" xfId="27147"/>
    <cellStyle name="Normal 65 4" xfId="27148"/>
    <cellStyle name="Normal 65 4 2" xfId="27149"/>
    <cellStyle name="Normal 65 4 2 2" xfId="27150"/>
    <cellStyle name="Normal 65 4 2 3" xfId="27151"/>
    <cellStyle name="Normal 65 4 3" xfId="27152"/>
    <cellStyle name="Normal 65 4 4" xfId="27153"/>
    <cellStyle name="Normal 65 5" xfId="27154"/>
    <cellStyle name="Normal 65 5 2" xfId="27155"/>
    <cellStyle name="Normal 65 5 2 2" xfId="27156"/>
    <cellStyle name="Normal 65 5 2 3" xfId="27157"/>
    <cellStyle name="Normal 65 5 3" xfId="27158"/>
    <cellStyle name="Normal 65 5 4" xfId="27159"/>
    <cellStyle name="Normal 65 6" xfId="27160"/>
    <cellStyle name="Normal 65 6 2" xfId="27161"/>
    <cellStyle name="Normal 65 6 2 2" xfId="27162"/>
    <cellStyle name="Normal 65 6 2 3" xfId="27163"/>
    <cellStyle name="Normal 65 6 3" xfId="27164"/>
    <cellStyle name="Normal 65 6 4" xfId="27165"/>
    <cellStyle name="Normal 65 7" xfId="27166"/>
    <cellStyle name="Normal 65 7 2" xfId="27167"/>
    <cellStyle name="Normal 65 7 2 2" xfId="27168"/>
    <cellStyle name="Normal 65 7 2 3" xfId="27169"/>
    <cellStyle name="Normal 65 7 3" xfId="27170"/>
    <cellStyle name="Normal 65 7 4" xfId="27171"/>
    <cellStyle name="Normal 65 8" xfId="27172"/>
    <cellStyle name="Normal 65 8 2" xfId="27173"/>
    <cellStyle name="Normal 65 8 2 2" xfId="27174"/>
    <cellStyle name="Normal 65 8 2 3" xfId="27175"/>
    <cellStyle name="Normal 65 8 3" xfId="27176"/>
    <cellStyle name="Normal 65 8 4" xfId="27177"/>
    <cellStyle name="Normal 66" xfId="27178"/>
    <cellStyle name="Normal 66 2" xfId="27179"/>
    <cellStyle name="Normal 66 2 2" xfId="27180"/>
    <cellStyle name="Normal 66 2 2 2" xfId="27181"/>
    <cellStyle name="Normal 66 2 2 3" xfId="27182"/>
    <cellStyle name="Normal 66 2 3" xfId="27183"/>
    <cellStyle name="Normal 66 2 4" xfId="27184"/>
    <cellStyle name="Normal 66 3" xfId="27185"/>
    <cellStyle name="Normal 66 3 2" xfId="27186"/>
    <cellStyle name="Normal 66 3 2 2" xfId="27187"/>
    <cellStyle name="Normal 66 3 2 3" xfId="27188"/>
    <cellStyle name="Normal 66 3 3" xfId="27189"/>
    <cellStyle name="Normal 66 3 4" xfId="27190"/>
    <cellStyle name="Normal 67" xfId="27191"/>
    <cellStyle name="Normal 68" xfId="27192"/>
    <cellStyle name="Normal 68 2" xfId="27193"/>
    <cellStyle name="Normal 68 3" xfId="27194"/>
    <cellStyle name="Normal 68 4" xfId="27195"/>
    <cellStyle name="Normal 68 5" xfId="27196"/>
    <cellStyle name="Normal 68 6" xfId="27197"/>
    <cellStyle name="Normal 68 7" xfId="27198"/>
    <cellStyle name="Normal 68 8" xfId="27199"/>
    <cellStyle name="Normal 69" xfId="27200"/>
    <cellStyle name="Normal 7" xfId="64"/>
    <cellStyle name="Normal 7 10" xfId="27201"/>
    <cellStyle name="Normal 7 10 2" xfId="27202"/>
    <cellStyle name="Normal 7 11" xfId="27203"/>
    <cellStyle name="Normal 7 12" xfId="27204"/>
    <cellStyle name="Normal 7 13" xfId="27205"/>
    <cellStyle name="Normal 7 14" xfId="27206"/>
    <cellStyle name="Normal 7 15" xfId="27207"/>
    <cellStyle name="Normal 7 16" xfId="27208"/>
    <cellStyle name="Normal 7 17" xfId="27209"/>
    <cellStyle name="Normal 7 18" xfId="27210"/>
    <cellStyle name="Normal 7 19" xfId="27211"/>
    <cellStyle name="Normal 7 2" xfId="27212"/>
    <cellStyle name="Normal 7 2 10" xfId="27213"/>
    <cellStyle name="Normal 7 2 11" xfId="27214"/>
    <cellStyle name="Normal 7 2 12" xfId="27215"/>
    <cellStyle name="Normal 7 2 13" xfId="27216"/>
    <cellStyle name="Normal 7 2 14" xfId="27217"/>
    <cellStyle name="Normal 7 2 15" xfId="27218"/>
    <cellStyle name="Normal 7 2 15 2" xfId="27219"/>
    <cellStyle name="Normal 7 2 15 2 2" xfId="27220"/>
    <cellStyle name="Normal 7 2 15 2 2 2" xfId="27221"/>
    <cellStyle name="Normal 7 2 15 2 2 3" xfId="27222"/>
    <cellStyle name="Normal 7 2 15 2 3" xfId="27223"/>
    <cellStyle name="Normal 7 2 15 2 4" xfId="27224"/>
    <cellStyle name="Normal 7 2 15 3" xfId="27225"/>
    <cellStyle name="Normal 7 2 15 3 2" xfId="27226"/>
    <cellStyle name="Normal 7 2 15 3 3" xfId="27227"/>
    <cellStyle name="Normal 7 2 15 4" xfId="27228"/>
    <cellStyle name="Normal 7 2 15 5" xfId="27229"/>
    <cellStyle name="Normal 7 2 16" xfId="27230"/>
    <cellStyle name="Normal 7 2 17" xfId="27231"/>
    <cellStyle name="Normal 7 2 18" xfId="27232"/>
    <cellStyle name="Normal 7 2 19" xfId="27233"/>
    <cellStyle name="Normal 7 2 2" xfId="27234"/>
    <cellStyle name="Normal 7 2 3" xfId="27235"/>
    <cellStyle name="Normal 7 2 4" xfId="27236"/>
    <cellStyle name="Normal 7 2 5" xfId="27237"/>
    <cellStyle name="Normal 7 2 6" xfId="27238"/>
    <cellStyle name="Normal 7 2 7" xfId="27239"/>
    <cellStyle name="Normal 7 2 8" xfId="27240"/>
    <cellStyle name="Normal 7 2 9" xfId="27241"/>
    <cellStyle name="Normal 7 2_M.BOOK" xfId="27242"/>
    <cellStyle name="Normal 7 3" xfId="27243"/>
    <cellStyle name="Normal 7 3 10" xfId="27244"/>
    <cellStyle name="Normal 7 3 11" xfId="27245"/>
    <cellStyle name="Normal 7 3 12" xfId="27246"/>
    <cellStyle name="Normal 7 3 2" xfId="27247"/>
    <cellStyle name="Normal 7 3 2 2" xfId="27248"/>
    <cellStyle name="Normal 7 3 2 2 2" xfId="27249"/>
    <cellStyle name="Normal 7 3 2 2 3" xfId="27250"/>
    <cellStyle name="Normal 7 3 2 3" xfId="27251"/>
    <cellStyle name="Normal 7 3 2 3 2" xfId="27252"/>
    <cellStyle name="Normal 7 3 2 3 3" xfId="27253"/>
    <cellStyle name="Normal 7 3 2 4" xfId="27254"/>
    <cellStyle name="Normal 7 3 2 5" xfId="27255"/>
    <cellStyle name="Normal 7 3 3" xfId="27256"/>
    <cellStyle name="Normal 7 3 3 2" xfId="27257"/>
    <cellStyle name="Normal 7 3 3 3" xfId="27258"/>
    <cellStyle name="Normal 7 3 4" xfId="27259"/>
    <cellStyle name="Normal 7 3 4 2" xfId="27260"/>
    <cellStyle name="Normal 7 3 4 3" xfId="27261"/>
    <cellStyle name="Normal 7 3 5" xfId="27262"/>
    <cellStyle name="Normal 7 3 5 2" xfId="27263"/>
    <cellStyle name="Normal 7 3 5 3" xfId="27264"/>
    <cellStyle name="Normal 7 3 6" xfId="27265"/>
    <cellStyle name="Normal 7 3 6 2" xfId="27266"/>
    <cellStyle name="Normal 7 3 6 3" xfId="27267"/>
    <cellStyle name="Normal 7 3 7" xfId="27268"/>
    <cellStyle name="Normal 7 3 7 2" xfId="27269"/>
    <cellStyle name="Normal 7 3 7 3" xfId="27270"/>
    <cellStyle name="Normal 7 3 8" xfId="27271"/>
    <cellStyle name="Normal 7 3 8 2" xfId="27272"/>
    <cellStyle name="Normal 7 3 8 3" xfId="27273"/>
    <cellStyle name="Normal 7 3 9" xfId="27274"/>
    <cellStyle name="Normal 7 3 9 2" xfId="27275"/>
    <cellStyle name="Normal 7 3 9 3" xfId="27276"/>
    <cellStyle name="Normal 7 3_A- Internal Painting Qtys." xfId="27277"/>
    <cellStyle name="Normal 7 4" xfId="27278"/>
    <cellStyle name="Normal 7 5" xfId="27279"/>
    <cellStyle name="Normal 7 6" xfId="27280"/>
    <cellStyle name="Normal 7 7" xfId="27281"/>
    <cellStyle name="Normal 7 8" xfId="27282"/>
    <cellStyle name="Normal 7 9" xfId="27283"/>
    <cellStyle name="Normal 7_(9) 3 ACRs (GF) &amp; 2 ACRs (FF)" xfId="27284"/>
    <cellStyle name="Normal 70" xfId="27285"/>
    <cellStyle name="Normal 71" xfId="27286"/>
    <cellStyle name="Normal 71 2" xfId="27287"/>
    <cellStyle name="Normal 71 2 2" xfId="27288"/>
    <cellStyle name="Normal 71 2 2 2" xfId="27289"/>
    <cellStyle name="Normal 71 2 2 3" xfId="27290"/>
    <cellStyle name="Normal 71 2 3" xfId="27291"/>
    <cellStyle name="Normal 71 2 4" xfId="27292"/>
    <cellStyle name="Normal 72" xfId="27293"/>
    <cellStyle name="Normal 73" xfId="27294"/>
    <cellStyle name="Normal 74" xfId="27295"/>
    <cellStyle name="Normal 74 2" xfId="27296"/>
    <cellStyle name="Normal 75" xfId="27297"/>
    <cellStyle name="Normal 75 2" xfId="27298"/>
    <cellStyle name="Normal 76" xfId="27299"/>
    <cellStyle name="Normal 77" xfId="27300"/>
    <cellStyle name="Normal 77 2" xfId="27301"/>
    <cellStyle name="Normal 77 3" xfId="27302"/>
    <cellStyle name="Normal 77 3 2" xfId="27303"/>
    <cellStyle name="Normal 77 3 2 2" xfId="27304"/>
    <cellStyle name="Normal 77 3 2 3" xfId="27305"/>
    <cellStyle name="Normal 77 3 3" xfId="27306"/>
    <cellStyle name="Normal 77 3 4" xfId="27307"/>
    <cellStyle name="Normal 77 4" xfId="27308"/>
    <cellStyle name="Normal 77 4 2" xfId="27309"/>
    <cellStyle name="Normal 77 4 3" xfId="27310"/>
    <cellStyle name="Normal 77 5" xfId="27311"/>
    <cellStyle name="Normal 77 6" xfId="27312"/>
    <cellStyle name="Normal 78" xfId="27313"/>
    <cellStyle name="Normal 79" xfId="27314"/>
    <cellStyle name="Normal 8" xfId="69"/>
    <cellStyle name="Normal 8 10" xfId="27315"/>
    <cellStyle name="Normal 8 11" xfId="27316"/>
    <cellStyle name="Normal 8 12" xfId="27317"/>
    <cellStyle name="Normal 8 13" xfId="27318"/>
    <cellStyle name="Normal 8 14" xfId="27319"/>
    <cellStyle name="Normal 8 15" xfId="27320"/>
    <cellStyle name="Normal 8 16" xfId="27321"/>
    <cellStyle name="Normal 8 17" xfId="27322"/>
    <cellStyle name="Normal 8 18" xfId="27323"/>
    <cellStyle name="Normal 8 19" xfId="27324"/>
    <cellStyle name="Normal 8 2" xfId="27325"/>
    <cellStyle name="Normal 8 2 10" xfId="27326"/>
    <cellStyle name="Normal 8 2 11" xfId="27327"/>
    <cellStyle name="Normal 8 2 12" xfId="27328"/>
    <cellStyle name="Normal 8 2 13" xfId="27329"/>
    <cellStyle name="Normal 8 2 14" xfId="27330"/>
    <cellStyle name="Normal 8 2 15" xfId="27331"/>
    <cellStyle name="Normal 8 2 16" xfId="27332"/>
    <cellStyle name="Normal 8 2 17" xfId="27333"/>
    <cellStyle name="Normal 8 2 18" xfId="27334"/>
    <cellStyle name="Normal 8 2 19" xfId="27335"/>
    <cellStyle name="Normal 8 2 2" xfId="27336"/>
    <cellStyle name="Normal 8 2 2 10" xfId="27337"/>
    <cellStyle name="Normal 8 2 2 2" xfId="27338"/>
    <cellStyle name="Normal 8 2 2 2 2" xfId="27339"/>
    <cellStyle name="Normal 8 2 2 2 3" xfId="27340"/>
    <cellStyle name="Normal 8 2 2 2 3 2" xfId="27341"/>
    <cellStyle name="Normal 8 2 2 2 3 3" xfId="27342"/>
    <cellStyle name="Normal 8 2 2 2 4" xfId="27343"/>
    <cellStyle name="Normal 8 2 2 2 5" xfId="27344"/>
    <cellStyle name="Normal 8 2 2 3" xfId="27345"/>
    <cellStyle name="Normal 8 2 2 4" xfId="27346"/>
    <cellStyle name="Normal 8 2 2 5" xfId="27347"/>
    <cellStyle name="Normal 8 2 2 6" xfId="27348"/>
    <cellStyle name="Normal 8 2 2 7" xfId="27349"/>
    <cellStyle name="Normal 8 2 2 8" xfId="27350"/>
    <cellStyle name="Normal 8 2 2 9" xfId="27351"/>
    <cellStyle name="Normal 8 2 2_Sheet2" xfId="27352"/>
    <cellStyle name="Normal 8 2 3" xfId="27353"/>
    <cellStyle name="Normal 8 2 3 2" xfId="27354"/>
    <cellStyle name="Normal 8 2 3 2 2" xfId="27355"/>
    <cellStyle name="Normal 8 2 3 2 3" xfId="27356"/>
    <cellStyle name="Normal 8 2 3 3" xfId="27357"/>
    <cellStyle name="Normal 8 2 3 4" xfId="27358"/>
    <cellStyle name="Normal 8 2 4" xfId="27359"/>
    <cellStyle name="Normal 8 2 5" xfId="27360"/>
    <cellStyle name="Normal 8 2 6" xfId="27361"/>
    <cellStyle name="Normal 8 2 7" xfId="27362"/>
    <cellStyle name="Normal 8 2 8" xfId="27363"/>
    <cellStyle name="Normal 8 2 9" xfId="27364"/>
    <cellStyle name="Normal 8 2_NERELLA ADDITIONAL CLASS ROOMS IN FF" xfId="27365"/>
    <cellStyle name="Normal 8 3" xfId="27366"/>
    <cellStyle name="Normal 8 3 10" xfId="27367"/>
    <cellStyle name="Normal 8 3 11" xfId="27368"/>
    <cellStyle name="Normal 8 3 12" xfId="27369"/>
    <cellStyle name="Normal 8 3 13" xfId="27370"/>
    <cellStyle name="Normal 8 3 14" xfId="27371"/>
    <cellStyle name="Normal 8 3 15" xfId="27372"/>
    <cellStyle name="Normal 8 3 2" xfId="27373"/>
    <cellStyle name="Normal 8 3 2 10" xfId="27374"/>
    <cellStyle name="Normal 8 3 2 11" xfId="27375"/>
    <cellStyle name="Normal 8 3 2 12" xfId="27376"/>
    <cellStyle name="Normal 8 3 2 13" xfId="27377"/>
    <cellStyle name="Normal 8 3 2 14" xfId="27378"/>
    <cellStyle name="Normal 8 3 2 15" xfId="27379"/>
    <cellStyle name="Normal 8 3 2 2" xfId="27380"/>
    <cellStyle name="Normal 8 3 2 2 2" xfId="27381"/>
    <cellStyle name="Normal 8 3 2 2 3" xfId="27382"/>
    <cellStyle name="Normal 8 3 2 3" xfId="27383"/>
    <cellStyle name="Normal 8 3 2 4" xfId="27384"/>
    <cellStyle name="Normal 8 3 2 5" xfId="27385"/>
    <cellStyle name="Normal 8 3 2 6" xfId="27386"/>
    <cellStyle name="Normal 8 3 2 7" xfId="27387"/>
    <cellStyle name="Normal 8 3 2 8" xfId="27388"/>
    <cellStyle name="Normal 8 3 2 9" xfId="27389"/>
    <cellStyle name="Normal 8 3 3" xfId="27390"/>
    <cellStyle name="Normal 8 3 4" xfId="27391"/>
    <cellStyle name="Normal 8 3 5" xfId="27392"/>
    <cellStyle name="Normal 8 3 6" xfId="27393"/>
    <cellStyle name="Normal 8 3 7" xfId="27394"/>
    <cellStyle name="Normal 8 3 8" xfId="27395"/>
    <cellStyle name="Normal 8 3 9" xfId="27396"/>
    <cellStyle name="Normal 8 3_Sheet2" xfId="27397"/>
    <cellStyle name="Normal 8 4" xfId="27398"/>
    <cellStyle name="Normal 8 4 2" xfId="27399"/>
    <cellStyle name="Normal 8 4 2 2" xfId="27400"/>
    <cellStyle name="Normal 8 4 2 2 2" xfId="27401"/>
    <cellStyle name="Normal 8 4 2 2 3" xfId="27402"/>
    <cellStyle name="Normal 8 4 2 3" xfId="27403"/>
    <cellStyle name="Normal 8 4 2 4" xfId="27404"/>
    <cellStyle name="Normal 8 4_Sheet2" xfId="27405"/>
    <cellStyle name="Normal 8 5" xfId="27406"/>
    <cellStyle name="Normal 8 5 2" xfId="27407"/>
    <cellStyle name="Normal 8 5 2 2" xfId="27408"/>
    <cellStyle name="Normal 8 5 2 2 2" xfId="27409"/>
    <cellStyle name="Normal 8 5 2 2 3" xfId="27410"/>
    <cellStyle name="Normal 8 5 2 3" xfId="27411"/>
    <cellStyle name="Normal 8 5 2 4" xfId="27412"/>
    <cellStyle name="Normal 8 5_Sheet2" xfId="27413"/>
    <cellStyle name="Normal 8 6" xfId="27414"/>
    <cellStyle name="Normal 8 6 2" xfId="27415"/>
    <cellStyle name="Normal 8 6 2 2" xfId="27416"/>
    <cellStyle name="Normal 8 6 3" xfId="27417"/>
    <cellStyle name="Normal 8 7" xfId="27418"/>
    <cellStyle name="Normal 8 8" xfId="27419"/>
    <cellStyle name="Normal 8 9" xfId="27420"/>
    <cellStyle name="Normal 8_A- Internal Painting Qtys." xfId="27421"/>
    <cellStyle name="Normal 80" xfId="27422"/>
    <cellStyle name="Normal 80 2" xfId="27423"/>
    <cellStyle name="Normal 81" xfId="27424"/>
    <cellStyle name="Normal 81 2" xfId="27425"/>
    <cellStyle name="Normal 82" xfId="27426"/>
    <cellStyle name="Normal 82 2" xfId="27427"/>
    <cellStyle name="Normal 83" xfId="27428"/>
    <cellStyle name="Normal 83 2" xfId="27429"/>
    <cellStyle name="Normal 83 3" xfId="27430"/>
    <cellStyle name="Normal 84" xfId="27431"/>
    <cellStyle name="Normal 84 2" xfId="27432"/>
    <cellStyle name="Normal 84 3" xfId="27433"/>
    <cellStyle name="Normal 85" xfId="27434"/>
    <cellStyle name="Normal 85 2" xfId="27435"/>
    <cellStyle name="Normal 85 3" xfId="27436"/>
    <cellStyle name="Normal 86" xfId="27437"/>
    <cellStyle name="Normal 86 2" xfId="27438"/>
    <cellStyle name="Normal 87" xfId="27439"/>
    <cellStyle name="Normal 87 2" xfId="27440"/>
    <cellStyle name="Normal 88" xfId="27441"/>
    <cellStyle name="Normal 88 2" xfId="27442"/>
    <cellStyle name="Normal 89" xfId="27443"/>
    <cellStyle name="Normal 9" xfId="70"/>
    <cellStyle name="Normal 9 10" xfId="27444"/>
    <cellStyle name="Normal 9 11" xfId="27445"/>
    <cellStyle name="Normal 9 12" xfId="27446"/>
    <cellStyle name="Normal 9 13" xfId="27447"/>
    <cellStyle name="Normal 9 14" xfId="27448"/>
    <cellStyle name="Normal 9 15" xfId="27449"/>
    <cellStyle name="Normal 9 15 2" xfId="27450"/>
    <cellStyle name="Normal 9 15 2 2" xfId="27451"/>
    <cellStyle name="Normal 9 15 2 3" xfId="27452"/>
    <cellStyle name="Normal 9 15 3" xfId="27453"/>
    <cellStyle name="Normal 9 15 4" xfId="27454"/>
    <cellStyle name="Normal 9 16" xfId="27455"/>
    <cellStyle name="Normal 9 17" xfId="27456"/>
    <cellStyle name="Normal 9 18" xfId="27457"/>
    <cellStyle name="Normal 9 19" xfId="27458"/>
    <cellStyle name="Normal 9 2" xfId="27459"/>
    <cellStyle name="Normal 9 2 10" xfId="27460"/>
    <cellStyle name="Normal 9 2 11" xfId="27461"/>
    <cellStyle name="Normal 9 2 12" xfId="27462"/>
    <cellStyle name="Normal 9 2 13" xfId="27463"/>
    <cellStyle name="Normal 9 2 14" xfId="27464"/>
    <cellStyle name="Normal 9 2 15" xfId="27465"/>
    <cellStyle name="Normal 9 2 16" xfId="27466"/>
    <cellStyle name="Normal 9 2 17" xfId="27467"/>
    <cellStyle name="Normal 9 2 2" xfId="27468"/>
    <cellStyle name="Normal 9 2 2 10" xfId="27469"/>
    <cellStyle name="Normal 9 2 2 11" xfId="27470"/>
    <cellStyle name="Normal 9 2 2 12" xfId="27471"/>
    <cellStyle name="Normal 9 2 2 13" xfId="27472"/>
    <cellStyle name="Normal 9 2 2 14" xfId="27473"/>
    <cellStyle name="Normal 9 2 2 15" xfId="27474"/>
    <cellStyle name="Normal 9 2 2 2" xfId="27475"/>
    <cellStyle name="Normal 9 2 2 2 10" xfId="27476"/>
    <cellStyle name="Normal 9 2 2 2 11" xfId="27477"/>
    <cellStyle name="Normal 9 2 2 2 12" xfId="27478"/>
    <cellStyle name="Normal 9 2 2 2 13" xfId="27479"/>
    <cellStyle name="Normal 9 2 2 2 14" xfId="27480"/>
    <cellStyle name="Normal 9 2 2 2 15" xfId="27481"/>
    <cellStyle name="Normal 9 2 2 2 2" xfId="27482"/>
    <cellStyle name="Normal 9 2 2 2 3" xfId="27483"/>
    <cellStyle name="Normal 9 2 2 2 4" xfId="27484"/>
    <cellStyle name="Normal 9 2 2 2 5" xfId="27485"/>
    <cellStyle name="Normal 9 2 2 2 6" xfId="27486"/>
    <cellStyle name="Normal 9 2 2 2 7" xfId="27487"/>
    <cellStyle name="Normal 9 2 2 2 8" xfId="27488"/>
    <cellStyle name="Normal 9 2 2 2 9" xfId="27489"/>
    <cellStyle name="Normal 9 2 2 3" xfId="27490"/>
    <cellStyle name="Normal 9 2 2 4" xfId="27491"/>
    <cellStyle name="Normal 9 2 2 5" xfId="27492"/>
    <cellStyle name="Normal 9 2 2 6" xfId="27493"/>
    <cellStyle name="Normal 9 2 2 7" xfId="27494"/>
    <cellStyle name="Normal 9 2 2 8" xfId="27495"/>
    <cellStyle name="Normal 9 2 2 9" xfId="27496"/>
    <cellStyle name="Normal 9 2 3" xfId="27497"/>
    <cellStyle name="Normal 9 2 4" xfId="27498"/>
    <cellStyle name="Normal 9 2 5" xfId="27499"/>
    <cellStyle name="Normal 9 2 6" xfId="27500"/>
    <cellStyle name="Normal 9 2 7" xfId="27501"/>
    <cellStyle name="Normal 9 2 8" xfId="27502"/>
    <cellStyle name="Normal 9 2 9" xfId="27503"/>
    <cellStyle name="Normal 9 3" xfId="27504"/>
    <cellStyle name="Normal 9 4" xfId="27505"/>
    <cellStyle name="Normal 9 4 2" xfId="27506"/>
    <cellStyle name="Normal 9 4 2 2" xfId="27507"/>
    <cellStyle name="Normal 9 4 2 2 2" xfId="27508"/>
    <cellStyle name="Normal 9 4 2 2 3" xfId="27509"/>
    <cellStyle name="Normal 9 4 2 3" xfId="27510"/>
    <cellStyle name="Normal 9 4 2 4" xfId="27511"/>
    <cellStyle name="Normal 9 5" xfId="27512"/>
    <cellStyle name="Normal 9 6" xfId="27513"/>
    <cellStyle name="Normal 9 7" xfId="27514"/>
    <cellStyle name="Normal 9 8" xfId="27515"/>
    <cellStyle name="Normal 9 9" xfId="27516"/>
    <cellStyle name="Normal 9_A- Internal Painting Qtys." xfId="27517"/>
    <cellStyle name="Normal 90" xfId="27518"/>
    <cellStyle name="Normal 90 2" xfId="27519"/>
    <cellStyle name="Normal 90 3" xfId="27520"/>
    <cellStyle name="Normal 90 4" xfId="27521"/>
    <cellStyle name="Normal 91" xfId="27522"/>
    <cellStyle name="Normal 91 2" xfId="27523"/>
    <cellStyle name="Normal 91 3" xfId="27524"/>
    <cellStyle name="Normal 92" xfId="27525"/>
    <cellStyle name="Normal 92 2" xfId="27526"/>
    <cellStyle name="Normal 93" xfId="27527"/>
    <cellStyle name="Normal 93 2" xfId="27528"/>
    <cellStyle name="Normal 93 3" xfId="27529"/>
    <cellStyle name="Normal 94" xfId="27530"/>
    <cellStyle name="Normal 94 2" xfId="27531"/>
    <cellStyle name="Normal 94 3" xfId="27532"/>
    <cellStyle name="Normal 95" xfId="27533"/>
    <cellStyle name="Normal 95 2" xfId="27534"/>
    <cellStyle name="Normal 96" xfId="27535"/>
    <cellStyle name="Normal 96 2" xfId="27536"/>
    <cellStyle name="Normal 97" xfId="27537"/>
    <cellStyle name="Normal 97 2" xfId="27538"/>
    <cellStyle name="Normal 97 3" xfId="27539"/>
    <cellStyle name="Normal 97 4" xfId="27540"/>
    <cellStyle name="Normal 97 5" xfId="27541"/>
    <cellStyle name="Normal 97 5 2" xfId="27542"/>
    <cellStyle name="Normal 97 5 2 2" xfId="27543"/>
    <cellStyle name="Normal 97 5 2 3" xfId="27544"/>
    <cellStyle name="Normal 97 5 3" xfId="27545"/>
    <cellStyle name="Normal 97 5 4" xfId="27546"/>
    <cellStyle name="Normal 97 6" xfId="27547"/>
    <cellStyle name="Normal 97 6 2" xfId="27548"/>
    <cellStyle name="Normal 97 6 3" xfId="27549"/>
    <cellStyle name="Normal 97 7" xfId="27550"/>
    <cellStyle name="Normal 97 8" xfId="27551"/>
    <cellStyle name="Normal 98" xfId="27552"/>
    <cellStyle name="Normal 98 2" xfId="27553"/>
    <cellStyle name="Normal 98 3" xfId="27554"/>
    <cellStyle name="Normal 98 4" xfId="27555"/>
    <cellStyle name="Normal 99" xfId="27556"/>
    <cellStyle name="Normal 99 2" xfId="27557"/>
    <cellStyle name="Normal 99 3" xfId="27558"/>
    <cellStyle name="Normal Bold" xfId="27559"/>
    <cellStyle name="Normal Pct" xfId="27560"/>
    <cellStyle name="Normal Tiger" xfId="27561"/>
    <cellStyle name="Normal$" xfId="27562"/>
    <cellStyle name="normal0" xfId="27563"/>
    <cellStyle name="Normal1" xfId="27564"/>
    <cellStyle name="normal1$" xfId="27565"/>
    <cellStyle name="normal12" xfId="27566"/>
    <cellStyle name="normal1R" xfId="27567"/>
    <cellStyle name="normal2" xfId="27568"/>
    <cellStyle name="Normale_Astelit bp fix" xfId="27569"/>
    <cellStyle name="NormalHelv" xfId="27570"/>
    <cellStyle name="NormalMultiple" xfId="27571"/>
    <cellStyle name="normální_laroux" xfId="27572"/>
    <cellStyle name="NormalR" xfId="27573"/>
    <cellStyle name="Normalx" xfId="27574"/>
    <cellStyle name="NormalxShadow" xfId="27575"/>
    <cellStyle name="Note 1" xfId="27576"/>
    <cellStyle name="Note 10" xfId="27577"/>
    <cellStyle name="Note 10 10" xfId="27578"/>
    <cellStyle name="Note 10 10 2" xfId="27579"/>
    <cellStyle name="Note 10 10 3" xfId="27580"/>
    <cellStyle name="Note 10 10 4" xfId="27581"/>
    <cellStyle name="Note 10 11" xfId="27582"/>
    <cellStyle name="Note 10 11 2" xfId="27583"/>
    <cellStyle name="Note 10 11 3" xfId="27584"/>
    <cellStyle name="Note 10 11 4" xfId="27585"/>
    <cellStyle name="Note 10 12" xfId="27586"/>
    <cellStyle name="Note 10 13" xfId="27587"/>
    <cellStyle name="Note 10 14" xfId="27588"/>
    <cellStyle name="Note 10 2" xfId="27589"/>
    <cellStyle name="Note 10 2 2" xfId="27590"/>
    <cellStyle name="Note 10 2 3" xfId="27591"/>
    <cellStyle name="Note 10 2 4" xfId="27592"/>
    <cellStyle name="Note 10 2 5" xfId="27593"/>
    <cellStyle name="Note 10 3" xfId="27594"/>
    <cellStyle name="Note 10 4" xfId="27595"/>
    <cellStyle name="Note 10 5" xfId="27596"/>
    <cellStyle name="Note 10 6" xfId="27597"/>
    <cellStyle name="Note 10 7" xfId="27598"/>
    <cellStyle name="Note 10 8" xfId="27599"/>
    <cellStyle name="Note 10 9" xfId="27600"/>
    <cellStyle name="Note 11" xfId="27601"/>
    <cellStyle name="Note 11 10" xfId="27602"/>
    <cellStyle name="Note 11 10 2" xfId="27603"/>
    <cellStyle name="Note 11 10 3" xfId="27604"/>
    <cellStyle name="Note 11 10 4" xfId="27605"/>
    <cellStyle name="Note 11 11" xfId="27606"/>
    <cellStyle name="Note 11 11 2" xfId="27607"/>
    <cellStyle name="Note 11 11 3" xfId="27608"/>
    <cellStyle name="Note 11 11 4" xfId="27609"/>
    <cellStyle name="Note 11 12" xfId="27610"/>
    <cellStyle name="Note 11 13" xfId="27611"/>
    <cellStyle name="Note 11 14" xfId="27612"/>
    <cellStyle name="Note 11 2" xfId="27613"/>
    <cellStyle name="Note 11 2 2" xfId="27614"/>
    <cellStyle name="Note 11 2 3" xfId="27615"/>
    <cellStyle name="Note 11 2 4" xfId="27616"/>
    <cellStyle name="Note 11 2 5" xfId="27617"/>
    <cellStyle name="Note 11 3" xfId="27618"/>
    <cellStyle name="Note 11 4" xfId="27619"/>
    <cellStyle name="Note 11 5" xfId="27620"/>
    <cellStyle name="Note 11 6" xfId="27621"/>
    <cellStyle name="Note 11 7" xfId="27622"/>
    <cellStyle name="Note 11 8" xfId="27623"/>
    <cellStyle name="Note 11 9" xfId="27624"/>
    <cellStyle name="Note 12" xfId="27625"/>
    <cellStyle name="Note 12 10" xfId="27626"/>
    <cellStyle name="Note 12 10 2" xfId="27627"/>
    <cellStyle name="Note 12 10 3" xfId="27628"/>
    <cellStyle name="Note 12 10 4" xfId="27629"/>
    <cellStyle name="Note 12 11" xfId="27630"/>
    <cellStyle name="Note 12 11 2" xfId="27631"/>
    <cellStyle name="Note 12 11 3" xfId="27632"/>
    <cellStyle name="Note 12 11 4" xfId="27633"/>
    <cellStyle name="Note 12 12" xfId="27634"/>
    <cellStyle name="Note 12 13" xfId="27635"/>
    <cellStyle name="Note 12 14" xfId="27636"/>
    <cellStyle name="Note 12 2" xfId="27637"/>
    <cellStyle name="Note 12 2 2" xfId="27638"/>
    <cellStyle name="Note 12 2 3" xfId="27639"/>
    <cellStyle name="Note 12 2 4" xfId="27640"/>
    <cellStyle name="Note 12 2 5" xfId="27641"/>
    <cellStyle name="Note 12 3" xfId="27642"/>
    <cellStyle name="Note 12 4" xfId="27643"/>
    <cellStyle name="Note 12 5" xfId="27644"/>
    <cellStyle name="Note 12 6" xfId="27645"/>
    <cellStyle name="Note 12 7" xfId="27646"/>
    <cellStyle name="Note 12 8" xfId="27647"/>
    <cellStyle name="Note 12 9" xfId="27648"/>
    <cellStyle name="Note 13" xfId="27649"/>
    <cellStyle name="Note 13 10" xfId="27650"/>
    <cellStyle name="Note 13 10 2" xfId="27651"/>
    <cellStyle name="Note 13 10 3" xfId="27652"/>
    <cellStyle name="Note 13 10 4" xfId="27653"/>
    <cellStyle name="Note 13 11" xfId="27654"/>
    <cellStyle name="Note 13 11 2" xfId="27655"/>
    <cellStyle name="Note 13 11 3" xfId="27656"/>
    <cellStyle name="Note 13 11 4" xfId="27657"/>
    <cellStyle name="Note 13 12" xfId="27658"/>
    <cellStyle name="Note 13 13" xfId="27659"/>
    <cellStyle name="Note 13 14" xfId="27660"/>
    <cellStyle name="Note 13 2" xfId="27661"/>
    <cellStyle name="Note 13 2 2" xfId="27662"/>
    <cellStyle name="Note 13 2 3" xfId="27663"/>
    <cellStyle name="Note 13 2 4" xfId="27664"/>
    <cellStyle name="Note 13 2 5" xfId="27665"/>
    <cellStyle name="Note 13 3" xfId="27666"/>
    <cellStyle name="Note 13 4" xfId="27667"/>
    <cellStyle name="Note 13 5" xfId="27668"/>
    <cellStyle name="Note 13 6" xfId="27669"/>
    <cellStyle name="Note 13 7" xfId="27670"/>
    <cellStyle name="Note 13 8" xfId="27671"/>
    <cellStyle name="Note 13 9" xfId="27672"/>
    <cellStyle name="Note 14" xfId="27673"/>
    <cellStyle name="Note 14 10" xfId="27674"/>
    <cellStyle name="Note 14 10 2" xfId="27675"/>
    <cellStyle name="Note 14 10 3" xfId="27676"/>
    <cellStyle name="Note 14 10 4" xfId="27677"/>
    <cellStyle name="Note 14 11" xfId="27678"/>
    <cellStyle name="Note 14 11 2" xfId="27679"/>
    <cellStyle name="Note 14 11 3" xfId="27680"/>
    <cellStyle name="Note 14 11 4" xfId="27681"/>
    <cellStyle name="Note 14 12" xfId="27682"/>
    <cellStyle name="Note 14 13" xfId="27683"/>
    <cellStyle name="Note 14 14" xfId="27684"/>
    <cellStyle name="Note 14 2" xfId="27685"/>
    <cellStyle name="Note 14 2 2" xfId="27686"/>
    <cellStyle name="Note 14 2 3" xfId="27687"/>
    <cellStyle name="Note 14 2 4" xfId="27688"/>
    <cellStyle name="Note 14 2 5" xfId="27689"/>
    <cellStyle name="Note 14 3" xfId="27690"/>
    <cellStyle name="Note 14 4" xfId="27691"/>
    <cellStyle name="Note 14 5" xfId="27692"/>
    <cellStyle name="Note 14 6" xfId="27693"/>
    <cellStyle name="Note 14 7" xfId="27694"/>
    <cellStyle name="Note 14 8" xfId="27695"/>
    <cellStyle name="Note 14 9" xfId="27696"/>
    <cellStyle name="Note 15" xfId="27697"/>
    <cellStyle name="Note 15 10" xfId="27698"/>
    <cellStyle name="Note 15 10 2" xfId="27699"/>
    <cellStyle name="Note 15 10 3" xfId="27700"/>
    <cellStyle name="Note 15 10 4" xfId="27701"/>
    <cellStyle name="Note 15 11" xfId="27702"/>
    <cellStyle name="Note 15 11 2" xfId="27703"/>
    <cellStyle name="Note 15 11 3" xfId="27704"/>
    <cellStyle name="Note 15 11 4" xfId="27705"/>
    <cellStyle name="Note 15 12" xfId="27706"/>
    <cellStyle name="Note 15 13" xfId="27707"/>
    <cellStyle name="Note 15 14" xfId="27708"/>
    <cellStyle name="Note 15 2" xfId="27709"/>
    <cellStyle name="Note 15 2 2" xfId="27710"/>
    <cellStyle name="Note 15 2 3" xfId="27711"/>
    <cellStyle name="Note 15 2 4" xfId="27712"/>
    <cellStyle name="Note 15 2 5" xfId="27713"/>
    <cellStyle name="Note 15 3" xfId="27714"/>
    <cellStyle name="Note 15 4" xfId="27715"/>
    <cellStyle name="Note 15 5" xfId="27716"/>
    <cellStyle name="Note 15 6" xfId="27717"/>
    <cellStyle name="Note 15 7" xfId="27718"/>
    <cellStyle name="Note 15 8" xfId="27719"/>
    <cellStyle name="Note 15 9" xfId="27720"/>
    <cellStyle name="Note 16" xfId="27721"/>
    <cellStyle name="Note 16 10" xfId="27722"/>
    <cellStyle name="Note 16 10 2" xfId="27723"/>
    <cellStyle name="Note 16 10 3" xfId="27724"/>
    <cellStyle name="Note 16 10 4" xfId="27725"/>
    <cellStyle name="Note 16 11" xfId="27726"/>
    <cellStyle name="Note 16 11 2" xfId="27727"/>
    <cellStyle name="Note 16 11 3" xfId="27728"/>
    <cellStyle name="Note 16 11 4" xfId="27729"/>
    <cellStyle name="Note 16 12" xfId="27730"/>
    <cellStyle name="Note 16 13" xfId="27731"/>
    <cellStyle name="Note 16 14" xfId="27732"/>
    <cellStyle name="Note 16 2" xfId="27733"/>
    <cellStyle name="Note 16 2 2" xfId="27734"/>
    <cellStyle name="Note 16 2 2 2" xfId="27735"/>
    <cellStyle name="Note 16 2 2 3" xfId="27736"/>
    <cellStyle name="Note 16 2 3" xfId="27737"/>
    <cellStyle name="Note 16 2 4" xfId="27738"/>
    <cellStyle name="Note 16 2 5" xfId="27739"/>
    <cellStyle name="Note 16 3" xfId="27740"/>
    <cellStyle name="Note 16 3 2" xfId="27741"/>
    <cellStyle name="Note 16 3 2 2" xfId="27742"/>
    <cellStyle name="Note 16 3 2 3" xfId="27743"/>
    <cellStyle name="Note 16 3 3" xfId="27744"/>
    <cellStyle name="Note 16 3 4" xfId="27745"/>
    <cellStyle name="Note 16 4" xfId="27746"/>
    <cellStyle name="Note 16 4 2" xfId="27747"/>
    <cellStyle name="Note 16 4 2 2" xfId="27748"/>
    <cellStyle name="Note 16 4 2 3" xfId="27749"/>
    <cellStyle name="Note 16 4 3" xfId="27750"/>
    <cellStyle name="Note 16 4 4" xfId="27751"/>
    <cellStyle name="Note 16 5" xfId="27752"/>
    <cellStyle name="Note 16 5 2" xfId="27753"/>
    <cellStyle name="Note 16 5 2 2" xfId="27754"/>
    <cellStyle name="Note 16 5 2 3" xfId="27755"/>
    <cellStyle name="Note 16 5 3" xfId="27756"/>
    <cellStyle name="Note 16 5 4" xfId="27757"/>
    <cellStyle name="Note 16 6" xfId="27758"/>
    <cellStyle name="Note 16 6 2" xfId="27759"/>
    <cellStyle name="Note 16 6 2 2" xfId="27760"/>
    <cellStyle name="Note 16 6 2 3" xfId="27761"/>
    <cellStyle name="Note 16 6 3" xfId="27762"/>
    <cellStyle name="Note 16 6 4" xfId="27763"/>
    <cellStyle name="Note 16 7" xfId="27764"/>
    <cellStyle name="Note 16 7 2" xfId="27765"/>
    <cellStyle name="Note 16 7 2 2" xfId="27766"/>
    <cellStyle name="Note 16 7 2 3" xfId="27767"/>
    <cellStyle name="Note 16 7 3" xfId="27768"/>
    <cellStyle name="Note 16 7 4" xfId="27769"/>
    <cellStyle name="Note 16 8" xfId="27770"/>
    <cellStyle name="Note 16 8 2" xfId="27771"/>
    <cellStyle name="Note 16 8 2 2" xfId="27772"/>
    <cellStyle name="Note 16 8 2 3" xfId="27773"/>
    <cellStyle name="Note 16 8 3" xfId="27774"/>
    <cellStyle name="Note 16 8 4" xfId="27775"/>
    <cellStyle name="Note 16 9" xfId="27776"/>
    <cellStyle name="Note 16 9 2" xfId="27777"/>
    <cellStyle name="Note 16 9 2 2" xfId="27778"/>
    <cellStyle name="Note 16 9 2 3" xfId="27779"/>
    <cellStyle name="Note 16 9 3" xfId="27780"/>
    <cellStyle name="Note 16 9 4" xfId="27781"/>
    <cellStyle name="Note 17" xfId="27782"/>
    <cellStyle name="Note 17 2" xfId="27783"/>
    <cellStyle name="Note 17 2 2" xfId="27784"/>
    <cellStyle name="Note 17 2 3" xfId="27785"/>
    <cellStyle name="Note 17 2 4" xfId="27786"/>
    <cellStyle name="Note 17 2 5" xfId="27787"/>
    <cellStyle name="Note 17 3" xfId="27788"/>
    <cellStyle name="Note 17 4" xfId="27789"/>
    <cellStyle name="Note 18" xfId="27790"/>
    <cellStyle name="Note 18 2" xfId="27791"/>
    <cellStyle name="Note 18 2 2" xfId="27792"/>
    <cellStyle name="Note 18 2 3" xfId="27793"/>
    <cellStyle name="Note 18 2 4" xfId="27794"/>
    <cellStyle name="Note 18 2 5" xfId="27795"/>
    <cellStyle name="Note 18 3" xfId="27796"/>
    <cellStyle name="Note 18 4" xfId="27797"/>
    <cellStyle name="Note 19" xfId="27798"/>
    <cellStyle name="Note 19 2" xfId="27799"/>
    <cellStyle name="Note 19 2 2" xfId="27800"/>
    <cellStyle name="Note 19 2 3" xfId="27801"/>
    <cellStyle name="Note 19 2 4" xfId="27802"/>
    <cellStyle name="Note 19 2 5" xfId="27803"/>
    <cellStyle name="Note 19 3" xfId="27804"/>
    <cellStyle name="Note 19 4" xfId="27805"/>
    <cellStyle name="Note 2" xfId="27806"/>
    <cellStyle name="Note 2 10" xfId="27807"/>
    <cellStyle name="Note 2 11" xfId="27808"/>
    <cellStyle name="Note 2 12" xfId="27809"/>
    <cellStyle name="Note 2 13" xfId="27810"/>
    <cellStyle name="Note 2 14" xfId="27811"/>
    <cellStyle name="Note 2 15" xfId="27812"/>
    <cellStyle name="Note 2 16" xfId="27813"/>
    <cellStyle name="Note 2 17" xfId="27814"/>
    <cellStyle name="Note 2 17 2" xfId="27815"/>
    <cellStyle name="Note 2 17 3" xfId="27816"/>
    <cellStyle name="Note 2 17 4" xfId="27817"/>
    <cellStyle name="Note 2 18" xfId="27818"/>
    <cellStyle name="Note 2 18 2" xfId="27819"/>
    <cellStyle name="Note 2 18 3" xfId="27820"/>
    <cellStyle name="Note 2 18 4" xfId="27821"/>
    <cellStyle name="Note 2 19" xfId="27822"/>
    <cellStyle name="Note 2 2" xfId="27823"/>
    <cellStyle name="Note 2 2 10" xfId="27824"/>
    <cellStyle name="Note 2 2 10 2" xfId="27825"/>
    <cellStyle name="Note 2 2 10 2 2" xfId="27826"/>
    <cellStyle name="Note 2 2 10 2 3" xfId="27827"/>
    <cellStyle name="Note 2 2 10 2 4" xfId="27828"/>
    <cellStyle name="Note 2 2 10 3" xfId="27829"/>
    <cellStyle name="Note 2 2 10 4" xfId="27830"/>
    <cellStyle name="Note 2 2 10 5" xfId="27831"/>
    <cellStyle name="Note 2 2 11" xfId="27832"/>
    <cellStyle name="Note 2 2 11 2" xfId="27833"/>
    <cellStyle name="Note 2 2 11 2 2" xfId="27834"/>
    <cellStyle name="Note 2 2 11 2 3" xfId="27835"/>
    <cellStyle name="Note 2 2 11 2 4" xfId="27836"/>
    <cellStyle name="Note 2 2 11 3" xfId="27837"/>
    <cellStyle name="Note 2 2 11 4" xfId="27838"/>
    <cellStyle name="Note 2 2 11 5" xfId="27839"/>
    <cellStyle name="Note 2 2 12" xfId="27840"/>
    <cellStyle name="Note 2 2 12 2" xfId="27841"/>
    <cellStyle name="Note 2 2 12 2 2" xfId="27842"/>
    <cellStyle name="Note 2 2 12 2 3" xfId="27843"/>
    <cellStyle name="Note 2 2 12 2 4" xfId="27844"/>
    <cellStyle name="Note 2 2 12 3" xfId="27845"/>
    <cellStyle name="Note 2 2 12 4" xfId="27846"/>
    <cellStyle name="Note 2 2 12 5" xfId="27847"/>
    <cellStyle name="Note 2 2 13" xfId="27848"/>
    <cellStyle name="Note 2 2 13 2" xfId="27849"/>
    <cellStyle name="Note 2 2 13 3" xfId="27850"/>
    <cellStyle name="Note 2 2 13 4" xfId="27851"/>
    <cellStyle name="Note 2 2 14" xfId="27852"/>
    <cellStyle name="Note 2 2 14 2" xfId="27853"/>
    <cellStyle name="Note 2 2 14 3" xfId="27854"/>
    <cellStyle name="Note 2 2 14 4" xfId="27855"/>
    <cellStyle name="Note 2 2 15" xfId="27856"/>
    <cellStyle name="Note 2 2 16" xfId="27857"/>
    <cellStyle name="Note 2 2 17" xfId="27858"/>
    <cellStyle name="Note 2 2 2" xfId="27859"/>
    <cellStyle name="Note 2 2 2 2" xfId="27860"/>
    <cellStyle name="Note 2 2 2 2 2" xfId="27861"/>
    <cellStyle name="Note 2 2 2 2 2 2" xfId="27862"/>
    <cellStyle name="Note 2 2 2 2 2 3" xfId="27863"/>
    <cellStyle name="Note 2 2 2 2 2 4" xfId="27864"/>
    <cellStyle name="Note 2 2 2 2 3" xfId="27865"/>
    <cellStyle name="Note 2 2 2 2 4" xfId="27866"/>
    <cellStyle name="Note 2 2 2 2 5" xfId="27867"/>
    <cellStyle name="Note 2 2 2 3" xfId="27868"/>
    <cellStyle name="Note 2 2 2 3 2" xfId="27869"/>
    <cellStyle name="Note 2 2 2 3 3" xfId="27870"/>
    <cellStyle name="Note 2 2 2 3 4" xfId="27871"/>
    <cellStyle name="Note 2 2 2 4" xfId="27872"/>
    <cellStyle name="Note 2 2 2 5" xfId="27873"/>
    <cellStyle name="Note 2 2 2 6" xfId="27874"/>
    <cellStyle name="Note 2 2 3" xfId="27875"/>
    <cellStyle name="Note 2 2 3 2" xfId="27876"/>
    <cellStyle name="Note 2 2 3 2 2" xfId="27877"/>
    <cellStyle name="Note 2 2 3 2 2 2" xfId="27878"/>
    <cellStyle name="Note 2 2 3 2 2 3" xfId="27879"/>
    <cellStyle name="Note 2 2 3 2 2 4" xfId="27880"/>
    <cellStyle name="Note 2 2 3 2 3" xfId="27881"/>
    <cellStyle name="Note 2 2 3 2 4" xfId="27882"/>
    <cellStyle name="Note 2 2 3 2 5" xfId="27883"/>
    <cellStyle name="Note 2 2 3 3" xfId="27884"/>
    <cellStyle name="Note 2 2 3 3 2" xfId="27885"/>
    <cellStyle name="Note 2 2 3 3 3" xfId="27886"/>
    <cellStyle name="Note 2 2 3 3 4" xfId="27887"/>
    <cellStyle name="Note 2 2 3 4" xfId="27888"/>
    <cellStyle name="Note 2 2 3 5" xfId="27889"/>
    <cellStyle name="Note 2 2 3 6" xfId="27890"/>
    <cellStyle name="Note 2 2 4" xfId="27891"/>
    <cellStyle name="Note 2 2 4 2" xfId="27892"/>
    <cellStyle name="Note 2 2 4 2 2" xfId="27893"/>
    <cellStyle name="Note 2 2 4 2 3" xfId="27894"/>
    <cellStyle name="Note 2 2 4 2 4" xfId="27895"/>
    <cellStyle name="Note 2 2 4 3" xfId="27896"/>
    <cellStyle name="Note 2 2 4 4" xfId="27897"/>
    <cellStyle name="Note 2 2 4 5" xfId="27898"/>
    <cellStyle name="Note 2 2 5" xfId="27899"/>
    <cellStyle name="Note 2 2 5 2" xfId="27900"/>
    <cellStyle name="Note 2 2 5 2 2" xfId="27901"/>
    <cellStyle name="Note 2 2 5 2 3" xfId="27902"/>
    <cellStyle name="Note 2 2 5 2 4" xfId="27903"/>
    <cellStyle name="Note 2 2 5 3" xfId="27904"/>
    <cellStyle name="Note 2 2 5 4" xfId="27905"/>
    <cellStyle name="Note 2 2 5 5" xfId="27906"/>
    <cellStyle name="Note 2 2 6" xfId="27907"/>
    <cellStyle name="Note 2 2 6 2" xfId="27908"/>
    <cellStyle name="Note 2 2 6 2 2" xfId="27909"/>
    <cellStyle name="Note 2 2 6 2 3" xfId="27910"/>
    <cellStyle name="Note 2 2 6 2 4" xfId="27911"/>
    <cellStyle name="Note 2 2 6 3" xfId="27912"/>
    <cellStyle name="Note 2 2 6 4" xfId="27913"/>
    <cellStyle name="Note 2 2 6 5" xfId="27914"/>
    <cellStyle name="Note 2 2 7" xfId="27915"/>
    <cellStyle name="Note 2 2 7 2" xfId="27916"/>
    <cellStyle name="Note 2 2 7 2 2" xfId="27917"/>
    <cellStyle name="Note 2 2 7 2 3" xfId="27918"/>
    <cellStyle name="Note 2 2 7 2 4" xfId="27919"/>
    <cellStyle name="Note 2 2 7 3" xfId="27920"/>
    <cellStyle name="Note 2 2 7 4" xfId="27921"/>
    <cellStyle name="Note 2 2 7 5" xfId="27922"/>
    <cellStyle name="Note 2 2 8" xfId="27923"/>
    <cellStyle name="Note 2 2 8 2" xfId="27924"/>
    <cellStyle name="Note 2 2 8 2 2" xfId="27925"/>
    <cellStyle name="Note 2 2 8 2 3" xfId="27926"/>
    <cellStyle name="Note 2 2 8 2 4" xfId="27927"/>
    <cellStyle name="Note 2 2 8 3" xfId="27928"/>
    <cellStyle name="Note 2 2 8 4" xfId="27929"/>
    <cellStyle name="Note 2 2 8 5" xfId="27930"/>
    <cellStyle name="Note 2 2 9" xfId="27931"/>
    <cellStyle name="Note 2 2 9 2" xfId="27932"/>
    <cellStyle name="Note 2 2 9 2 2" xfId="27933"/>
    <cellStyle name="Note 2 2 9 2 3" xfId="27934"/>
    <cellStyle name="Note 2 2 9 2 4" xfId="27935"/>
    <cellStyle name="Note 2 2 9 3" xfId="27936"/>
    <cellStyle name="Note 2 2 9 4" xfId="27937"/>
    <cellStyle name="Note 2 2 9 5" xfId="27938"/>
    <cellStyle name="Note 2 20" xfId="27939"/>
    <cellStyle name="Note 2 21" xfId="27940"/>
    <cellStyle name="Note 2 3" xfId="27941"/>
    <cellStyle name="Note 2 3 2" xfId="27942"/>
    <cellStyle name="Note 2 3 2 2" xfId="27943"/>
    <cellStyle name="Note 2 3 2 2 2" xfId="27944"/>
    <cellStyle name="Note 2 3 2 2 2 2" xfId="27945"/>
    <cellStyle name="Note 2 3 2 2 2 3" xfId="27946"/>
    <cellStyle name="Note 2 3 2 2 2 4" xfId="27947"/>
    <cellStyle name="Note 2 3 2 2 3" xfId="27948"/>
    <cellStyle name="Note 2 3 2 2 4" xfId="27949"/>
    <cellStyle name="Note 2 3 2 2 5" xfId="27950"/>
    <cellStyle name="Note 2 3 2 3" xfId="27951"/>
    <cellStyle name="Note 2 3 2 3 2" xfId="27952"/>
    <cellStyle name="Note 2 3 2 3 3" xfId="27953"/>
    <cellStyle name="Note 2 3 2 3 4" xfId="27954"/>
    <cellStyle name="Note 2 3 2 4" xfId="27955"/>
    <cellStyle name="Note 2 3 2 5" xfId="27956"/>
    <cellStyle name="Note 2 3 2 6" xfId="27957"/>
    <cellStyle name="Note 2 3 3" xfId="27958"/>
    <cellStyle name="Note 2 3 3 2" xfId="27959"/>
    <cellStyle name="Note 2 3 3 2 2" xfId="27960"/>
    <cellStyle name="Note 2 3 3 2 3" xfId="27961"/>
    <cellStyle name="Note 2 3 3 2 4" xfId="27962"/>
    <cellStyle name="Note 2 3 3 3" xfId="27963"/>
    <cellStyle name="Note 2 3 3 4" xfId="27964"/>
    <cellStyle name="Note 2 3 3 5" xfId="27965"/>
    <cellStyle name="Note 2 3 4" xfId="27966"/>
    <cellStyle name="Note 2 3 4 2" xfId="27967"/>
    <cellStyle name="Note 2 3 4 3" xfId="27968"/>
    <cellStyle name="Note 2 3 4 4" xfId="27969"/>
    <cellStyle name="Note 2 3 5" xfId="27970"/>
    <cellStyle name="Note 2 3 5 2" xfId="27971"/>
    <cellStyle name="Note 2 3 5 3" xfId="27972"/>
    <cellStyle name="Note 2 3 5 4" xfId="27973"/>
    <cellStyle name="Note 2 3 6" xfId="27974"/>
    <cellStyle name="Note 2 3 7" xfId="27975"/>
    <cellStyle name="Note 2 3 8" xfId="27976"/>
    <cellStyle name="Note 2 4" xfId="27977"/>
    <cellStyle name="Note 2 4 2" xfId="27978"/>
    <cellStyle name="Note 2 4 2 2" xfId="27979"/>
    <cellStyle name="Note 2 4 2 2 2" xfId="27980"/>
    <cellStyle name="Note 2 4 2 2 2 2" xfId="27981"/>
    <cellStyle name="Note 2 4 2 2 2 3" xfId="27982"/>
    <cellStyle name="Note 2 4 2 2 2 4" xfId="27983"/>
    <cellStyle name="Note 2 4 2 2 3" xfId="27984"/>
    <cellStyle name="Note 2 4 2 2 4" xfId="27985"/>
    <cellStyle name="Note 2 4 2 2 5" xfId="27986"/>
    <cellStyle name="Note 2 4 2 3" xfId="27987"/>
    <cellStyle name="Note 2 4 2 3 2" xfId="27988"/>
    <cellStyle name="Note 2 4 2 3 3" xfId="27989"/>
    <cellStyle name="Note 2 4 2 3 4" xfId="27990"/>
    <cellStyle name="Note 2 4 2 4" xfId="27991"/>
    <cellStyle name="Note 2 4 2 5" xfId="27992"/>
    <cellStyle name="Note 2 4 2 6" xfId="27993"/>
    <cellStyle name="Note 2 4 3" xfId="27994"/>
    <cellStyle name="Note 2 4 3 2" xfId="27995"/>
    <cellStyle name="Note 2 4 3 2 2" xfId="27996"/>
    <cellStyle name="Note 2 4 3 2 3" xfId="27997"/>
    <cellStyle name="Note 2 4 3 2 4" xfId="27998"/>
    <cellStyle name="Note 2 4 3 3" xfId="27999"/>
    <cellStyle name="Note 2 4 3 4" xfId="28000"/>
    <cellStyle name="Note 2 4 3 5" xfId="28001"/>
    <cellStyle name="Note 2 4 4" xfId="28002"/>
    <cellStyle name="Note 2 4 4 2" xfId="28003"/>
    <cellStyle name="Note 2 4 4 3" xfId="28004"/>
    <cellStyle name="Note 2 4 4 4" xfId="28005"/>
    <cellStyle name="Note 2 4 5" xfId="28006"/>
    <cellStyle name="Note 2 4 5 2" xfId="28007"/>
    <cellStyle name="Note 2 4 5 3" xfId="28008"/>
    <cellStyle name="Note 2 4 5 4" xfId="28009"/>
    <cellStyle name="Note 2 4 6" xfId="28010"/>
    <cellStyle name="Note 2 4 7" xfId="28011"/>
    <cellStyle name="Note 2 4 8" xfId="28012"/>
    <cellStyle name="Note 2 5" xfId="28013"/>
    <cellStyle name="Note 2 5 2" xfId="28014"/>
    <cellStyle name="Note 2 5 2 2" xfId="28015"/>
    <cellStyle name="Note 2 5 2 2 2" xfId="28016"/>
    <cellStyle name="Note 2 5 2 2 3" xfId="28017"/>
    <cellStyle name="Note 2 5 2 2 4" xfId="28018"/>
    <cellStyle name="Note 2 5 2 3" xfId="28019"/>
    <cellStyle name="Note 2 5 2 4" xfId="28020"/>
    <cellStyle name="Note 2 5 2 5" xfId="28021"/>
    <cellStyle name="Note 2 5 3" xfId="28022"/>
    <cellStyle name="Note 2 5 3 2" xfId="28023"/>
    <cellStyle name="Note 2 5 3 3" xfId="28024"/>
    <cellStyle name="Note 2 5 3 4" xfId="28025"/>
    <cellStyle name="Note 2 5 4" xfId="28026"/>
    <cellStyle name="Note 2 5 4 2" xfId="28027"/>
    <cellStyle name="Note 2 5 4 3" xfId="28028"/>
    <cellStyle name="Note 2 5 4 4" xfId="28029"/>
    <cellStyle name="Note 2 5 5" xfId="28030"/>
    <cellStyle name="Note 2 5 6" xfId="28031"/>
    <cellStyle name="Note 2 5 7" xfId="28032"/>
    <cellStyle name="Note 2 6" xfId="28033"/>
    <cellStyle name="Note 2 6 2" xfId="28034"/>
    <cellStyle name="Note 2 6 2 2" xfId="28035"/>
    <cellStyle name="Note 2 6 2 2 2" xfId="28036"/>
    <cellStyle name="Note 2 6 2 2 3" xfId="28037"/>
    <cellStyle name="Note 2 6 2 2 4" xfId="28038"/>
    <cellStyle name="Note 2 6 2 3" xfId="28039"/>
    <cellStyle name="Note 2 6 2 4" xfId="28040"/>
    <cellStyle name="Note 2 6 2 5" xfId="28041"/>
    <cellStyle name="Note 2 6 3" xfId="28042"/>
    <cellStyle name="Note 2 6 3 2" xfId="28043"/>
    <cellStyle name="Note 2 6 3 3" xfId="28044"/>
    <cellStyle name="Note 2 6 3 4" xfId="28045"/>
    <cellStyle name="Note 2 6 4" xfId="28046"/>
    <cellStyle name="Note 2 6 5" xfId="28047"/>
    <cellStyle name="Note 2 6 6" xfId="28048"/>
    <cellStyle name="Note 2 7" xfId="28049"/>
    <cellStyle name="Note 2 7 2" xfId="28050"/>
    <cellStyle name="Note 2 7 2 2" xfId="28051"/>
    <cellStyle name="Note 2 7 2 2 2" xfId="28052"/>
    <cellStyle name="Note 2 7 2 2 3" xfId="28053"/>
    <cellStyle name="Note 2 7 2 2 4" xfId="28054"/>
    <cellStyle name="Note 2 7 2 3" xfId="28055"/>
    <cellStyle name="Note 2 7 2 4" xfId="28056"/>
    <cellStyle name="Note 2 7 2 5" xfId="28057"/>
    <cellStyle name="Note 2 7 3" xfId="28058"/>
    <cellStyle name="Note 2 7 3 2" xfId="28059"/>
    <cellStyle name="Note 2 7 3 3" xfId="28060"/>
    <cellStyle name="Note 2 7 3 4" xfId="28061"/>
    <cellStyle name="Note 2 7 4" xfId="28062"/>
    <cellStyle name="Note 2 7 5" xfId="28063"/>
    <cellStyle name="Note 2 7 6" xfId="28064"/>
    <cellStyle name="Note 2 8" xfId="28065"/>
    <cellStyle name="Note 2 8 2" xfId="28066"/>
    <cellStyle name="Note 2 8 2 2" xfId="28067"/>
    <cellStyle name="Note 2 8 2 3" xfId="28068"/>
    <cellStyle name="Note 2 8 2 4" xfId="28069"/>
    <cellStyle name="Note 2 8 3" xfId="28070"/>
    <cellStyle name="Note 2 8 4" xfId="28071"/>
    <cellStyle name="Note 2 8 5" xfId="28072"/>
    <cellStyle name="Note 2 9" xfId="28073"/>
    <cellStyle name="Note 2_APSWRSC-Kalasamudram" xfId="28074"/>
    <cellStyle name="Note 20" xfId="28075"/>
    <cellStyle name="Note 20 2" xfId="28076"/>
    <cellStyle name="Note 20 2 2" xfId="28077"/>
    <cellStyle name="Note 20 2 3" xfId="28078"/>
    <cellStyle name="Note 20 2 4" xfId="28079"/>
    <cellStyle name="Note 20 2 5" xfId="28080"/>
    <cellStyle name="Note 20 3" xfId="28081"/>
    <cellStyle name="Note 20 4" xfId="28082"/>
    <cellStyle name="Note 21" xfId="28083"/>
    <cellStyle name="Note 21 2" xfId="28084"/>
    <cellStyle name="Note 21 2 2" xfId="28085"/>
    <cellStyle name="Note 21 2 3" xfId="28086"/>
    <cellStyle name="Note 21 2 4" xfId="28087"/>
    <cellStyle name="Note 21 2 5" xfId="28088"/>
    <cellStyle name="Note 21 3" xfId="28089"/>
    <cellStyle name="Note 21 4" xfId="28090"/>
    <cellStyle name="Note 22" xfId="28091"/>
    <cellStyle name="Note 22 2" xfId="28092"/>
    <cellStyle name="Note 22 2 2" xfId="28093"/>
    <cellStyle name="Note 22 2 3" xfId="28094"/>
    <cellStyle name="Note 22 2 4" xfId="28095"/>
    <cellStyle name="Note 22 2 5" xfId="28096"/>
    <cellStyle name="Note 22 3" xfId="28097"/>
    <cellStyle name="Note 22 4" xfId="28098"/>
    <cellStyle name="Note 23" xfId="28099"/>
    <cellStyle name="Note 23 2" xfId="28100"/>
    <cellStyle name="Note 23 2 2" xfId="28101"/>
    <cellStyle name="Note 23 2 3" xfId="28102"/>
    <cellStyle name="Note 23 2 4" xfId="28103"/>
    <cellStyle name="Note 23 2 5" xfId="28104"/>
    <cellStyle name="Note 23 3" xfId="28105"/>
    <cellStyle name="Note 23 4" xfId="28106"/>
    <cellStyle name="Note 24" xfId="28107"/>
    <cellStyle name="Note 24 2" xfId="28108"/>
    <cellStyle name="Note 24 2 2" xfId="28109"/>
    <cellStyle name="Note 24 2 3" xfId="28110"/>
    <cellStyle name="Note 24 2 4" xfId="28111"/>
    <cellStyle name="Note 24 2 5" xfId="28112"/>
    <cellStyle name="Note 24 3" xfId="28113"/>
    <cellStyle name="Note 24 4" xfId="28114"/>
    <cellStyle name="Note 25" xfId="28115"/>
    <cellStyle name="Note 25 2" xfId="28116"/>
    <cellStyle name="Note 25 2 2" xfId="28117"/>
    <cellStyle name="Note 25 2 3" xfId="28118"/>
    <cellStyle name="Note 25 2 4" xfId="28119"/>
    <cellStyle name="Note 25 2 5" xfId="28120"/>
    <cellStyle name="Note 25 3" xfId="28121"/>
    <cellStyle name="Note 25 4" xfId="28122"/>
    <cellStyle name="Note 26" xfId="28123"/>
    <cellStyle name="Note 26 2" xfId="28124"/>
    <cellStyle name="Note 26 2 2" xfId="28125"/>
    <cellStyle name="Note 26 2 3" xfId="28126"/>
    <cellStyle name="Note 26 2 4" xfId="28127"/>
    <cellStyle name="Note 26 2 5" xfId="28128"/>
    <cellStyle name="Note 26 3" xfId="28129"/>
    <cellStyle name="Note 26 4" xfId="28130"/>
    <cellStyle name="Note 27" xfId="28131"/>
    <cellStyle name="Note 27 2" xfId="28132"/>
    <cellStyle name="Note 27 2 2" xfId="28133"/>
    <cellStyle name="Note 27 2 3" xfId="28134"/>
    <cellStyle name="Note 27 2 4" xfId="28135"/>
    <cellStyle name="Note 27 2 5" xfId="28136"/>
    <cellStyle name="Note 27 3" xfId="28137"/>
    <cellStyle name="Note 27 4" xfId="28138"/>
    <cellStyle name="Note 28" xfId="28139"/>
    <cellStyle name="Note 28 2" xfId="28140"/>
    <cellStyle name="Note 28 2 2" xfId="28141"/>
    <cellStyle name="Note 28 2 3" xfId="28142"/>
    <cellStyle name="Note 28 2 4" xfId="28143"/>
    <cellStyle name="Note 28 2 5" xfId="28144"/>
    <cellStyle name="Note 28 3" xfId="28145"/>
    <cellStyle name="Note 28 4" xfId="28146"/>
    <cellStyle name="Note 29" xfId="28147"/>
    <cellStyle name="Note 29 2" xfId="28148"/>
    <cellStyle name="Note 29 2 2" xfId="28149"/>
    <cellStyle name="Note 29 2 3" xfId="28150"/>
    <cellStyle name="Note 29 2 4" xfId="28151"/>
    <cellStyle name="Note 29 2 5" xfId="28152"/>
    <cellStyle name="Note 29 3" xfId="28153"/>
    <cellStyle name="Note 29 4" xfId="28154"/>
    <cellStyle name="Note 3" xfId="28155"/>
    <cellStyle name="Note 3 10" xfId="28156"/>
    <cellStyle name="Note 3 10 2" xfId="28157"/>
    <cellStyle name="Note 3 10 3" xfId="28158"/>
    <cellStyle name="Note 3 10 4" xfId="28159"/>
    <cellStyle name="Note 3 11" xfId="28160"/>
    <cellStyle name="Note 3 12" xfId="28161"/>
    <cellStyle name="Note 3 13" xfId="28162"/>
    <cellStyle name="Note 3 2" xfId="28163"/>
    <cellStyle name="Note 3 2 10" xfId="28164"/>
    <cellStyle name="Note 3 2 10 2" xfId="28165"/>
    <cellStyle name="Note 3 2 10 2 2" xfId="28166"/>
    <cellStyle name="Note 3 2 10 2 3" xfId="28167"/>
    <cellStyle name="Note 3 2 10 2 4" xfId="28168"/>
    <cellStyle name="Note 3 2 10 3" xfId="28169"/>
    <cellStyle name="Note 3 2 10 4" xfId="28170"/>
    <cellStyle name="Note 3 2 10 5" xfId="28171"/>
    <cellStyle name="Note 3 2 11" xfId="28172"/>
    <cellStyle name="Note 3 2 11 2" xfId="28173"/>
    <cellStyle name="Note 3 2 11 3" xfId="28174"/>
    <cellStyle name="Note 3 2 11 4" xfId="28175"/>
    <cellStyle name="Note 3 2 12" xfId="28176"/>
    <cellStyle name="Note 3 2 12 2" xfId="28177"/>
    <cellStyle name="Note 3 2 12 3" xfId="28178"/>
    <cellStyle name="Note 3 2 12 4" xfId="28179"/>
    <cellStyle name="Note 3 2 13" xfId="28180"/>
    <cellStyle name="Note 3 2 14" xfId="28181"/>
    <cellStyle name="Note 3 2 15" xfId="28182"/>
    <cellStyle name="Note 3 2 2" xfId="28183"/>
    <cellStyle name="Note 3 2 2 2" xfId="28184"/>
    <cellStyle name="Note 3 2 2 2 2" xfId="28185"/>
    <cellStyle name="Note 3 2 2 2 3" xfId="28186"/>
    <cellStyle name="Note 3 2 2 2 4" xfId="28187"/>
    <cellStyle name="Note 3 2 2 3" xfId="28188"/>
    <cellStyle name="Note 3 2 2 4" xfId="28189"/>
    <cellStyle name="Note 3 2 2 5" xfId="28190"/>
    <cellStyle name="Note 3 2 3" xfId="28191"/>
    <cellStyle name="Note 3 2 3 2" xfId="28192"/>
    <cellStyle name="Note 3 2 3 2 2" xfId="28193"/>
    <cellStyle name="Note 3 2 3 2 3" xfId="28194"/>
    <cellStyle name="Note 3 2 3 2 4" xfId="28195"/>
    <cellStyle name="Note 3 2 3 3" xfId="28196"/>
    <cellStyle name="Note 3 2 3 4" xfId="28197"/>
    <cellStyle name="Note 3 2 3 5" xfId="28198"/>
    <cellStyle name="Note 3 2 4" xfId="28199"/>
    <cellStyle name="Note 3 2 4 2" xfId="28200"/>
    <cellStyle name="Note 3 2 4 2 2" xfId="28201"/>
    <cellStyle name="Note 3 2 4 2 3" xfId="28202"/>
    <cellStyle name="Note 3 2 4 2 4" xfId="28203"/>
    <cellStyle name="Note 3 2 4 3" xfId="28204"/>
    <cellStyle name="Note 3 2 4 4" xfId="28205"/>
    <cellStyle name="Note 3 2 4 5" xfId="28206"/>
    <cellStyle name="Note 3 2 5" xfId="28207"/>
    <cellStyle name="Note 3 2 5 2" xfId="28208"/>
    <cellStyle name="Note 3 2 5 2 2" xfId="28209"/>
    <cellStyle name="Note 3 2 5 2 3" xfId="28210"/>
    <cellStyle name="Note 3 2 5 2 4" xfId="28211"/>
    <cellStyle name="Note 3 2 5 3" xfId="28212"/>
    <cellStyle name="Note 3 2 5 4" xfId="28213"/>
    <cellStyle name="Note 3 2 5 5" xfId="28214"/>
    <cellStyle name="Note 3 2 6" xfId="28215"/>
    <cellStyle name="Note 3 2 6 2" xfId="28216"/>
    <cellStyle name="Note 3 2 6 2 2" xfId="28217"/>
    <cellStyle name="Note 3 2 6 2 3" xfId="28218"/>
    <cellStyle name="Note 3 2 6 2 4" xfId="28219"/>
    <cellStyle name="Note 3 2 6 3" xfId="28220"/>
    <cellStyle name="Note 3 2 6 4" xfId="28221"/>
    <cellStyle name="Note 3 2 6 5" xfId="28222"/>
    <cellStyle name="Note 3 2 7" xfId="28223"/>
    <cellStyle name="Note 3 2 7 2" xfId="28224"/>
    <cellStyle name="Note 3 2 7 2 2" xfId="28225"/>
    <cellStyle name="Note 3 2 7 2 3" xfId="28226"/>
    <cellStyle name="Note 3 2 7 2 4" xfId="28227"/>
    <cellStyle name="Note 3 2 7 3" xfId="28228"/>
    <cellStyle name="Note 3 2 7 4" xfId="28229"/>
    <cellStyle name="Note 3 2 7 5" xfId="28230"/>
    <cellStyle name="Note 3 2 8" xfId="28231"/>
    <cellStyle name="Note 3 2 8 2" xfId="28232"/>
    <cellStyle name="Note 3 2 8 2 2" xfId="28233"/>
    <cellStyle name="Note 3 2 8 2 3" xfId="28234"/>
    <cellStyle name="Note 3 2 8 2 4" xfId="28235"/>
    <cellStyle name="Note 3 2 8 3" xfId="28236"/>
    <cellStyle name="Note 3 2 8 4" xfId="28237"/>
    <cellStyle name="Note 3 2 8 5" xfId="28238"/>
    <cellStyle name="Note 3 2 9" xfId="28239"/>
    <cellStyle name="Note 3 2 9 2" xfId="28240"/>
    <cellStyle name="Note 3 2 9 2 2" xfId="28241"/>
    <cellStyle name="Note 3 2 9 2 3" xfId="28242"/>
    <cellStyle name="Note 3 2 9 2 4" xfId="28243"/>
    <cellStyle name="Note 3 2 9 3" xfId="28244"/>
    <cellStyle name="Note 3 2 9 4" xfId="28245"/>
    <cellStyle name="Note 3 2 9 5" xfId="28246"/>
    <cellStyle name="Note 3 3" xfId="28247"/>
    <cellStyle name="Note 3 3 2" xfId="28248"/>
    <cellStyle name="Note 3 3 2 2" xfId="28249"/>
    <cellStyle name="Note 3 3 2 3" xfId="28250"/>
    <cellStyle name="Note 3 3 2 4" xfId="28251"/>
    <cellStyle name="Note 3 3 3" xfId="28252"/>
    <cellStyle name="Note 3 3 4" xfId="28253"/>
    <cellStyle name="Note 3 3 5" xfId="28254"/>
    <cellStyle name="Note 3 4" xfId="28255"/>
    <cellStyle name="Note 3 4 2" xfId="28256"/>
    <cellStyle name="Note 3 4 2 2" xfId="28257"/>
    <cellStyle name="Note 3 4 2 3" xfId="28258"/>
    <cellStyle name="Note 3 4 2 4" xfId="28259"/>
    <cellStyle name="Note 3 4 3" xfId="28260"/>
    <cellStyle name="Note 3 4 4" xfId="28261"/>
    <cellStyle name="Note 3 4 5" xfId="28262"/>
    <cellStyle name="Note 3 5" xfId="28263"/>
    <cellStyle name="Note 3 5 2" xfId="28264"/>
    <cellStyle name="Note 3 5 2 2" xfId="28265"/>
    <cellStyle name="Note 3 5 2 3" xfId="28266"/>
    <cellStyle name="Note 3 5 2 4" xfId="28267"/>
    <cellStyle name="Note 3 5 3" xfId="28268"/>
    <cellStyle name="Note 3 5 4" xfId="28269"/>
    <cellStyle name="Note 3 5 5" xfId="28270"/>
    <cellStyle name="Note 3 6" xfId="28271"/>
    <cellStyle name="Note 3 6 2" xfId="28272"/>
    <cellStyle name="Note 3 6 2 2" xfId="28273"/>
    <cellStyle name="Note 3 6 2 3" xfId="28274"/>
    <cellStyle name="Note 3 6 2 4" xfId="28275"/>
    <cellStyle name="Note 3 6 3" xfId="28276"/>
    <cellStyle name="Note 3 6 4" xfId="28277"/>
    <cellStyle name="Note 3 6 5" xfId="28278"/>
    <cellStyle name="Note 3 7" xfId="28279"/>
    <cellStyle name="Note 3 7 2" xfId="28280"/>
    <cellStyle name="Note 3 7 2 2" xfId="28281"/>
    <cellStyle name="Note 3 7 2 3" xfId="28282"/>
    <cellStyle name="Note 3 7 2 4" xfId="28283"/>
    <cellStyle name="Note 3 7 3" xfId="28284"/>
    <cellStyle name="Note 3 7 4" xfId="28285"/>
    <cellStyle name="Note 3 7 5" xfId="28286"/>
    <cellStyle name="Note 3 8" xfId="28287"/>
    <cellStyle name="Note 3 8 2" xfId="28288"/>
    <cellStyle name="Note 3 8 2 2" xfId="28289"/>
    <cellStyle name="Note 3 8 2 3" xfId="28290"/>
    <cellStyle name="Note 3 8 2 4" xfId="28291"/>
    <cellStyle name="Note 3 8 3" xfId="28292"/>
    <cellStyle name="Note 3 8 4" xfId="28293"/>
    <cellStyle name="Note 3 8 5" xfId="28294"/>
    <cellStyle name="Note 3 9" xfId="28295"/>
    <cellStyle name="Note 3 9 2" xfId="28296"/>
    <cellStyle name="Note 3 9 3" xfId="28297"/>
    <cellStyle name="Note 3 9 4" xfId="28298"/>
    <cellStyle name="Note 3_Ramadugu_ SWGH" xfId="28299"/>
    <cellStyle name="Note 30" xfId="28300"/>
    <cellStyle name="Note 30 2" xfId="28301"/>
    <cellStyle name="Note 30 2 2" xfId="28302"/>
    <cellStyle name="Note 30 2 3" xfId="28303"/>
    <cellStyle name="Note 30 2 4" xfId="28304"/>
    <cellStyle name="Note 30 2 5" xfId="28305"/>
    <cellStyle name="Note 30 3" xfId="28306"/>
    <cellStyle name="Note 30 4" xfId="28307"/>
    <cellStyle name="Note 31" xfId="28308"/>
    <cellStyle name="Note 31 2" xfId="28309"/>
    <cellStyle name="Note 31 2 2" xfId="28310"/>
    <cellStyle name="Note 31 2 3" xfId="28311"/>
    <cellStyle name="Note 31 2 4" xfId="28312"/>
    <cellStyle name="Note 31 2 5" xfId="28313"/>
    <cellStyle name="Note 31 3" xfId="28314"/>
    <cellStyle name="Note 31 4" xfId="28315"/>
    <cellStyle name="Note 32" xfId="28316"/>
    <cellStyle name="Note 32 2" xfId="28317"/>
    <cellStyle name="Note 32 2 2" xfId="28318"/>
    <cellStyle name="Note 32 2 3" xfId="28319"/>
    <cellStyle name="Note 32 2 4" xfId="28320"/>
    <cellStyle name="Note 32 2 5" xfId="28321"/>
    <cellStyle name="Note 32 3" xfId="28322"/>
    <cellStyle name="Note 32 4" xfId="28323"/>
    <cellStyle name="Note 32 5" xfId="28324"/>
    <cellStyle name="Note 32 6" xfId="28325"/>
    <cellStyle name="Note 33" xfId="28326"/>
    <cellStyle name="Note 33 2" xfId="28327"/>
    <cellStyle name="Note 33 2 2" xfId="28328"/>
    <cellStyle name="Note 33 2 3" xfId="28329"/>
    <cellStyle name="Note 33 2 4" xfId="28330"/>
    <cellStyle name="Note 33 2 5" xfId="28331"/>
    <cellStyle name="Note 33 3" xfId="28332"/>
    <cellStyle name="Note 33 4" xfId="28333"/>
    <cellStyle name="Note 34" xfId="28334"/>
    <cellStyle name="Note 34 2" xfId="28335"/>
    <cellStyle name="Note 34 2 2" xfId="28336"/>
    <cellStyle name="Note 34 2 3" xfId="28337"/>
    <cellStyle name="Note 34 2 4" xfId="28338"/>
    <cellStyle name="Note 34 2 5" xfId="28339"/>
    <cellStyle name="Note 34 3" xfId="28340"/>
    <cellStyle name="Note 34 4" xfId="28341"/>
    <cellStyle name="Note 35" xfId="28342"/>
    <cellStyle name="Note 35 2" xfId="28343"/>
    <cellStyle name="Note 35 2 2" xfId="28344"/>
    <cellStyle name="Note 35 2 3" xfId="28345"/>
    <cellStyle name="Note 35 2 4" xfId="28346"/>
    <cellStyle name="Note 35 2 5" xfId="28347"/>
    <cellStyle name="Note 35 3" xfId="28348"/>
    <cellStyle name="Note 35 4" xfId="28349"/>
    <cellStyle name="Note 36" xfId="28350"/>
    <cellStyle name="Note 36 2" xfId="28351"/>
    <cellStyle name="Note 36 2 2" xfId="28352"/>
    <cellStyle name="Note 36 2 3" xfId="28353"/>
    <cellStyle name="Note 36 2 4" xfId="28354"/>
    <cellStyle name="Note 36 2 5" xfId="28355"/>
    <cellStyle name="Note 36 3" xfId="28356"/>
    <cellStyle name="Note 36 4" xfId="28357"/>
    <cellStyle name="Note 37" xfId="28358"/>
    <cellStyle name="Note 37 2" xfId="28359"/>
    <cellStyle name="Note 37 2 2" xfId="28360"/>
    <cellStyle name="Note 37 2 3" xfId="28361"/>
    <cellStyle name="Note 37 3" xfId="28362"/>
    <cellStyle name="Note 37 4" xfId="28363"/>
    <cellStyle name="Note 38" xfId="28364"/>
    <cellStyle name="Note 38 2" xfId="28365"/>
    <cellStyle name="Note 38 2 2" xfId="28366"/>
    <cellStyle name="Note 38 2 3" xfId="28367"/>
    <cellStyle name="Note 38 3" xfId="28368"/>
    <cellStyle name="Note 38 4" xfId="28369"/>
    <cellStyle name="Note 39" xfId="28370"/>
    <cellStyle name="Note 39 2" xfId="28371"/>
    <cellStyle name="Note 39 2 2" xfId="28372"/>
    <cellStyle name="Note 39 2 3" xfId="28373"/>
    <cellStyle name="Note 39 3" xfId="28374"/>
    <cellStyle name="Note 39 4" xfId="28375"/>
    <cellStyle name="Note 4" xfId="28376"/>
    <cellStyle name="Note 4 10" xfId="28377"/>
    <cellStyle name="Note 4 10 2" xfId="28378"/>
    <cellStyle name="Note 4 10 2 2" xfId="28379"/>
    <cellStyle name="Note 4 10 2 3" xfId="28380"/>
    <cellStyle name="Note 4 10 2 4" xfId="28381"/>
    <cellStyle name="Note 4 10 3" xfId="28382"/>
    <cellStyle name="Note 4 10 4" xfId="28383"/>
    <cellStyle name="Note 4 10 5" xfId="28384"/>
    <cellStyle name="Note 4 11" xfId="28385"/>
    <cellStyle name="Note 4 11 2" xfId="28386"/>
    <cellStyle name="Note 4 11 2 2" xfId="28387"/>
    <cellStyle name="Note 4 11 2 3" xfId="28388"/>
    <cellStyle name="Note 4 11 2 4" xfId="28389"/>
    <cellStyle name="Note 4 11 3" xfId="28390"/>
    <cellStyle name="Note 4 11 4" xfId="28391"/>
    <cellStyle name="Note 4 11 5" xfId="28392"/>
    <cellStyle name="Note 4 12" xfId="28393"/>
    <cellStyle name="Note 4 12 2" xfId="28394"/>
    <cellStyle name="Note 4 12 2 2" xfId="28395"/>
    <cellStyle name="Note 4 12 2 3" xfId="28396"/>
    <cellStyle name="Note 4 12 2 4" xfId="28397"/>
    <cellStyle name="Note 4 12 3" xfId="28398"/>
    <cellStyle name="Note 4 12 4" xfId="28399"/>
    <cellStyle name="Note 4 12 5" xfId="28400"/>
    <cellStyle name="Note 4 13" xfId="28401"/>
    <cellStyle name="Note 4 13 2" xfId="28402"/>
    <cellStyle name="Note 4 13 3" xfId="28403"/>
    <cellStyle name="Note 4 13 4" xfId="28404"/>
    <cellStyle name="Note 4 14" xfId="28405"/>
    <cellStyle name="Note 4 14 2" xfId="28406"/>
    <cellStyle name="Note 4 14 3" xfId="28407"/>
    <cellStyle name="Note 4 14 4" xfId="28408"/>
    <cellStyle name="Note 4 15" xfId="28409"/>
    <cellStyle name="Note 4 16" xfId="28410"/>
    <cellStyle name="Note 4 17" xfId="28411"/>
    <cellStyle name="Note 4 2" xfId="28412"/>
    <cellStyle name="Note 4 2 2" xfId="28413"/>
    <cellStyle name="Note 4 2 2 2" xfId="28414"/>
    <cellStyle name="Note 4 2 2 2 2" xfId="28415"/>
    <cellStyle name="Note 4 2 2 2 3" xfId="28416"/>
    <cellStyle name="Note 4 2 2 2 4" xfId="28417"/>
    <cellStyle name="Note 4 2 2 3" xfId="28418"/>
    <cellStyle name="Note 4 2 2 4" xfId="28419"/>
    <cellStyle name="Note 4 2 2 5" xfId="28420"/>
    <cellStyle name="Note 4 2 3" xfId="28421"/>
    <cellStyle name="Note 4 2 3 2" xfId="28422"/>
    <cellStyle name="Note 4 2 3 3" xfId="28423"/>
    <cellStyle name="Note 4 2 3 4" xfId="28424"/>
    <cellStyle name="Note 4 2 4" xfId="28425"/>
    <cellStyle name="Note 4 2 5" xfId="28426"/>
    <cellStyle name="Note 4 2 6" xfId="28427"/>
    <cellStyle name="Note 4 3" xfId="28428"/>
    <cellStyle name="Note 4 3 2" xfId="28429"/>
    <cellStyle name="Note 4 3 2 2" xfId="28430"/>
    <cellStyle name="Note 4 3 2 3" xfId="28431"/>
    <cellStyle name="Note 4 3 2 4" xfId="28432"/>
    <cellStyle name="Note 4 3 3" xfId="28433"/>
    <cellStyle name="Note 4 3 4" xfId="28434"/>
    <cellStyle name="Note 4 3 5" xfId="28435"/>
    <cellStyle name="Note 4 4" xfId="28436"/>
    <cellStyle name="Note 4 4 2" xfId="28437"/>
    <cellStyle name="Note 4 4 2 2" xfId="28438"/>
    <cellStyle name="Note 4 4 2 3" xfId="28439"/>
    <cellStyle name="Note 4 4 2 4" xfId="28440"/>
    <cellStyle name="Note 4 4 3" xfId="28441"/>
    <cellStyle name="Note 4 4 4" xfId="28442"/>
    <cellStyle name="Note 4 4 5" xfId="28443"/>
    <cellStyle name="Note 4 5" xfId="28444"/>
    <cellStyle name="Note 4 5 2" xfId="28445"/>
    <cellStyle name="Note 4 5 2 2" xfId="28446"/>
    <cellStyle name="Note 4 5 2 3" xfId="28447"/>
    <cellStyle name="Note 4 5 2 4" xfId="28448"/>
    <cellStyle name="Note 4 5 3" xfId="28449"/>
    <cellStyle name="Note 4 5 4" xfId="28450"/>
    <cellStyle name="Note 4 5 5" xfId="28451"/>
    <cellStyle name="Note 4 6" xfId="28452"/>
    <cellStyle name="Note 4 6 2" xfId="28453"/>
    <cellStyle name="Note 4 6 2 2" xfId="28454"/>
    <cellStyle name="Note 4 6 2 3" xfId="28455"/>
    <cellStyle name="Note 4 6 2 4" xfId="28456"/>
    <cellStyle name="Note 4 6 3" xfId="28457"/>
    <cellStyle name="Note 4 6 4" xfId="28458"/>
    <cellStyle name="Note 4 6 5" xfId="28459"/>
    <cellStyle name="Note 4 7" xfId="28460"/>
    <cellStyle name="Note 4 7 2" xfId="28461"/>
    <cellStyle name="Note 4 7 2 2" xfId="28462"/>
    <cellStyle name="Note 4 7 2 3" xfId="28463"/>
    <cellStyle name="Note 4 7 2 4" xfId="28464"/>
    <cellStyle name="Note 4 7 3" xfId="28465"/>
    <cellStyle name="Note 4 7 4" xfId="28466"/>
    <cellStyle name="Note 4 7 5" xfId="28467"/>
    <cellStyle name="Note 4 8" xfId="28468"/>
    <cellStyle name="Note 4 8 2" xfId="28469"/>
    <cellStyle name="Note 4 8 2 2" xfId="28470"/>
    <cellStyle name="Note 4 8 2 3" xfId="28471"/>
    <cellStyle name="Note 4 8 2 4" xfId="28472"/>
    <cellStyle name="Note 4 8 3" xfId="28473"/>
    <cellStyle name="Note 4 8 4" xfId="28474"/>
    <cellStyle name="Note 4 8 5" xfId="28475"/>
    <cellStyle name="Note 4 9" xfId="28476"/>
    <cellStyle name="Note 4 9 2" xfId="28477"/>
    <cellStyle name="Note 4 9 2 2" xfId="28478"/>
    <cellStyle name="Note 4 9 2 3" xfId="28479"/>
    <cellStyle name="Note 4 9 2 4" xfId="28480"/>
    <cellStyle name="Note 4 9 3" xfId="28481"/>
    <cellStyle name="Note 4 9 4" xfId="28482"/>
    <cellStyle name="Note 4 9 5" xfId="28483"/>
    <cellStyle name="Note 4_Sheet2" xfId="28484"/>
    <cellStyle name="Note 5" xfId="28485"/>
    <cellStyle name="Note 5 10" xfId="28486"/>
    <cellStyle name="Note 5 10 2" xfId="28487"/>
    <cellStyle name="Note 5 10 2 2" xfId="28488"/>
    <cellStyle name="Note 5 10 2 3" xfId="28489"/>
    <cellStyle name="Note 5 10 2 4" xfId="28490"/>
    <cellStyle name="Note 5 10 3" xfId="28491"/>
    <cellStyle name="Note 5 10 4" xfId="28492"/>
    <cellStyle name="Note 5 10 5" xfId="28493"/>
    <cellStyle name="Note 5 11" xfId="28494"/>
    <cellStyle name="Note 5 11 2" xfId="28495"/>
    <cellStyle name="Note 5 11 2 2" xfId="28496"/>
    <cellStyle name="Note 5 11 2 3" xfId="28497"/>
    <cellStyle name="Note 5 11 2 4" xfId="28498"/>
    <cellStyle name="Note 5 11 3" xfId="28499"/>
    <cellStyle name="Note 5 11 4" xfId="28500"/>
    <cellStyle name="Note 5 11 5" xfId="28501"/>
    <cellStyle name="Note 5 12" xfId="28502"/>
    <cellStyle name="Note 5 12 2" xfId="28503"/>
    <cellStyle name="Note 5 12 2 2" xfId="28504"/>
    <cellStyle name="Note 5 12 2 3" xfId="28505"/>
    <cellStyle name="Note 5 12 2 4" xfId="28506"/>
    <cellStyle name="Note 5 12 3" xfId="28507"/>
    <cellStyle name="Note 5 12 4" xfId="28508"/>
    <cellStyle name="Note 5 12 5" xfId="28509"/>
    <cellStyle name="Note 5 13" xfId="28510"/>
    <cellStyle name="Note 5 13 2" xfId="28511"/>
    <cellStyle name="Note 5 13 3" xfId="28512"/>
    <cellStyle name="Note 5 13 4" xfId="28513"/>
    <cellStyle name="Note 5 14" xfId="28514"/>
    <cellStyle name="Note 5 14 2" xfId="28515"/>
    <cellStyle name="Note 5 14 3" xfId="28516"/>
    <cellStyle name="Note 5 14 4" xfId="28517"/>
    <cellStyle name="Note 5 15" xfId="28518"/>
    <cellStyle name="Note 5 16" xfId="28519"/>
    <cellStyle name="Note 5 17" xfId="28520"/>
    <cellStyle name="Note 5 2" xfId="28521"/>
    <cellStyle name="Note 5 2 2" xfId="28522"/>
    <cellStyle name="Note 5 2 2 2" xfId="28523"/>
    <cellStyle name="Note 5 2 2 2 2" xfId="28524"/>
    <cellStyle name="Note 5 2 2 2 3" xfId="28525"/>
    <cellStyle name="Note 5 2 2 2 4" xfId="28526"/>
    <cellStyle name="Note 5 2 2 3" xfId="28527"/>
    <cellStyle name="Note 5 2 2 4" xfId="28528"/>
    <cellStyle name="Note 5 2 2 5" xfId="28529"/>
    <cellStyle name="Note 5 2 3" xfId="28530"/>
    <cellStyle name="Note 5 2 3 2" xfId="28531"/>
    <cellStyle name="Note 5 2 3 3" xfId="28532"/>
    <cellStyle name="Note 5 2 3 4" xfId="28533"/>
    <cellStyle name="Note 5 2 4" xfId="28534"/>
    <cellStyle name="Note 5 2 5" xfId="28535"/>
    <cellStyle name="Note 5 2 6" xfId="28536"/>
    <cellStyle name="Note 5 3" xfId="28537"/>
    <cellStyle name="Note 5 3 2" xfId="28538"/>
    <cellStyle name="Note 5 3 2 2" xfId="28539"/>
    <cellStyle name="Note 5 3 2 3" xfId="28540"/>
    <cellStyle name="Note 5 3 2 4" xfId="28541"/>
    <cellStyle name="Note 5 3 3" xfId="28542"/>
    <cellStyle name="Note 5 3 4" xfId="28543"/>
    <cellStyle name="Note 5 3 5" xfId="28544"/>
    <cellStyle name="Note 5 4" xfId="28545"/>
    <cellStyle name="Note 5 4 2" xfId="28546"/>
    <cellStyle name="Note 5 4 2 2" xfId="28547"/>
    <cellStyle name="Note 5 4 2 3" xfId="28548"/>
    <cellStyle name="Note 5 4 2 4" xfId="28549"/>
    <cellStyle name="Note 5 4 3" xfId="28550"/>
    <cellStyle name="Note 5 4 4" xfId="28551"/>
    <cellStyle name="Note 5 4 5" xfId="28552"/>
    <cellStyle name="Note 5 5" xfId="28553"/>
    <cellStyle name="Note 5 5 2" xfId="28554"/>
    <cellStyle name="Note 5 5 2 2" xfId="28555"/>
    <cellStyle name="Note 5 5 2 3" xfId="28556"/>
    <cellStyle name="Note 5 5 2 4" xfId="28557"/>
    <cellStyle name="Note 5 5 3" xfId="28558"/>
    <cellStyle name="Note 5 5 4" xfId="28559"/>
    <cellStyle name="Note 5 5 5" xfId="28560"/>
    <cellStyle name="Note 5 6" xfId="28561"/>
    <cellStyle name="Note 5 6 2" xfId="28562"/>
    <cellStyle name="Note 5 6 2 2" xfId="28563"/>
    <cellStyle name="Note 5 6 2 3" xfId="28564"/>
    <cellStyle name="Note 5 6 2 4" xfId="28565"/>
    <cellStyle name="Note 5 6 3" xfId="28566"/>
    <cellStyle name="Note 5 6 4" xfId="28567"/>
    <cellStyle name="Note 5 6 5" xfId="28568"/>
    <cellStyle name="Note 5 7" xfId="28569"/>
    <cellStyle name="Note 5 7 2" xfId="28570"/>
    <cellStyle name="Note 5 7 2 2" xfId="28571"/>
    <cellStyle name="Note 5 7 2 3" xfId="28572"/>
    <cellStyle name="Note 5 7 2 4" xfId="28573"/>
    <cellStyle name="Note 5 7 3" xfId="28574"/>
    <cellStyle name="Note 5 7 4" xfId="28575"/>
    <cellStyle name="Note 5 7 5" xfId="28576"/>
    <cellStyle name="Note 5 8" xfId="28577"/>
    <cellStyle name="Note 5 8 2" xfId="28578"/>
    <cellStyle name="Note 5 8 2 2" xfId="28579"/>
    <cellStyle name="Note 5 8 2 3" xfId="28580"/>
    <cellStyle name="Note 5 8 2 4" xfId="28581"/>
    <cellStyle name="Note 5 8 3" xfId="28582"/>
    <cellStyle name="Note 5 8 4" xfId="28583"/>
    <cellStyle name="Note 5 8 5" xfId="28584"/>
    <cellStyle name="Note 5 9" xfId="28585"/>
    <cellStyle name="Note 5 9 2" xfId="28586"/>
    <cellStyle name="Note 5 9 2 2" xfId="28587"/>
    <cellStyle name="Note 5 9 2 3" xfId="28588"/>
    <cellStyle name="Note 5 9 2 4" xfId="28589"/>
    <cellStyle name="Note 5 9 3" xfId="28590"/>
    <cellStyle name="Note 5 9 4" xfId="28591"/>
    <cellStyle name="Note 5 9 5" xfId="28592"/>
    <cellStyle name="Note 5_Sheet2" xfId="28593"/>
    <cellStyle name="Note 6" xfId="28594"/>
    <cellStyle name="Note 6 10" xfId="28595"/>
    <cellStyle name="Note 6 10 2" xfId="28596"/>
    <cellStyle name="Note 6 10 2 2" xfId="28597"/>
    <cellStyle name="Note 6 10 2 3" xfId="28598"/>
    <cellStyle name="Note 6 10 2 4" xfId="28599"/>
    <cellStyle name="Note 6 10 3" xfId="28600"/>
    <cellStyle name="Note 6 10 4" xfId="28601"/>
    <cellStyle name="Note 6 10 5" xfId="28602"/>
    <cellStyle name="Note 6 11" xfId="28603"/>
    <cellStyle name="Note 6 11 2" xfId="28604"/>
    <cellStyle name="Note 6 11 2 2" xfId="28605"/>
    <cellStyle name="Note 6 11 2 3" xfId="28606"/>
    <cellStyle name="Note 6 11 2 4" xfId="28607"/>
    <cellStyle name="Note 6 11 3" xfId="28608"/>
    <cellStyle name="Note 6 11 4" xfId="28609"/>
    <cellStyle name="Note 6 11 5" xfId="28610"/>
    <cellStyle name="Note 6 12" xfId="28611"/>
    <cellStyle name="Note 6 12 2" xfId="28612"/>
    <cellStyle name="Note 6 12 2 2" xfId="28613"/>
    <cellStyle name="Note 6 12 2 3" xfId="28614"/>
    <cellStyle name="Note 6 12 2 4" xfId="28615"/>
    <cellStyle name="Note 6 12 3" xfId="28616"/>
    <cellStyle name="Note 6 12 4" xfId="28617"/>
    <cellStyle name="Note 6 12 5" xfId="28618"/>
    <cellStyle name="Note 6 13" xfId="28619"/>
    <cellStyle name="Note 6 13 2" xfId="28620"/>
    <cellStyle name="Note 6 13 3" xfId="28621"/>
    <cellStyle name="Note 6 13 4" xfId="28622"/>
    <cellStyle name="Note 6 14" xfId="28623"/>
    <cellStyle name="Note 6 14 2" xfId="28624"/>
    <cellStyle name="Note 6 14 3" xfId="28625"/>
    <cellStyle name="Note 6 14 4" xfId="28626"/>
    <cellStyle name="Note 6 15" xfId="28627"/>
    <cellStyle name="Note 6 16" xfId="28628"/>
    <cellStyle name="Note 6 17" xfId="28629"/>
    <cellStyle name="Note 6 2" xfId="28630"/>
    <cellStyle name="Note 6 2 2" xfId="28631"/>
    <cellStyle name="Note 6 2 2 2" xfId="28632"/>
    <cellStyle name="Note 6 2 2 3" xfId="28633"/>
    <cellStyle name="Note 6 2 2 4" xfId="28634"/>
    <cellStyle name="Note 6 2 3" xfId="28635"/>
    <cellStyle name="Note 6 2 4" xfId="28636"/>
    <cellStyle name="Note 6 2 5" xfId="28637"/>
    <cellStyle name="Note 6 3" xfId="28638"/>
    <cellStyle name="Note 6 3 2" xfId="28639"/>
    <cellStyle name="Note 6 3 2 2" xfId="28640"/>
    <cellStyle name="Note 6 3 2 3" xfId="28641"/>
    <cellStyle name="Note 6 3 2 4" xfId="28642"/>
    <cellStyle name="Note 6 3 3" xfId="28643"/>
    <cellStyle name="Note 6 3 4" xfId="28644"/>
    <cellStyle name="Note 6 3 5" xfId="28645"/>
    <cellStyle name="Note 6 4" xfId="28646"/>
    <cellStyle name="Note 6 4 2" xfId="28647"/>
    <cellStyle name="Note 6 4 2 2" xfId="28648"/>
    <cellStyle name="Note 6 4 2 3" xfId="28649"/>
    <cellStyle name="Note 6 4 2 4" xfId="28650"/>
    <cellStyle name="Note 6 4 3" xfId="28651"/>
    <cellStyle name="Note 6 4 4" xfId="28652"/>
    <cellStyle name="Note 6 4 5" xfId="28653"/>
    <cellStyle name="Note 6 5" xfId="28654"/>
    <cellStyle name="Note 6 5 2" xfId="28655"/>
    <cellStyle name="Note 6 5 2 2" xfId="28656"/>
    <cellStyle name="Note 6 5 2 3" xfId="28657"/>
    <cellStyle name="Note 6 5 2 4" xfId="28658"/>
    <cellStyle name="Note 6 5 3" xfId="28659"/>
    <cellStyle name="Note 6 5 4" xfId="28660"/>
    <cellStyle name="Note 6 5 5" xfId="28661"/>
    <cellStyle name="Note 6 6" xfId="28662"/>
    <cellStyle name="Note 6 6 2" xfId="28663"/>
    <cellStyle name="Note 6 6 2 2" xfId="28664"/>
    <cellStyle name="Note 6 6 2 3" xfId="28665"/>
    <cellStyle name="Note 6 6 2 4" xfId="28666"/>
    <cellStyle name="Note 6 6 3" xfId="28667"/>
    <cellStyle name="Note 6 6 4" xfId="28668"/>
    <cellStyle name="Note 6 6 5" xfId="28669"/>
    <cellStyle name="Note 6 7" xfId="28670"/>
    <cellStyle name="Note 6 7 2" xfId="28671"/>
    <cellStyle name="Note 6 7 2 2" xfId="28672"/>
    <cellStyle name="Note 6 7 2 3" xfId="28673"/>
    <cellStyle name="Note 6 7 2 4" xfId="28674"/>
    <cellStyle name="Note 6 7 3" xfId="28675"/>
    <cellStyle name="Note 6 7 4" xfId="28676"/>
    <cellStyle name="Note 6 7 5" xfId="28677"/>
    <cellStyle name="Note 6 8" xfId="28678"/>
    <cellStyle name="Note 6 8 2" xfId="28679"/>
    <cellStyle name="Note 6 8 2 2" xfId="28680"/>
    <cellStyle name="Note 6 8 2 3" xfId="28681"/>
    <cellStyle name="Note 6 8 2 4" xfId="28682"/>
    <cellStyle name="Note 6 8 3" xfId="28683"/>
    <cellStyle name="Note 6 8 4" xfId="28684"/>
    <cellStyle name="Note 6 8 5" xfId="28685"/>
    <cellStyle name="Note 6 9" xfId="28686"/>
    <cellStyle name="Note 6 9 2" xfId="28687"/>
    <cellStyle name="Note 6 9 2 2" xfId="28688"/>
    <cellStyle name="Note 6 9 2 3" xfId="28689"/>
    <cellStyle name="Note 6 9 2 4" xfId="28690"/>
    <cellStyle name="Note 6 9 3" xfId="28691"/>
    <cellStyle name="Note 6 9 4" xfId="28692"/>
    <cellStyle name="Note 6 9 5" xfId="28693"/>
    <cellStyle name="Note 6_Sheet2" xfId="28694"/>
    <cellStyle name="Note 7" xfId="28695"/>
    <cellStyle name="Note 7 10" xfId="28696"/>
    <cellStyle name="Note 7 11" xfId="28697"/>
    <cellStyle name="Note 7 12" xfId="28698"/>
    <cellStyle name="Note 7 13" xfId="28699"/>
    <cellStyle name="Note 7 13 2" xfId="28700"/>
    <cellStyle name="Note 7 13 3" xfId="28701"/>
    <cellStyle name="Note 7 13 4" xfId="28702"/>
    <cellStyle name="Note 7 14" xfId="28703"/>
    <cellStyle name="Note 7 14 2" xfId="28704"/>
    <cellStyle name="Note 7 14 3" xfId="28705"/>
    <cellStyle name="Note 7 14 4" xfId="28706"/>
    <cellStyle name="Note 7 15" xfId="28707"/>
    <cellStyle name="Note 7 16" xfId="28708"/>
    <cellStyle name="Note 7 17" xfId="28709"/>
    <cellStyle name="Note 7 2" xfId="28710"/>
    <cellStyle name="Note 7 2 2" xfId="28711"/>
    <cellStyle name="Note 7 2 2 2" xfId="28712"/>
    <cellStyle name="Note 7 2 2 3" xfId="28713"/>
    <cellStyle name="Note 7 2 2 4" xfId="28714"/>
    <cellStyle name="Note 7 2 3" xfId="28715"/>
    <cellStyle name="Note 7 2 4" xfId="28716"/>
    <cellStyle name="Note 7 2 5" xfId="28717"/>
    <cellStyle name="Note 7 3" xfId="28718"/>
    <cellStyle name="Note 7 3 2" xfId="28719"/>
    <cellStyle name="Note 7 3 2 2" xfId="28720"/>
    <cellStyle name="Note 7 3 2 3" xfId="28721"/>
    <cellStyle name="Note 7 3 2 4" xfId="28722"/>
    <cellStyle name="Note 7 3 3" xfId="28723"/>
    <cellStyle name="Note 7 3 4" xfId="28724"/>
    <cellStyle name="Note 7 3 5" xfId="28725"/>
    <cellStyle name="Note 7 4" xfId="28726"/>
    <cellStyle name="Note 7 4 2" xfId="28727"/>
    <cellStyle name="Note 7 4 2 2" xfId="28728"/>
    <cellStyle name="Note 7 4 2 3" xfId="28729"/>
    <cellStyle name="Note 7 4 2 4" xfId="28730"/>
    <cellStyle name="Note 7 4 3" xfId="28731"/>
    <cellStyle name="Note 7 4 4" xfId="28732"/>
    <cellStyle name="Note 7 4 5" xfId="28733"/>
    <cellStyle name="Note 7 5" xfId="28734"/>
    <cellStyle name="Note 7 6" xfId="28735"/>
    <cellStyle name="Note 7 7" xfId="28736"/>
    <cellStyle name="Note 7 8" xfId="28737"/>
    <cellStyle name="Note 7 9" xfId="28738"/>
    <cellStyle name="Note 7_Sheet2" xfId="28739"/>
    <cellStyle name="Note 8" xfId="28740"/>
    <cellStyle name="Note 8 10" xfId="28741"/>
    <cellStyle name="Note 8 11" xfId="28742"/>
    <cellStyle name="Note 8 12" xfId="28743"/>
    <cellStyle name="Note 8 12 2" xfId="28744"/>
    <cellStyle name="Note 8 12 3" xfId="28745"/>
    <cellStyle name="Note 8 12 4" xfId="28746"/>
    <cellStyle name="Note 8 13" xfId="28747"/>
    <cellStyle name="Note 8 13 2" xfId="28748"/>
    <cellStyle name="Note 8 13 3" xfId="28749"/>
    <cellStyle name="Note 8 13 4" xfId="28750"/>
    <cellStyle name="Note 8 14" xfId="28751"/>
    <cellStyle name="Note 8 15" xfId="28752"/>
    <cellStyle name="Note 8 16" xfId="28753"/>
    <cellStyle name="Note 8 2" xfId="28754"/>
    <cellStyle name="Note 8 2 2" xfId="28755"/>
    <cellStyle name="Note 8 2 2 2" xfId="28756"/>
    <cellStyle name="Note 8 2 2 3" xfId="28757"/>
    <cellStyle name="Note 8 2 2 4" xfId="28758"/>
    <cellStyle name="Note 8 2 3" xfId="28759"/>
    <cellStyle name="Note 8 2 4" xfId="28760"/>
    <cellStyle name="Note 8 2 5" xfId="28761"/>
    <cellStyle name="Note 8 3" xfId="28762"/>
    <cellStyle name="Note 8 4" xfId="28763"/>
    <cellStyle name="Note 8 5" xfId="28764"/>
    <cellStyle name="Note 8 6" xfId="28765"/>
    <cellStyle name="Note 8 7" xfId="28766"/>
    <cellStyle name="Note 8 8" xfId="28767"/>
    <cellStyle name="Note 8 9" xfId="28768"/>
    <cellStyle name="Note 8_Sheet2" xfId="28769"/>
    <cellStyle name="Note 9" xfId="28770"/>
    <cellStyle name="Note 9 10" xfId="28771"/>
    <cellStyle name="Note 9 10 2" xfId="28772"/>
    <cellStyle name="Note 9 10 3" xfId="28773"/>
    <cellStyle name="Note 9 10 4" xfId="28774"/>
    <cellStyle name="Note 9 11" xfId="28775"/>
    <cellStyle name="Note 9 11 2" xfId="28776"/>
    <cellStyle name="Note 9 11 3" xfId="28777"/>
    <cellStyle name="Note 9 11 4" xfId="28778"/>
    <cellStyle name="Note 9 12" xfId="28779"/>
    <cellStyle name="Note 9 13" xfId="28780"/>
    <cellStyle name="Note 9 14" xfId="28781"/>
    <cellStyle name="Note 9 2" xfId="28782"/>
    <cellStyle name="Note 9 2 2" xfId="28783"/>
    <cellStyle name="Note 9 2 3" xfId="28784"/>
    <cellStyle name="Note 9 2 4" xfId="28785"/>
    <cellStyle name="Note 9 2 5" xfId="28786"/>
    <cellStyle name="Note 9 3" xfId="28787"/>
    <cellStyle name="Note 9 4" xfId="28788"/>
    <cellStyle name="Note 9 5" xfId="28789"/>
    <cellStyle name="Note 9 6" xfId="28790"/>
    <cellStyle name="Note 9 7" xfId="28791"/>
    <cellStyle name="Note 9 8" xfId="28792"/>
    <cellStyle name="Note 9 9" xfId="28793"/>
    <cellStyle name="Notiz" xfId="28794"/>
    <cellStyle name="Notiz 2" xfId="28795"/>
    <cellStyle name="Notiz 2 2" xfId="28796"/>
    <cellStyle name="Notiz 2 3" xfId="28797"/>
    <cellStyle name="Notiz 2 4" xfId="28798"/>
    <cellStyle name="Notiz 3" xfId="28799"/>
    <cellStyle name="Notiz 4" xfId="28800"/>
    <cellStyle name="Notiz 5" xfId="28801"/>
    <cellStyle name="NPPESalesPct" xfId="28802"/>
    <cellStyle name="Nr" xfId="28803"/>
    <cellStyle name="Nr 2" xfId="28804"/>
    <cellStyle name="number" xfId="28805"/>
    <cellStyle name="NWI%S" xfId="28806"/>
    <cellStyle name="o" xfId="28807"/>
    <cellStyle name="o_Assumption sheet Elegance (2)" xfId="28808"/>
    <cellStyle name="o_Assumption sheet Elegance (9 May 05)" xfId="28809"/>
    <cellStyle name="o_BEA Merger Analysis Nov 20" xfId="28810"/>
    <cellStyle name="o_BEA Merger Analysis Nov 20_Cinderella Model v1" xfId="28811"/>
    <cellStyle name="o_BEA Merger Analysis Nov 20_Cinderella Model v1May 29" xfId="28812"/>
    <cellStyle name="o_BEA Merger Analysis Nov 20_Cinderella Model v8" xfId="28813"/>
    <cellStyle name="o_BEA Merger Analysis Nov 20_Cinderella Model v9_ML number" xfId="28814"/>
    <cellStyle name="o_BEA Merger Analysis Nov 20_Gazelle DDM May-15-2003" xfId="28815"/>
    <cellStyle name="o_Elegance Valuation Model (Aug 25 05) v7JM" xfId="28816"/>
    <cellStyle name="o_Elegance Valuation Model (July 12 05) v4" xfId="28817"/>
    <cellStyle name="o_Elegance Valuation Model (July 4 05) v3b" xfId="28818"/>
    <cellStyle name="o_Elegance Valuation Model (July 5 05) v3ee" xfId="28819"/>
    <cellStyle name="o_Project Forecast - 2005-06-01 (With LAT)" xfId="28820"/>
    <cellStyle name="o_Project Forecast - 2005-06-25 (With LAT)" xfId="28821"/>
    <cellStyle name="Œ…‹æØ‚è [0.00]_CF(5yrs)" xfId="28822"/>
    <cellStyle name="Œ…‹æØ‚è_Region Orders (2)" xfId="28823"/>
    <cellStyle name="OF COLUMN" xfId="28824"/>
    <cellStyle name="OF COLUMN 2" xfId="28825"/>
    <cellStyle name="OF COLUMN 3" xfId="28826"/>
    <cellStyle name="OF COLUMN 4" xfId="28827"/>
    <cellStyle name="OF COLUMN 5" xfId="28828"/>
    <cellStyle name="OF COLUMN 6" xfId="28829"/>
    <cellStyle name="oo" xfId="28830"/>
    <cellStyle name="OrdinaryNo" xfId="28831"/>
    <cellStyle name="OSW_ColumnLabels" xfId="28832"/>
    <cellStyle name="Output 10" xfId="28833"/>
    <cellStyle name="Output 10 2" xfId="28834"/>
    <cellStyle name="Output 10 2 2" xfId="28835"/>
    <cellStyle name="Output 10 2 3" xfId="28836"/>
    <cellStyle name="Output 10 2 4" xfId="28837"/>
    <cellStyle name="Output 10 3" xfId="28838"/>
    <cellStyle name="Output 10 3 2" xfId="28839"/>
    <cellStyle name="Output 10 3 3" xfId="28840"/>
    <cellStyle name="Output 10 3 4" xfId="28841"/>
    <cellStyle name="Output 10 4" xfId="28842"/>
    <cellStyle name="Output 10 5" xfId="28843"/>
    <cellStyle name="Output 10 6" xfId="28844"/>
    <cellStyle name="Output 11" xfId="28845"/>
    <cellStyle name="Output 11 2" xfId="28846"/>
    <cellStyle name="Output 11 2 2" xfId="28847"/>
    <cellStyle name="Output 11 2 3" xfId="28848"/>
    <cellStyle name="Output 11 2 4" xfId="28849"/>
    <cellStyle name="Output 11 3" xfId="28850"/>
    <cellStyle name="Output 11 3 2" xfId="28851"/>
    <cellStyle name="Output 11 3 3" xfId="28852"/>
    <cellStyle name="Output 11 3 4" xfId="28853"/>
    <cellStyle name="Output 11 4" xfId="28854"/>
    <cellStyle name="Output 11 5" xfId="28855"/>
    <cellStyle name="Output 11 6" xfId="28856"/>
    <cellStyle name="Output 12" xfId="28857"/>
    <cellStyle name="Output 12 2" xfId="28858"/>
    <cellStyle name="Output 12 2 2" xfId="28859"/>
    <cellStyle name="Output 12 2 3" xfId="28860"/>
    <cellStyle name="Output 12 2 4" xfId="28861"/>
    <cellStyle name="Output 12 3" xfId="28862"/>
    <cellStyle name="Output 12 3 2" xfId="28863"/>
    <cellStyle name="Output 12 3 3" xfId="28864"/>
    <cellStyle name="Output 12 3 4" xfId="28865"/>
    <cellStyle name="Output 12 4" xfId="28866"/>
    <cellStyle name="Output 12 5" xfId="28867"/>
    <cellStyle name="Output 12 6" xfId="28868"/>
    <cellStyle name="Output 13" xfId="28869"/>
    <cellStyle name="Output 13 2" xfId="28870"/>
    <cellStyle name="Output 13 2 2" xfId="28871"/>
    <cellStyle name="Output 13 2 3" xfId="28872"/>
    <cellStyle name="Output 13 2 4" xfId="28873"/>
    <cellStyle name="Output 13 3" xfId="28874"/>
    <cellStyle name="Output 13 3 2" xfId="28875"/>
    <cellStyle name="Output 13 3 3" xfId="28876"/>
    <cellStyle name="Output 13 3 4" xfId="28877"/>
    <cellStyle name="Output 13 4" xfId="28878"/>
    <cellStyle name="Output 13 5" xfId="28879"/>
    <cellStyle name="Output 13 6" xfId="28880"/>
    <cellStyle name="Output 14" xfId="28881"/>
    <cellStyle name="Output 14 2" xfId="28882"/>
    <cellStyle name="Output 14 2 2" xfId="28883"/>
    <cellStyle name="Output 14 2 3" xfId="28884"/>
    <cellStyle name="Output 14 2 4" xfId="28885"/>
    <cellStyle name="Output 14 3" xfId="28886"/>
    <cellStyle name="Output 14 3 2" xfId="28887"/>
    <cellStyle name="Output 14 3 3" xfId="28888"/>
    <cellStyle name="Output 14 3 4" xfId="28889"/>
    <cellStyle name="Output 14 4" xfId="28890"/>
    <cellStyle name="Output 14 5" xfId="28891"/>
    <cellStyle name="Output 14 6" xfId="28892"/>
    <cellStyle name="Output 15" xfId="28893"/>
    <cellStyle name="Output 15 2" xfId="28894"/>
    <cellStyle name="Output 15 2 2" xfId="28895"/>
    <cellStyle name="Output 15 2 3" xfId="28896"/>
    <cellStyle name="Output 15 2 4" xfId="28897"/>
    <cellStyle name="Output 15 3" xfId="28898"/>
    <cellStyle name="Output 15 3 2" xfId="28899"/>
    <cellStyle name="Output 15 3 3" xfId="28900"/>
    <cellStyle name="Output 15 3 4" xfId="28901"/>
    <cellStyle name="Output 15 4" xfId="28902"/>
    <cellStyle name="Output 15 5" xfId="28903"/>
    <cellStyle name="Output 15 6" xfId="28904"/>
    <cellStyle name="Output 16" xfId="28905"/>
    <cellStyle name="Output 16 2" xfId="28906"/>
    <cellStyle name="Output 16 2 2" xfId="28907"/>
    <cellStyle name="Output 16 2 3" xfId="28908"/>
    <cellStyle name="Output 16 2 4" xfId="28909"/>
    <cellStyle name="Output 16 3" xfId="28910"/>
    <cellStyle name="Output 16 3 2" xfId="28911"/>
    <cellStyle name="Output 16 3 3" xfId="28912"/>
    <cellStyle name="Output 16 3 4" xfId="28913"/>
    <cellStyle name="Output 16 4" xfId="28914"/>
    <cellStyle name="Output 16 5" xfId="28915"/>
    <cellStyle name="Output 16 6" xfId="28916"/>
    <cellStyle name="Output 2" xfId="28917"/>
    <cellStyle name="Output 2 10" xfId="28918"/>
    <cellStyle name="Output 2 2" xfId="28919"/>
    <cellStyle name="Output 2 2 10" xfId="28920"/>
    <cellStyle name="Output 2 2 10 2" xfId="28921"/>
    <cellStyle name="Output 2 2 10 2 2" xfId="28922"/>
    <cellStyle name="Output 2 2 10 2 3" xfId="28923"/>
    <cellStyle name="Output 2 2 10 2 4" xfId="28924"/>
    <cellStyle name="Output 2 2 10 3" xfId="28925"/>
    <cellStyle name="Output 2 2 10 4" xfId="28926"/>
    <cellStyle name="Output 2 2 10 5" xfId="28927"/>
    <cellStyle name="Output 2 2 11" xfId="28928"/>
    <cellStyle name="Output 2 2 11 2" xfId="28929"/>
    <cellStyle name="Output 2 2 11 3" xfId="28930"/>
    <cellStyle name="Output 2 2 11 4" xfId="28931"/>
    <cellStyle name="Output 2 2 12" xfId="28932"/>
    <cellStyle name="Output 2 2 12 2" xfId="28933"/>
    <cellStyle name="Output 2 2 12 3" xfId="28934"/>
    <cellStyle name="Output 2 2 12 4" xfId="28935"/>
    <cellStyle name="Output 2 2 13" xfId="28936"/>
    <cellStyle name="Output 2 2 14" xfId="28937"/>
    <cellStyle name="Output 2 2 15" xfId="28938"/>
    <cellStyle name="Output 2 2 2" xfId="28939"/>
    <cellStyle name="Output 2 2 2 2" xfId="28940"/>
    <cellStyle name="Output 2 2 2 2 2" xfId="28941"/>
    <cellStyle name="Output 2 2 2 2 3" xfId="28942"/>
    <cellStyle name="Output 2 2 2 2 4" xfId="28943"/>
    <cellStyle name="Output 2 2 2 3" xfId="28944"/>
    <cellStyle name="Output 2 2 2 4" xfId="28945"/>
    <cellStyle name="Output 2 2 2 5" xfId="28946"/>
    <cellStyle name="Output 2 2 3" xfId="28947"/>
    <cellStyle name="Output 2 2 3 2" xfId="28948"/>
    <cellStyle name="Output 2 2 3 2 2" xfId="28949"/>
    <cellStyle name="Output 2 2 3 2 3" xfId="28950"/>
    <cellStyle name="Output 2 2 3 2 4" xfId="28951"/>
    <cellStyle name="Output 2 2 3 3" xfId="28952"/>
    <cellStyle name="Output 2 2 3 4" xfId="28953"/>
    <cellStyle name="Output 2 2 3 5" xfId="28954"/>
    <cellStyle name="Output 2 2 4" xfId="28955"/>
    <cellStyle name="Output 2 2 4 2" xfId="28956"/>
    <cellStyle name="Output 2 2 4 2 2" xfId="28957"/>
    <cellStyle name="Output 2 2 4 2 3" xfId="28958"/>
    <cellStyle name="Output 2 2 4 2 4" xfId="28959"/>
    <cellStyle name="Output 2 2 4 3" xfId="28960"/>
    <cellStyle name="Output 2 2 4 4" xfId="28961"/>
    <cellStyle name="Output 2 2 4 5" xfId="28962"/>
    <cellStyle name="Output 2 2 5" xfId="28963"/>
    <cellStyle name="Output 2 2 5 2" xfId="28964"/>
    <cellStyle name="Output 2 2 5 2 2" xfId="28965"/>
    <cellStyle name="Output 2 2 5 2 3" xfId="28966"/>
    <cellStyle name="Output 2 2 5 2 4" xfId="28967"/>
    <cellStyle name="Output 2 2 5 3" xfId="28968"/>
    <cellStyle name="Output 2 2 5 4" xfId="28969"/>
    <cellStyle name="Output 2 2 5 5" xfId="28970"/>
    <cellStyle name="Output 2 2 6" xfId="28971"/>
    <cellStyle name="Output 2 2 6 2" xfId="28972"/>
    <cellStyle name="Output 2 2 6 2 2" xfId="28973"/>
    <cellStyle name="Output 2 2 6 2 3" xfId="28974"/>
    <cellStyle name="Output 2 2 6 2 4" xfId="28975"/>
    <cellStyle name="Output 2 2 6 3" xfId="28976"/>
    <cellStyle name="Output 2 2 6 4" xfId="28977"/>
    <cellStyle name="Output 2 2 6 5" xfId="28978"/>
    <cellStyle name="Output 2 2 7" xfId="28979"/>
    <cellStyle name="Output 2 2 7 2" xfId="28980"/>
    <cellStyle name="Output 2 2 7 2 2" xfId="28981"/>
    <cellStyle name="Output 2 2 7 2 3" xfId="28982"/>
    <cellStyle name="Output 2 2 7 2 4" xfId="28983"/>
    <cellStyle name="Output 2 2 7 3" xfId="28984"/>
    <cellStyle name="Output 2 2 7 4" xfId="28985"/>
    <cellStyle name="Output 2 2 7 5" xfId="28986"/>
    <cellStyle name="Output 2 2 8" xfId="28987"/>
    <cellStyle name="Output 2 2 8 2" xfId="28988"/>
    <cellStyle name="Output 2 2 8 2 2" xfId="28989"/>
    <cellStyle name="Output 2 2 8 2 3" xfId="28990"/>
    <cellStyle name="Output 2 2 8 2 4" xfId="28991"/>
    <cellStyle name="Output 2 2 8 3" xfId="28992"/>
    <cellStyle name="Output 2 2 8 4" xfId="28993"/>
    <cellStyle name="Output 2 2 8 5" xfId="28994"/>
    <cellStyle name="Output 2 2 9" xfId="28995"/>
    <cellStyle name="Output 2 2 9 2" xfId="28996"/>
    <cellStyle name="Output 2 2 9 2 2" xfId="28997"/>
    <cellStyle name="Output 2 2 9 2 3" xfId="28998"/>
    <cellStyle name="Output 2 2 9 2 4" xfId="28999"/>
    <cellStyle name="Output 2 2 9 3" xfId="29000"/>
    <cellStyle name="Output 2 2 9 4" xfId="29001"/>
    <cellStyle name="Output 2 2 9 5" xfId="29002"/>
    <cellStyle name="Output 2 3" xfId="29003"/>
    <cellStyle name="Output 2 3 2" xfId="29004"/>
    <cellStyle name="Output 2 3 2 2" xfId="29005"/>
    <cellStyle name="Output 2 3 2 3" xfId="29006"/>
    <cellStyle name="Output 2 3 2 4" xfId="29007"/>
    <cellStyle name="Output 2 3 3" xfId="29008"/>
    <cellStyle name="Output 2 3 3 2" xfId="29009"/>
    <cellStyle name="Output 2 3 3 3" xfId="29010"/>
    <cellStyle name="Output 2 3 3 4" xfId="29011"/>
    <cellStyle name="Output 2 3 4" xfId="29012"/>
    <cellStyle name="Output 2 3 5" xfId="29013"/>
    <cellStyle name="Output 2 3 6" xfId="29014"/>
    <cellStyle name="Output 2 4" xfId="29015"/>
    <cellStyle name="Output 2 4 2" xfId="29016"/>
    <cellStyle name="Output 2 4 2 2" xfId="29017"/>
    <cellStyle name="Output 2 4 2 3" xfId="29018"/>
    <cellStyle name="Output 2 4 2 4" xfId="29019"/>
    <cellStyle name="Output 2 4 3" xfId="29020"/>
    <cellStyle name="Output 2 4 3 2" xfId="29021"/>
    <cellStyle name="Output 2 4 3 3" xfId="29022"/>
    <cellStyle name="Output 2 4 3 4" xfId="29023"/>
    <cellStyle name="Output 2 4 4" xfId="29024"/>
    <cellStyle name="Output 2 4 5" xfId="29025"/>
    <cellStyle name="Output 2 4 6" xfId="29026"/>
    <cellStyle name="Output 2 5" xfId="29027"/>
    <cellStyle name="Output 2 5 2" xfId="29028"/>
    <cellStyle name="Output 2 5 2 2" xfId="29029"/>
    <cellStyle name="Output 2 5 2 3" xfId="29030"/>
    <cellStyle name="Output 2 5 2 4" xfId="29031"/>
    <cellStyle name="Output 2 5 3" xfId="29032"/>
    <cellStyle name="Output 2 5 3 2" xfId="29033"/>
    <cellStyle name="Output 2 5 3 3" xfId="29034"/>
    <cellStyle name="Output 2 5 3 4" xfId="29035"/>
    <cellStyle name="Output 2 5 4" xfId="29036"/>
    <cellStyle name="Output 2 5 5" xfId="29037"/>
    <cellStyle name="Output 2 5 6" xfId="29038"/>
    <cellStyle name="Output 2 6" xfId="29039"/>
    <cellStyle name="Output 2 6 2" xfId="29040"/>
    <cellStyle name="Output 2 6 3" xfId="29041"/>
    <cellStyle name="Output 2 6 4" xfId="29042"/>
    <cellStyle name="Output 2 7" xfId="29043"/>
    <cellStyle name="Output 2 7 2" xfId="29044"/>
    <cellStyle name="Output 2 7 3" xfId="29045"/>
    <cellStyle name="Output 2 7 4" xfId="29046"/>
    <cellStyle name="Output 2 8" xfId="29047"/>
    <cellStyle name="Output 2 9" xfId="29048"/>
    <cellStyle name="Output 2_Block-F LGF POur-II BBS" xfId="29049"/>
    <cellStyle name="Output 3" xfId="29050"/>
    <cellStyle name="Output 3 2" xfId="29051"/>
    <cellStyle name="Output 3 2 10" xfId="29052"/>
    <cellStyle name="Output 3 2 10 2" xfId="29053"/>
    <cellStyle name="Output 3 2 10 2 2" xfId="29054"/>
    <cellStyle name="Output 3 2 10 2 3" xfId="29055"/>
    <cellStyle name="Output 3 2 10 2 4" xfId="29056"/>
    <cellStyle name="Output 3 2 10 3" xfId="29057"/>
    <cellStyle name="Output 3 2 10 4" xfId="29058"/>
    <cellStyle name="Output 3 2 10 5" xfId="29059"/>
    <cellStyle name="Output 3 2 11" xfId="29060"/>
    <cellStyle name="Output 3 2 11 2" xfId="29061"/>
    <cellStyle name="Output 3 2 11 3" xfId="29062"/>
    <cellStyle name="Output 3 2 11 4" xfId="29063"/>
    <cellStyle name="Output 3 2 12" xfId="29064"/>
    <cellStyle name="Output 3 2 12 2" xfId="29065"/>
    <cellStyle name="Output 3 2 12 3" xfId="29066"/>
    <cellStyle name="Output 3 2 12 4" xfId="29067"/>
    <cellStyle name="Output 3 2 13" xfId="29068"/>
    <cellStyle name="Output 3 2 14" xfId="29069"/>
    <cellStyle name="Output 3 2 15" xfId="29070"/>
    <cellStyle name="Output 3 2 2" xfId="29071"/>
    <cellStyle name="Output 3 2 2 2" xfId="29072"/>
    <cellStyle name="Output 3 2 2 2 2" xfId="29073"/>
    <cellStyle name="Output 3 2 2 2 3" xfId="29074"/>
    <cellStyle name="Output 3 2 2 2 4" xfId="29075"/>
    <cellStyle name="Output 3 2 2 3" xfId="29076"/>
    <cellStyle name="Output 3 2 2 4" xfId="29077"/>
    <cellStyle name="Output 3 2 2 5" xfId="29078"/>
    <cellStyle name="Output 3 2 3" xfId="29079"/>
    <cellStyle name="Output 3 2 3 2" xfId="29080"/>
    <cellStyle name="Output 3 2 3 2 2" xfId="29081"/>
    <cellStyle name="Output 3 2 3 2 3" xfId="29082"/>
    <cellStyle name="Output 3 2 3 2 4" xfId="29083"/>
    <cellStyle name="Output 3 2 3 3" xfId="29084"/>
    <cellStyle name="Output 3 2 3 4" xfId="29085"/>
    <cellStyle name="Output 3 2 3 5" xfId="29086"/>
    <cellStyle name="Output 3 2 4" xfId="29087"/>
    <cellStyle name="Output 3 2 4 2" xfId="29088"/>
    <cellStyle name="Output 3 2 4 2 2" xfId="29089"/>
    <cellStyle name="Output 3 2 4 2 3" xfId="29090"/>
    <cellStyle name="Output 3 2 4 2 4" xfId="29091"/>
    <cellStyle name="Output 3 2 4 3" xfId="29092"/>
    <cellStyle name="Output 3 2 4 4" xfId="29093"/>
    <cellStyle name="Output 3 2 4 5" xfId="29094"/>
    <cellStyle name="Output 3 2 5" xfId="29095"/>
    <cellStyle name="Output 3 2 5 2" xfId="29096"/>
    <cellStyle name="Output 3 2 5 2 2" xfId="29097"/>
    <cellStyle name="Output 3 2 5 2 3" xfId="29098"/>
    <cellStyle name="Output 3 2 5 2 4" xfId="29099"/>
    <cellStyle name="Output 3 2 5 3" xfId="29100"/>
    <cellStyle name="Output 3 2 5 4" xfId="29101"/>
    <cellStyle name="Output 3 2 5 5" xfId="29102"/>
    <cellStyle name="Output 3 2 6" xfId="29103"/>
    <cellStyle name="Output 3 2 6 2" xfId="29104"/>
    <cellStyle name="Output 3 2 6 2 2" xfId="29105"/>
    <cellStyle name="Output 3 2 6 2 3" xfId="29106"/>
    <cellStyle name="Output 3 2 6 2 4" xfId="29107"/>
    <cellStyle name="Output 3 2 6 3" xfId="29108"/>
    <cellStyle name="Output 3 2 6 4" xfId="29109"/>
    <cellStyle name="Output 3 2 6 5" xfId="29110"/>
    <cellStyle name="Output 3 2 7" xfId="29111"/>
    <cellStyle name="Output 3 2 7 2" xfId="29112"/>
    <cellStyle name="Output 3 2 7 2 2" xfId="29113"/>
    <cellStyle name="Output 3 2 7 2 3" xfId="29114"/>
    <cellStyle name="Output 3 2 7 2 4" xfId="29115"/>
    <cellStyle name="Output 3 2 7 3" xfId="29116"/>
    <cellStyle name="Output 3 2 7 4" xfId="29117"/>
    <cellStyle name="Output 3 2 7 5" xfId="29118"/>
    <cellStyle name="Output 3 2 8" xfId="29119"/>
    <cellStyle name="Output 3 2 8 2" xfId="29120"/>
    <cellStyle name="Output 3 2 8 2 2" xfId="29121"/>
    <cellStyle name="Output 3 2 8 2 3" xfId="29122"/>
    <cellStyle name="Output 3 2 8 2 4" xfId="29123"/>
    <cellStyle name="Output 3 2 8 3" xfId="29124"/>
    <cellStyle name="Output 3 2 8 4" xfId="29125"/>
    <cellStyle name="Output 3 2 8 5" xfId="29126"/>
    <cellStyle name="Output 3 2 9" xfId="29127"/>
    <cellStyle name="Output 3 2 9 2" xfId="29128"/>
    <cellStyle name="Output 3 2 9 2 2" xfId="29129"/>
    <cellStyle name="Output 3 2 9 2 3" xfId="29130"/>
    <cellStyle name="Output 3 2 9 2 4" xfId="29131"/>
    <cellStyle name="Output 3 2 9 3" xfId="29132"/>
    <cellStyle name="Output 3 2 9 4" xfId="29133"/>
    <cellStyle name="Output 3 2 9 5" xfId="29134"/>
    <cellStyle name="Output 3 3" xfId="29135"/>
    <cellStyle name="Output 3 3 2" xfId="29136"/>
    <cellStyle name="Output 3 3 2 2" xfId="29137"/>
    <cellStyle name="Output 3 3 2 3" xfId="29138"/>
    <cellStyle name="Output 3 3 2 4" xfId="29139"/>
    <cellStyle name="Output 3 3 3" xfId="29140"/>
    <cellStyle name="Output 3 3 4" xfId="29141"/>
    <cellStyle name="Output 3 3 5" xfId="29142"/>
    <cellStyle name="Output 3 4" xfId="29143"/>
    <cellStyle name="Output 3 4 2" xfId="29144"/>
    <cellStyle name="Output 3 4 2 2" xfId="29145"/>
    <cellStyle name="Output 3 4 2 3" xfId="29146"/>
    <cellStyle name="Output 3 4 2 4" xfId="29147"/>
    <cellStyle name="Output 3 4 3" xfId="29148"/>
    <cellStyle name="Output 3 4 4" xfId="29149"/>
    <cellStyle name="Output 3 4 5" xfId="29150"/>
    <cellStyle name="Output 3 5" xfId="29151"/>
    <cellStyle name="Output 3 5 2" xfId="29152"/>
    <cellStyle name="Output 3 5 3" xfId="29153"/>
    <cellStyle name="Output 3 5 4" xfId="29154"/>
    <cellStyle name="Output 3 6" xfId="29155"/>
    <cellStyle name="Output 3 6 2" xfId="29156"/>
    <cellStyle name="Output 3 6 3" xfId="29157"/>
    <cellStyle name="Output 3 6 4" xfId="29158"/>
    <cellStyle name="Output 3 7" xfId="29159"/>
    <cellStyle name="Output 3 8" xfId="29160"/>
    <cellStyle name="Output 3 9" xfId="29161"/>
    <cellStyle name="Output 3_Ramadugu_ SWGH" xfId="29162"/>
    <cellStyle name="Output 4" xfId="29163"/>
    <cellStyle name="Output 4 10" xfId="29164"/>
    <cellStyle name="Output 4 10 2" xfId="29165"/>
    <cellStyle name="Output 4 10 2 2" xfId="29166"/>
    <cellStyle name="Output 4 10 2 3" xfId="29167"/>
    <cellStyle name="Output 4 10 2 4" xfId="29168"/>
    <cellStyle name="Output 4 10 3" xfId="29169"/>
    <cellStyle name="Output 4 10 4" xfId="29170"/>
    <cellStyle name="Output 4 10 5" xfId="29171"/>
    <cellStyle name="Output 4 11" xfId="29172"/>
    <cellStyle name="Output 4 11 2" xfId="29173"/>
    <cellStyle name="Output 4 11 2 2" xfId="29174"/>
    <cellStyle name="Output 4 11 2 3" xfId="29175"/>
    <cellStyle name="Output 4 11 2 4" xfId="29176"/>
    <cellStyle name="Output 4 11 3" xfId="29177"/>
    <cellStyle name="Output 4 11 4" xfId="29178"/>
    <cellStyle name="Output 4 11 5" xfId="29179"/>
    <cellStyle name="Output 4 12" xfId="29180"/>
    <cellStyle name="Output 4 12 2" xfId="29181"/>
    <cellStyle name="Output 4 12 2 2" xfId="29182"/>
    <cellStyle name="Output 4 12 2 3" xfId="29183"/>
    <cellStyle name="Output 4 12 2 4" xfId="29184"/>
    <cellStyle name="Output 4 12 3" xfId="29185"/>
    <cellStyle name="Output 4 12 4" xfId="29186"/>
    <cellStyle name="Output 4 12 5" xfId="29187"/>
    <cellStyle name="Output 4 13" xfId="29188"/>
    <cellStyle name="Output 4 13 2" xfId="29189"/>
    <cellStyle name="Output 4 13 3" xfId="29190"/>
    <cellStyle name="Output 4 13 4" xfId="29191"/>
    <cellStyle name="Output 4 14" xfId="29192"/>
    <cellStyle name="Output 4 14 2" xfId="29193"/>
    <cellStyle name="Output 4 14 3" xfId="29194"/>
    <cellStyle name="Output 4 14 4" xfId="29195"/>
    <cellStyle name="Output 4 15" xfId="29196"/>
    <cellStyle name="Output 4 16" xfId="29197"/>
    <cellStyle name="Output 4 17" xfId="29198"/>
    <cellStyle name="Output 4 2" xfId="29199"/>
    <cellStyle name="Output 4 2 2" xfId="29200"/>
    <cellStyle name="Output 4 2 2 2" xfId="29201"/>
    <cellStyle name="Output 4 2 2 2 2" xfId="29202"/>
    <cellStyle name="Output 4 2 2 2 3" xfId="29203"/>
    <cellStyle name="Output 4 2 2 2 4" xfId="29204"/>
    <cellStyle name="Output 4 2 2 3" xfId="29205"/>
    <cellStyle name="Output 4 2 2 4" xfId="29206"/>
    <cellStyle name="Output 4 2 2 5" xfId="29207"/>
    <cellStyle name="Output 4 2 3" xfId="29208"/>
    <cellStyle name="Output 4 2 3 2" xfId="29209"/>
    <cellStyle name="Output 4 2 3 3" xfId="29210"/>
    <cellStyle name="Output 4 2 3 4" xfId="29211"/>
    <cellStyle name="Output 4 2 4" xfId="29212"/>
    <cellStyle name="Output 4 2 5" xfId="29213"/>
    <cellStyle name="Output 4 2 6" xfId="29214"/>
    <cellStyle name="Output 4 3" xfId="29215"/>
    <cellStyle name="Output 4 3 2" xfId="29216"/>
    <cellStyle name="Output 4 3 2 2" xfId="29217"/>
    <cellStyle name="Output 4 3 2 3" xfId="29218"/>
    <cellStyle name="Output 4 3 2 4" xfId="29219"/>
    <cellStyle name="Output 4 3 3" xfId="29220"/>
    <cellStyle name="Output 4 3 4" xfId="29221"/>
    <cellStyle name="Output 4 3 5" xfId="29222"/>
    <cellStyle name="Output 4 4" xfId="29223"/>
    <cellStyle name="Output 4 4 2" xfId="29224"/>
    <cellStyle name="Output 4 4 2 2" xfId="29225"/>
    <cellStyle name="Output 4 4 2 3" xfId="29226"/>
    <cellStyle name="Output 4 4 2 4" xfId="29227"/>
    <cellStyle name="Output 4 4 3" xfId="29228"/>
    <cellStyle name="Output 4 4 4" xfId="29229"/>
    <cellStyle name="Output 4 4 5" xfId="29230"/>
    <cellStyle name="Output 4 5" xfId="29231"/>
    <cellStyle name="Output 4 5 2" xfId="29232"/>
    <cellStyle name="Output 4 5 2 2" xfId="29233"/>
    <cellStyle name="Output 4 5 2 3" xfId="29234"/>
    <cellStyle name="Output 4 5 2 4" xfId="29235"/>
    <cellStyle name="Output 4 5 3" xfId="29236"/>
    <cellStyle name="Output 4 5 4" xfId="29237"/>
    <cellStyle name="Output 4 5 5" xfId="29238"/>
    <cellStyle name="Output 4 6" xfId="29239"/>
    <cellStyle name="Output 4 6 2" xfId="29240"/>
    <cellStyle name="Output 4 6 2 2" xfId="29241"/>
    <cellStyle name="Output 4 6 2 3" xfId="29242"/>
    <cellStyle name="Output 4 6 2 4" xfId="29243"/>
    <cellStyle name="Output 4 6 3" xfId="29244"/>
    <cellStyle name="Output 4 6 4" xfId="29245"/>
    <cellStyle name="Output 4 6 5" xfId="29246"/>
    <cellStyle name="Output 4 7" xfId="29247"/>
    <cellStyle name="Output 4 7 2" xfId="29248"/>
    <cellStyle name="Output 4 7 2 2" xfId="29249"/>
    <cellStyle name="Output 4 7 2 3" xfId="29250"/>
    <cellStyle name="Output 4 7 2 4" xfId="29251"/>
    <cellStyle name="Output 4 7 3" xfId="29252"/>
    <cellStyle name="Output 4 7 4" xfId="29253"/>
    <cellStyle name="Output 4 7 5" xfId="29254"/>
    <cellStyle name="Output 4 8" xfId="29255"/>
    <cellStyle name="Output 4 8 2" xfId="29256"/>
    <cellStyle name="Output 4 8 2 2" xfId="29257"/>
    <cellStyle name="Output 4 8 2 3" xfId="29258"/>
    <cellStyle name="Output 4 8 2 4" xfId="29259"/>
    <cellStyle name="Output 4 8 3" xfId="29260"/>
    <cellStyle name="Output 4 8 4" xfId="29261"/>
    <cellStyle name="Output 4 8 5" xfId="29262"/>
    <cellStyle name="Output 4 9" xfId="29263"/>
    <cellStyle name="Output 4 9 2" xfId="29264"/>
    <cellStyle name="Output 4 9 2 2" xfId="29265"/>
    <cellStyle name="Output 4 9 2 3" xfId="29266"/>
    <cellStyle name="Output 4 9 2 4" xfId="29267"/>
    <cellStyle name="Output 4 9 3" xfId="29268"/>
    <cellStyle name="Output 4 9 4" xfId="29269"/>
    <cellStyle name="Output 4 9 5" xfId="29270"/>
    <cellStyle name="Output 5" xfId="29271"/>
    <cellStyle name="Output 5 10" xfId="29272"/>
    <cellStyle name="Output 5 10 2" xfId="29273"/>
    <cellStyle name="Output 5 10 2 2" xfId="29274"/>
    <cellStyle name="Output 5 10 2 3" xfId="29275"/>
    <cellStyle name="Output 5 10 2 4" xfId="29276"/>
    <cellStyle name="Output 5 10 3" xfId="29277"/>
    <cellStyle name="Output 5 10 4" xfId="29278"/>
    <cellStyle name="Output 5 10 5" xfId="29279"/>
    <cellStyle name="Output 5 11" xfId="29280"/>
    <cellStyle name="Output 5 11 2" xfId="29281"/>
    <cellStyle name="Output 5 11 2 2" xfId="29282"/>
    <cellStyle name="Output 5 11 2 3" xfId="29283"/>
    <cellStyle name="Output 5 11 2 4" xfId="29284"/>
    <cellStyle name="Output 5 11 3" xfId="29285"/>
    <cellStyle name="Output 5 11 4" xfId="29286"/>
    <cellStyle name="Output 5 11 5" xfId="29287"/>
    <cellStyle name="Output 5 12" xfId="29288"/>
    <cellStyle name="Output 5 12 2" xfId="29289"/>
    <cellStyle name="Output 5 12 2 2" xfId="29290"/>
    <cellStyle name="Output 5 12 2 3" xfId="29291"/>
    <cellStyle name="Output 5 12 2 4" xfId="29292"/>
    <cellStyle name="Output 5 12 3" xfId="29293"/>
    <cellStyle name="Output 5 12 4" xfId="29294"/>
    <cellStyle name="Output 5 12 5" xfId="29295"/>
    <cellStyle name="Output 5 13" xfId="29296"/>
    <cellStyle name="Output 5 13 2" xfId="29297"/>
    <cellStyle name="Output 5 13 3" xfId="29298"/>
    <cellStyle name="Output 5 13 4" xfId="29299"/>
    <cellStyle name="Output 5 14" xfId="29300"/>
    <cellStyle name="Output 5 14 2" xfId="29301"/>
    <cellStyle name="Output 5 14 3" xfId="29302"/>
    <cellStyle name="Output 5 14 4" xfId="29303"/>
    <cellStyle name="Output 5 15" xfId="29304"/>
    <cellStyle name="Output 5 16" xfId="29305"/>
    <cellStyle name="Output 5 17" xfId="29306"/>
    <cellStyle name="Output 5 2" xfId="29307"/>
    <cellStyle name="Output 5 2 2" xfId="29308"/>
    <cellStyle name="Output 5 2 2 2" xfId="29309"/>
    <cellStyle name="Output 5 2 2 2 2" xfId="29310"/>
    <cellStyle name="Output 5 2 2 2 3" xfId="29311"/>
    <cellStyle name="Output 5 2 2 2 4" xfId="29312"/>
    <cellStyle name="Output 5 2 2 3" xfId="29313"/>
    <cellStyle name="Output 5 2 2 4" xfId="29314"/>
    <cellStyle name="Output 5 2 2 5" xfId="29315"/>
    <cellStyle name="Output 5 2 3" xfId="29316"/>
    <cellStyle name="Output 5 2 3 2" xfId="29317"/>
    <cellStyle name="Output 5 2 3 3" xfId="29318"/>
    <cellStyle name="Output 5 2 3 4" xfId="29319"/>
    <cellStyle name="Output 5 2 4" xfId="29320"/>
    <cellStyle name="Output 5 2 5" xfId="29321"/>
    <cellStyle name="Output 5 2 6" xfId="29322"/>
    <cellStyle name="Output 5 3" xfId="29323"/>
    <cellStyle name="Output 5 3 2" xfId="29324"/>
    <cellStyle name="Output 5 3 2 2" xfId="29325"/>
    <cellStyle name="Output 5 3 2 3" xfId="29326"/>
    <cellStyle name="Output 5 3 2 4" xfId="29327"/>
    <cellStyle name="Output 5 3 3" xfId="29328"/>
    <cellStyle name="Output 5 3 4" xfId="29329"/>
    <cellStyle name="Output 5 3 5" xfId="29330"/>
    <cellStyle name="Output 5 4" xfId="29331"/>
    <cellStyle name="Output 5 4 2" xfId="29332"/>
    <cellStyle name="Output 5 4 2 2" xfId="29333"/>
    <cellStyle name="Output 5 4 2 3" xfId="29334"/>
    <cellStyle name="Output 5 4 2 4" xfId="29335"/>
    <cellStyle name="Output 5 4 3" xfId="29336"/>
    <cellStyle name="Output 5 4 4" xfId="29337"/>
    <cellStyle name="Output 5 4 5" xfId="29338"/>
    <cellStyle name="Output 5 5" xfId="29339"/>
    <cellStyle name="Output 5 5 2" xfId="29340"/>
    <cellStyle name="Output 5 5 2 2" xfId="29341"/>
    <cellStyle name="Output 5 5 2 3" xfId="29342"/>
    <cellStyle name="Output 5 5 2 4" xfId="29343"/>
    <cellStyle name="Output 5 5 3" xfId="29344"/>
    <cellStyle name="Output 5 5 4" xfId="29345"/>
    <cellStyle name="Output 5 5 5" xfId="29346"/>
    <cellStyle name="Output 5 6" xfId="29347"/>
    <cellStyle name="Output 5 6 2" xfId="29348"/>
    <cellStyle name="Output 5 6 2 2" xfId="29349"/>
    <cellStyle name="Output 5 6 2 3" xfId="29350"/>
    <cellStyle name="Output 5 6 2 4" xfId="29351"/>
    <cellStyle name="Output 5 6 3" xfId="29352"/>
    <cellStyle name="Output 5 6 4" xfId="29353"/>
    <cellStyle name="Output 5 6 5" xfId="29354"/>
    <cellStyle name="Output 5 7" xfId="29355"/>
    <cellStyle name="Output 5 7 2" xfId="29356"/>
    <cellStyle name="Output 5 7 2 2" xfId="29357"/>
    <cellStyle name="Output 5 7 2 3" xfId="29358"/>
    <cellStyle name="Output 5 7 2 4" xfId="29359"/>
    <cellStyle name="Output 5 7 3" xfId="29360"/>
    <cellStyle name="Output 5 7 4" xfId="29361"/>
    <cellStyle name="Output 5 7 5" xfId="29362"/>
    <cellStyle name="Output 5 8" xfId="29363"/>
    <cellStyle name="Output 5 8 2" xfId="29364"/>
    <cellStyle name="Output 5 8 2 2" xfId="29365"/>
    <cellStyle name="Output 5 8 2 3" xfId="29366"/>
    <cellStyle name="Output 5 8 2 4" xfId="29367"/>
    <cellStyle name="Output 5 8 3" xfId="29368"/>
    <cellStyle name="Output 5 8 4" xfId="29369"/>
    <cellStyle name="Output 5 8 5" xfId="29370"/>
    <cellStyle name="Output 5 9" xfId="29371"/>
    <cellStyle name="Output 5 9 2" xfId="29372"/>
    <cellStyle name="Output 5 9 2 2" xfId="29373"/>
    <cellStyle name="Output 5 9 2 3" xfId="29374"/>
    <cellStyle name="Output 5 9 2 4" xfId="29375"/>
    <cellStyle name="Output 5 9 3" xfId="29376"/>
    <cellStyle name="Output 5 9 4" xfId="29377"/>
    <cellStyle name="Output 5 9 5" xfId="29378"/>
    <cellStyle name="Output 6" xfId="29379"/>
    <cellStyle name="Output 6 10" xfId="29380"/>
    <cellStyle name="Output 6 10 2" xfId="29381"/>
    <cellStyle name="Output 6 10 2 2" xfId="29382"/>
    <cellStyle name="Output 6 10 2 3" xfId="29383"/>
    <cellStyle name="Output 6 10 2 4" xfId="29384"/>
    <cellStyle name="Output 6 10 3" xfId="29385"/>
    <cellStyle name="Output 6 10 4" xfId="29386"/>
    <cellStyle name="Output 6 10 5" xfId="29387"/>
    <cellStyle name="Output 6 11" xfId="29388"/>
    <cellStyle name="Output 6 11 2" xfId="29389"/>
    <cellStyle name="Output 6 11 2 2" xfId="29390"/>
    <cellStyle name="Output 6 11 2 3" xfId="29391"/>
    <cellStyle name="Output 6 11 2 4" xfId="29392"/>
    <cellStyle name="Output 6 11 3" xfId="29393"/>
    <cellStyle name="Output 6 11 4" xfId="29394"/>
    <cellStyle name="Output 6 11 5" xfId="29395"/>
    <cellStyle name="Output 6 12" xfId="29396"/>
    <cellStyle name="Output 6 12 2" xfId="29397"/>
    <cellStyle name="Output 6 12 2 2" xfId="29398"/>
    <cellStyle name="Output 6 12 2 3" xfId="29399"/>
    <cellStyle name="Output 6 12 2 4" xfId="29400"/>
    <cellStyle name="Output 6 12 3" xfId="29401"/>
    <cellStyle name="Output 6 12 4" xfId="29402"/>
    <cellStyle name="Output 6 12 5" xfId="29403"/>
    <cellStyle name="Output 6 13" xfId="29404"/>
    <cellStyle name="Output 6 13 2" xfId="29405"/>
    <cellStyle name="Output 6 13 3" xfId="29406"/>
    <cellStyle name="Output 6 13 4" xfId="29407"/>
    <cellStyle name="Output 6 14" xfId="29408"/>
    <cellStyle name="Output 6 14 2" xfId="29409"/>
    <cellStyle name="Output 6 14 3" xfId="29410"/>
    <cellStyle name="Output 6 14 4" xfId="29411"/>
    <cellStyle name="Output 6 15" xfId="29412"/>
    <cellStyle name="Output 6 16" xfId="29413"/>
    <cellStyle name="Output 6 17" xfId="29414"/>
    <cellStyle name="Output 6 2" xfId="29415"/>
    <cellStyle name="Output 6 2 2" xfId="29416"/>
    <cellStyle name="Output 6 2 2 2" xfId="29417"/>
    <cellStyle name="Output 6 2 2 3" xfId="29418"/>
    <cellStyle name="Output 6 2 2 4" xfId="29419"/>
    <cellStyle name="Output 6 2 3" xfId="29420"/>
    <cellStyle name="Output 6 2 4" xfId="29421"/>
    <cellStyle name="Output 6 2 5" xfId="29422"/>
    <cellStyle name="Output 6 3" xfId="29423"/>
    <cellStyle name="Output 6 3 2" xfId="29424"/>
    <cellStyle name="Output 6 3 2 2" xfId="29425"/>
    <cellStyle name="Output 6 3 2 3" xfId="29426"/>
    <cellStyle name="Output 6 3 2 4" xfId="29427"/>
    <cellStyle name="Output 6 3 3" xfId="29428"/>
    <cellStyle name="Output 6 3 4" xfId="29429"/>
    <cellStyle name="Output 6 3 5" xfId="29430"/>
    <cellStyle name="Output 6 4" xfId="29431"/>
    <cellStyle name="Output 6 4 2" xfId="29432"/>
    <cellStyle name="Output 6 4 2 2" xfId="29433"/>
    <cellStyle name="Output 6 4 2 3" xfId="29434"/>
    <cellStyle name="Output 6 4 2 4" xfId="29435"/>
    <cellStyle name="Output 6 4 3" xfId="29436"/>
    <cellStyle name="Output 6 4 4" xfId="29437"/>
    <cellStyle name="Output 6 4 5" xfId="29438"/>
    <cellStyle name="Output 6 5" xfId="29439"/>
    <cellStyle name="Output 6 5 2" xfId="29440"/>
    <cellStyle name="Output 6 5 2 2" xfId="29441"/>
    <cellStyle name="Output 6 5 2 3" xfId="29442"/>
    <cellStyle name="Output 6 5 2 4" xfId="29443"/>
    <cellStyle name="Output 6 5 3" xfId="29444"/>
    <cellStyle name="Output 6 5 4" xfId="29445"/>
    <cellStyle name="Output 6 5 5" xfId="29446"/>
    <cellStyle name="Output 6 6" xfId="29447"/>
    <cellStyle name="Output 6 6 2" xfId="29448"/>
    <cellStyle name="Output 6 6 2 2" xfId="29449"/>
    <cellStyle name="Output 6 6 2 3" xfId="29450"/>
    <cellStyle name="Output 6 6 2 4" xfId="29451"/>
    <cellStyle name="Output 6 6 3" xfId="29452"/>
    <cellStyle name="Output 6 6 4" xfId="29453"/>
    <cellStyle name="Output 6 6 5" xfId="29454"/>
    <cellStyle name="Output 6 7" xfId="29455"/>
    <cellStyle name="Output 6 7 2" xfId="29456"/>
    <cellStyle name="Output 6 7 2 2" xfId="29457"/>
    <cellStyle name="Output 6 7 2 3" xfId="29458"/>
    <cellStyle name="Output 6 7 2 4" xfId="29459"/>
    <cellStyle name="Output 6 7 3" xfId="29460"/>
    <cellStyle name="Output 6 7 4" xfId="29461"/>
    <cellStyle name="Output 6 7 5" xfId="29462"/>
    <cellStyle name="Output 6 8" xfId="29463"/>
    <cellStyle name="Output 6 8 2" xfId="29464"/>
    <cellStyle name="Output 6 8 2 2" xfId="29465"/>
    <cellStyle name="Output 6 8 2 3" xfId="29466"/>
    <cellStyle name="Output 6 8 2 4" xfId="29467"/>
    <cellStyle name="Output 6 8 3" xfId="29468"/>
    <cellStyle name="Output 6 8 4" xfId="29469"/>
    <cellStyle name="Output 6 8 5" xfId="29470"/>
    <cellStyle name="Output 6 9" xfId="29471"/>
    <cellStyle name="Output 6 9 2" xfId="29472"/>
    <cellStyle name="Output 6 9 2 2" xfId="29473"/>
    <cellStyle name="Output 6 9 2 3" xfId="29474"/>
    <cellStyle name="Output 6 9 2 4" xfId="29475"/>
    <cellStyle name="Output 6 9 3" xfId="29476"/>
    <cellStyle name="Output 6 9 4" xfId="29477"/>
    <cellStyle name="Output 6 9 5" xfId="29478"/>
    <cellStyle name="Output 7" xfId="29479"/>
    <cellStyle name="Output 7 2" xfId="29480"/>
    <cellStyle name="Output 7 2 2" xfId="29481"/>
    <cellStyle name="Output 7 2 2 2" xfId="29482"/>
    <cellStyle name="Output 7 2 2 3" xfId="29483"/>
    <cellStyle name="Output 7 2 2 4" xfId="29484"/>
    <cellStyle name="Output 7 2 3" xfId="29485"/>
    <cellStyle name="Output 7 2 4" xfId="29486"/>
    <cellStyle name="Output 7 2 5" xfId="29487"/>
    <cellStyle name="Output 7 3" xfId="29488"/>
    <cellStyle name="Output 7 3 2" xfId="29489"/>
    <cellStyle name="Output 7 3 2 2" xfId="29490"/>
    <cellStyle name="Output 7 3 2 3" xfId="29491"/>
    <cellStyle name="Output 7 3 2 4" xfId="29492"/>
    <cellStyle name="Output 7 3 3" xfId="29493"/>
    <cellStyle name="Output 7 3 4" xfId="29494"/>
    <cellStyle name="Output 7 3 5" xfId="29495"/>
    <cellStyle name="Output 7 4" xfId="29496"/>
    <cellStyle name="Output 7 4 2" xfId="29497"/>
    <cellStyle name="Output 7 4 2 2" xfId="29498"/>
    <cellStyle name="Output 7 4 2 3" xfId="29499"/>
    <cellStyle name="Output 7 4 2 4" xfId="29500"/>
    <cellStyle name="Output 7 4 3" xfId="29501"/>
    <cellStyle name="Output 7 4 4" xfId="29502"/>
    <cellStyle name="Output 7 4 5" xfId="29503"/>
    <cellStyle name="Output 7 5" xfId="29504"/>
    <cellStyle name="Output 7 5 2" xfId="29505"/>
    <cellStyle name="Output 7 5 3" xfId="29506"/>
    <cellStyle name="Output 7 5 4" xfId="29507"/>
    <cellStyle name="Output 7 6" xfId="29508"/>
    <cellStyle name="Output 7 6 2" xfId="29509"/>
    <cellStyle name="Output 7 6 3" xfId="29510"/>
    <cellStyle name="Output 7 6 4" xfId="29511"/>
    <cellStyle name="Output 7 7" xfId="29512"/>
    <cellStyle name="Output 7 8" xfId="29513"/>
    <cellStyle name="Output 7 9" xfId="29514"/>
    <cellStyle name="Output 8" xfId="29515"/>
    <cellStyle name="Output 8 2" xfId="29516"/>
    <cellStyle name="Output 8 2 2" xfId="29517"/>
    <cellStyle name="Output 8 2 3" xfId="29518"/>
    <cellStyle name="Output 8 2 4" xfId="29519"/>
    <cellStyle name="Output 8 3" xfId="29520"/>
    <cellStyle name="Output 8 3 2" xfId="29521"/>
    <cellStyle name="Output 8 3 3" xfId="29522"/>
    <cellStyle name="Output 8 3 4" xfId="29523"/>
    <cellStyle name="Output 8 4" xfId="29524"/>
    <cellStyle name="Output 8 5" xfId="29525"/>
    <cellStyle name="Output 8 6" xfId="29526"/>
    <cellStyle name="Output 9" xfId="29527"/>
    <cellStyle name="Output 9 2" xfId="29528"/>
    <cellStyle name="Output 9 2 2" xfId="29529"/>
    <cellStyle name="Output 9 2 3" xfId="29530"/>
    <cellStyle name="Output 9 2 4" xfId="29531"/>
    <cellStyle name="Output 9 3" xfId="29532"/>
    <cellStyle name="Output 9 3 2" xfId="29533"/>
    <cellStyle name="Output 9 3 3" xfId="29534"/>
    <cellStyle name="Output 9 3 4" xfId="29535"/>
    <cellStyle name="Output 9 4" xfId="29536"/>
    <cellStyle name="Output 9 5" xfId="29537"/>
    <cellStyle name="Output 9 6" xfId="29538"/>
    <cellStyle name="Output Amounts" xfId="29539"/>
    <cellStyle name="Output Column Headings" xfId="29540"/>
    <cellStyle name="Output Line Items" xfId="29541"/>
    <cellStyle name="Output Report Heading" xfId="29542"/>
    <cellStyle name="Output Report Title" xfId="29543"/>
    <cellStyle name="p" xfId="29544"/>
    <cellStyle name="p " xfId="29545"/>
    <cellStyle name="p  2" xfId="29546"/>
    <cellStyle name="p  3" xfId="29547"/>
    <cellStyle name="p  4" xfId="29548"/>
    <cellStyle name="p  5" xfId="29549"/>
    <cellStyle name="p  6" xfId="29550"/>
    <cellStyle name="p  7" xfId="29551"/>
    <cellStyle name="p  8" xfId="29552"/>
    <cellStyle name="P&amp;L Numbers" xfId="29553"/>
    <cellStyle name="Page Heading" xfId="29554"/>
    <cellStyle name="Page Heading Large" xfId="29555"/>
    <cellStyle name="Page Heading Small" xfId="29556"/>
    <cellStyle name="Page Number" xfId="29557"/>
    <cellStyle name="paint" xfId="29558"/>
    <cellStyle name="paint 10" xfId="29559"/>
    <cellStyle name="paint 11" xfId="29560"/>
    <cellStyle name="paint 12" xfId="29561"/>
    <cellStyle name="paint 13" xfId="29562"/>
    <cellStyle name="paint 2" xfId="29563"/>
    <cellStyle name="paint 3" xfId="29564"/>
    <cellStyle name="paint 4" xfId="29565"/>
    <cellStyle name="paint 5" xfId="29566"/>
    <cellStyle name="paint 6" xfId="29567"/>
    <cellStyle name="paint 7" xfId="29568"/>
    <cellStyle name="paint 8" xfId="29569"/>
    <cellStyle name="paint 9" xfId="29570"/>
    <cellStyle name="Patterna" xfId="29571"/>
    <cellStyle name="pd" xfId="29572"/>
    <cellStyle name="Pence" xfId="29573"/>
    <cellStyle name="per.style" xfId="29574"/>
    <cellStyle name="Percen - Style2" xfId="29575"/>
    <cellStyle name="Percent [0]" xfId="29576"/>
    <cellStyle name="Percent [0] 10" xfId="29577"/>
    <cellStyle name="Percent [0] 2" xfId="29578"/>
    <cellStyle name="Percent [0] 3" xfId="29579"/>
    <cellStyle name="Percent [0] 4" xfId="29580"/>
    <cellStyle name="Percent [0] 5" xfId="29581"/>
    <cellStyle name="Percent [0] 6" xfId="29582"/>
    <cellStyle name="Percent [0] 7" xfId="29583"/>
    <cellStyle name="Percent [0] 8" xfId="29584"/>
    <cellStyle name="Percent [0] 9" xfId="29585"/>
    <cellStyle name="Percent [00]" xfId="29586"/>
    <cellStyle name="Percent [00] 10" xfId="29587"/>
    <cellStyle name="Percent [00] 11" xfId="29588"/>
    <cellStyle name="Percent [00] 2" xfId="29589"/>
    <cellStyle name="Percent [00] 2 2" xfId="29590"/>
    <cellStyle name="Percent [00] 3" xfId="29591"/>
    <cellStyle name="Percent [00] 3 2" xfId="29592"/>
    <cellStyle name="Percent [00] 4" xfId="29593"/>
    <cellStyle name="Percent [00] 5" xfId="29594"/>
    <cellStyle name="Percent [00] 6" xfId="29595"/>
    <cellStyle name="Percent [00] 7" xfId="29596"/>
    <cellStyle name="Percent [00] 8" xfId="29597"/>
    <cellStyle name="Percent [00] 9" xfId="29598"/>
    <cellStyle name="Percent [1]" xfId="29599"/>
    <cellStyle name="Percent [1] --" xfId="29600"/>
    <cellStyle name="Percent [1]_Budget Oberoi Commerz 2  3 R3_08052008 (3)" xfId="29601"/>
    <cellStyle name="Percent [2]" xfId="29602"/>
    <cellStyle name="Percent [2] 10" xfId="29603"/>
    <cellStyle name="Percent [2] 11" xfId="29604"/>
    <cellStyle name="Percent [2] 2" xfId="29605"/>
    <cellStyle name="Percent [2] 2 2" xfId="29606"/>
    <cellStyle name="Percent [2] 2 3" xfId="29607"/>
    <cellStyle name="Percent [2] 3" xfId="29608"/>
    <cellStyle name="Percent [2] 3 2" xfId="29609"/>
    <cellStyle name="Percent [2] 4" xfId="29610"/>
    <cellStyle name="Percent [2] 5" xfId="29611"/>
    <cellStyle name="Percent [2] 6" xfId="29612"/>
    <cellStyle name="Percent [2] 7" xfId="29613"/>
    <cellStyle name="Percent [2] 8" xfId="29614"/>
    <cellStyle name="Percent [2] 9" xfId="29615"/>
    <cellStyle name="Percent [2]_DLF Capital Greens -Consolidated Finishes BOQ Phase II " xfId="29616"/>
    <cellStyle name="Percent [3]" xfId="29617"/>
    <cellStyle name="Percent [3]--" xfId="29618"/>
    <cellStyle name="Percent [3]_Airport Road 24 July 2006 V4.0" xfId="29619"/>
    <cellStyle name="Percent 10" xfId="29620"/>
    <cellStyle name="Percent 10 2" xfId="29621"/>
    <cellStyle name="Percent 10 2 2" xfId="29622"/>
    <cellStyle name="Percent 10 3" xfId="29623"/>
    <cellStyle name="Percent 10 3 2" xfId="29624"/>
    <cellStyle name="Percent 10 3 3" xfId="29625"/>
    <cellStyle name="Percent 10 4" xfId="29626"/>
    <cellStyle name="Percent 10 5" xfId="29627"/>
    <cellStyle name="Percent 11" xfId="29628"/>
    <cellStyle name="Percent 11 2" xfId="29629"/>
    <cellStyle name="Percent 12" xfId="29630"/>
    <cellStyle name="Percent 12 2" xfId="29631"/>
    <cellStyle name="Percent 12 3" xfId="29632"/>
    <cellStyle name="Percent 12 4" xfId="29633"/>
    <cellStyle name="Percent 12 4 2" xfId="29634"/>
    <cellStyle name="Percent 12 4 3" xfId="29635"/>
    <cellStyle name="Percent 12 5" xfId="29636"/>
    <cellStyle name="Percent 12 6" xfId="29637"/>
    <cellStyle name="Percent 13" xfId="29638"/>
    <cellStyle name="Percent 13 2" xfId="29639"/>
    <cellStyle name="Percent 13 3" xfId="29640"/>
    <cellStyle name="Percent 13 3 2" xfId="29641"/>
    <cellStyle name="Percent 13 3 3" xfId="29642"/>
    <cellStyle name="Percent 13 4" xfId="29643"/>
    <cellStyle name="Percent 13 5" xfId="29644"/>
    <cellStyle name="Percent 14" xfId="29645"/>
    <cellStyle name="Percent 14 2" xfId="29646"/>
    <cellStyle name="Percent 14 2 2" xfId="29647"/>
    <cellStyle name="Percent 14 2 3" xfId="29648"/>
    <cellStyle name="Percent 14 3" xfId="29649"/>
    <cellStyle name="Percent 14 4" xfId="29650"/>
    <cellStyle name="Percent 15" xfId="29651"/>
    <cellStyle name="Percent 16" xfId="29652"/>
    <cellStyle name="Percent 17" xfId="29653"/>
    <cellStyle name="Percent 18" xfId="29654"/>
    <cellStyle name="Percent 19" xfId="29655"/>
    <cellStyle name="Percent 2" xfId="57"/>
    <cellStyle name="Percent 2 10" xfId="29656"/>
    <cellStyle name="Percent 2 11" xfId="29657"/>
    <cellStyle name="Percent 2 12" xfId="29658"/>
    <cellStyle name="Percent 2 13" xfId="29659"/>
    <cellStyle name="Percent 2 14" xfId="29660"/>
    <cellStyle name="Percent 2 15" xfId="29661"/>
    <cellStyle name="Percent 2 16" xfId="29662"/>
    <cellStyle name="Percent 2 17" xfId="29663"/>
    <cellStyle name="Percent 2 18" xfId="29664"/>
    <cellStyle name="Percent 2 19" xfId="29665"/>
    <cellStyle name="Percent 2 2" xfId="58"/>
    <cellStyle name="Percent 2 2 10" xfId="29666"/>
    <cellStyle name="Percent 2 2 11" xfId="29667"/>
    <cellStyle name="Percent 2 2 12" xfId="29668"/>
    <cellStyle name="Percent 2 2 13" xfId="29669"/>
    <cellStyle name="Percent 2 2 14" xfId="29670"/>
    <cellStyle name="Percent 2 2 15" xfId="29671"/>
    <cellStyle name="Percent 2 2 16" xfId="29672"/>
    <cellStyle name="Percent 2 2 17" xfId="29673"/>
    <cellStyle name="Percent 2 2 18" xfId="29674"/>
    <cellStyle name="Percent 2 2 19" xfId="29675"/>
    <cellStyle name="Percent 2 2 2" xfId="29676"/>
    <cellStyle name="Percent 2 2 3" xfId="29677"/>
    <cellStyle name="Percent 2 2 4" xfId="29678"/>
    <cellStyle name="Percent 2 2 5" xfId="29679"/>
    <cellStyle name="Percent 2 2 6" xfId="29680"/>
    <cellStyle name="Percent 2 2 7" xfId="29681"/>
    <cellStyle name="Percent 2 2 8" xfId="29682"/>
    <cellStyle name="Percent 2 2 9" xfId="29683"/>
    <cellStyle name="Percent 2 20" xfId="29684"/>
    <cellStyle name="Percent 2 21" xfId="29685"/>
    <cellStyle name="Percent 2 22" xfId="29686"/>
    <cellStyle name="Percent 2 23" xfId="29687"/>
    <cellStyle name="Percent 2 24" xfId="29688"/>
    <cellStyle name="Percent 2 25" xfId="29689"/>
    <cellStyle name="Percent 2 26" xfId="29690"/>
    <cellStyle name="Percent 2 27" xfId="29691"/>
    <cellStyle name="Percent 2 28" xfId="29692"/>
    <cellStyle name="Percent 2 29" xfId="29693"/>
    <cellStyle name="Percent 2 3" xfId="29694"/>
    <cellStyle name="Percent 2 3 10" xfId="29695"/>
    <cellStyle name="Percent 2 3 2" xfId="29696"/>
    <cellStyle name="Percent 2 3 2 2" xfId="29697"/>
    <cellStyle name="Percent 2 3 2 3" xfId="29698"/>
    <cellStyle name="Percent 2 3 2 4" xfId="29699"/>
    <cellStyle name="Percent 2 3 2 5" xfId="29700"/>
    <cellStyle name="Percent 2 3 2 6" xfId="29701"/>
    <cellStyle name="Percent 2 3 2 7" xfId="29702"/>
    <cellStyle name="Percent 2 3 2 8" xfId="29703"/>
    <cellStyle name="Percent 2 3 2 9" xfId="29704"/>
    <cellStyle name="Percent 2 3 3" xfId="29705"/>
    <cellStyle name="Percent 2 3 4" xfId="29706"/>
    <cellStyle name="Percent 2 3 5" xfId="29707"/>
    <cellStyle name="Percent 2 3 6" xfId="29708"/>
    <cellStyle name="Percent 2 3 7" xfId="29709"/>
    <cellStyle name="Percent 2 3 8" xfId="29710"/>
    <cellStyle name="Percent 2 3 9" xfId="29711"/>
    <cellStyle name="Percent 2 30" xfId="29712"/>
    <cellStyle name="Percent 2 31" xfId="29713"/>
    <cellStyle name="Percent 2 32" xfId="29714"/>
    <cellStyle name="Percent 2 33" xfId="29715"/>
    <cellStyle name="Percent 2 34" xfId="29716"/>
    <cellStyle name="Percent 2 35" xfId="29717"/>
    <cellStyle name="Percent 2 36" xfId="29718"/>
    <cellStyle name="Percent 2 37" xfId="29719"/>
    <cellStyle name="Percent 2 4" xfId="29720"/>
    <cellStyle name="Percent 2 5" xfId="29721"/>
    <cellStyle name="Percent 2 5 2" xfId="29722"/>
    <cellStyle name="Percent 2 6" xfId="29723"/>
    <cellStyle name="Percent 2 7" xfId="29724"/>
    <cellStyle name="Percent 2 8" xfId="29725"/>
    <cellStyle name="Percent 2 9" xfId="29726"/>
    <cellStyle name="Percent 2_281210 EOT PLAMA" xfId="29727"/>
    <cellStyle name="Percent 20" xfId="29728"/>
    <cellStyle name="Percent 21" xfId="29729"/>
    <cellStyle name="Percent 22" xfId="29730"/>
    <cellStyle name="Percent 23" xfId="29731"/>
    <cellStyle name="Percent 24" xfId="29732"/>
    <cellStyle name="Percent 25" xfId="29733"/>
    <cellStyle name="Percent 26" xfId="29734"/>
    <cellStyle name="Percent 26 2" xfId="29735"/>
    <cellStyle name="Percent 26 2 2" xfId="29736"/>
    <cellStyle name="Percent 26 2 3" xfId="29737"/>
    <cellStyle name="Percent 26 3" xfId="29738"/>
    <cellStyle name="Percent 26 4" xfId="29739"/>
    <cellStyle name="Percent 27" xfId="29740"/>
    <cellStyle name="Percent 27 2" xfId="29741"/>
    <cellStyle name="Percent 27 2 2" xfId="29742"/>
    <cellStyle name="Percent 27 2 3" xfId="29743"/>
    <cellStyle name="Percent 27 3" xfId="29744"/>
    <cellStyle name="Percent 27 4" xfId="29745"/>
    <cellStyle name="Percent 28" xfId="29746"/>
    <cellStyle name="Percent 28 2" xfId="29747"/>
    <cellStyle name="Percent 28 2 2" xfId="29748"/>
    <cellStyle name="Percent 28 2 3" xfId="29749"/>
    <cellStyle name="Percent 28 3" xfId="29750"/>
    <cellStyle name="Percent 28 4" xfId="29751"/>
    <cellStyle name="Percent 29" xfId="29752"/>
    <cellStyle name="Percent 29 2" xfId="29753"/>
    <cellStyle name="Percent 29 2 2" xfId="29754"/>
    <cellStyle name="Percent 29 2 3" xfId="29755"/>
    <cellStyle name="Percent 29 3" xfId="29756"/>
    <cellStyle name="Percent 29 4" xfId="29757"/>
    <cellStyle name="Percent 3" xfId="61"/>
    <cellStyle name="Percent 3 10" xfId="29758"/>
    <cellStyle name="Percent 3 11" xfId="59"/>
    <cellStyle name="Percent 3 12" xfId="29759"/>
    <cellStyle name="Percent 3 13" xfId="29760"/>
    <cellStyle name="Percent 3 14" xfId="29761"/>
    <cellStyle name="Percent 3 15" xfId="29762"/>
    <cellStyle name="Percent 3 16" xfId="29763"/>
    <cellStyle name="Percent 3 17" xfId="29764"/>
    <cellStyle name="Percent 3 18" xfId="29765"/>
    <cellStyle name="Percent 3 19" xfId="29766"/>
    <cellStyle name="Percent 3 2" xfId="29767"/>
    <cellStyle name="Percent 3 2 10" xfId="29768"/>
    <cellStyle name="Percent 3 2 11" xfId="29769"/>
    <cellStyle name="Percent 3 2 12" xfId="29770"/>
    <cellStyle name="Percent 3 2 12 2" xfId="29771"/>
    <cellStyle name="Percent 3 2 12 3" xfId="29772"/>
    <cellStyle name="Percent 3 2 13" xfId="29773"/>
    <cellStyle name="Percent 3 2 13 2" xfId="29774"/>
    <cellStyle name="Percent 3 2 13 3" xfId="29775"/>
    <cellStyle name="Percent 3 2 14" xfId="29776"/>
    <cellStyle name="Percent 3 2 15" xfId="29777"/>
    <cellStyle name="Percent 3 2 16" xfId="29778"/>
    <cellStyle name="Percent 3 2 2" xfId="29779"/>
    <cellStyle name="Percent 3 2 2 2" xfId="29780"/>
    <cellStyle name="Percent 3 2 2 2 2" xfId="29781"/>
    <cellStyle name="Percent 3 2 2 2 3" xfId="29782"/>
    <cellStyle name="Percent 3 2 2 2 4" xfId="29783"/>
    <cellStyle name="Percent 3 2 2 2 5" xfId="29784"/>
    <cellStyle name="Percent 3 2 2 3" xfId="29785"/>
    <cellStyle name="Percent 3 2 2 4" xfId="29786"/>
    <cellStyle name="Percent 3 2 2 5" xfId="29787"/>
    <cellStyle name="Percent 3 2 3" xfId="29788"/>
    <cellStyle name="Percent 3 2 3 2" xfId="29789"/>
    <cellStyle name="Percent 3 2 3 2 2" xfId="29790"/>
    <cellStyle name="Percent 3 2 3 2 3" xfId="29791"/>
    <cellStyle name="Percent 3 2 4" xfId="29792"/>
    <cellStyle name="Percent 3 2 4 2" xfId="29793"/>
    <cellStyle name="Percent 3 2 4 2 2" xfId="29794"/>
    <cellStyle name="Percent 3 2 4 2 3" xfId="29795"/>
    <cellStyle name="Percent 3 2 5" xfId="29796"/>
    <cellStyle name="Percent 3 2 5 2" xfId="29797"/>
    <cellStyle name="Percent 3 2 5 2 2" xfId="29798"/>
    <cellStyle name="Percent 3 2 5 2 3" xfId="29799"/>
    <cellStyle name="Percent 3 2 6" xfId="29800"/>
    <cellStyle name="Percent 3 2 6 2" xfId="29801"/>
    <cellStyle name="Percent 3 2 6 2 2" xfId="29802"/>
    <cellStyle name="Percent 3 2 6 2 3" xfId="29803"/>
    <cellStyle name="Percent 3 2 7" xfId="29804"/>
    <cellStyle name="Percent 3 2 7 2" xfId="29805"/>
    <cellStyle name="Percent 3 2 7 2 2" xfId="29806"/>
    <cellStyle name="Percent 3 2 7 2 3" xfId="29807"/>
    <cellStyle name="Percent 3 2 8" xfId="29808"/>
    <cellStyle name="Percent 3 2 8 2" xfId="29809"/>
    <cellStyle name="Percent 3 2 8 2 2" xfId="29810"/>
    <cellStyle name="Percent 3 2 8 2 3" xfId="29811"/>
    <cellStyle name="Percent 3 2 9" xfId="29812"/>
    <cellStyle name="Percent 3 20" xfId="29813"/>
    <cellStyle name="Percent 3 21" xfId="29814"/>
    <cellStyle name="Percent 3 22" xfId="29815"/>
    <cellStyle name="Percent 3 23" xfId="29816"/>
    <cellStyle name="Percent 3 24" xfId="29817"/>
    <cellStyle name="Percent 3 25" xfId="29818"/>
    <cellStyle name="Percent 3 26" xfId="29819"/>
    <cellStyle name="Percent 3 27" xfId="29820"/>
    <cellStyle name="Percent 3 28" xfId="29821"/>
    <cellStyle name="Percent 3 29" xfId="29822"/>
    <cellStyle name="Percent 3 3" xfId="29823"/>
    <cellStyle name="Percent 3 3 2" xfId="29824"/>
    <cellStyle name="Percent 3 3 3" xfId="29825"/>
    <cellStyle name="Percent 3 3 4" xfId="29826"/>
    <cellStyle name="Percent 3 3 5" xfId="29827"/>
    <cellStyle name="Percent 3 3 6" xfId="29828"/>
    <cellStyle name="Percent 3 3 7" xfId="29829"/>
    <cellStyle name="Percent 3 3 8" xfId="29830"/>
    <cellStyle name="Percent 3 3 9" xfId="29831"/>
    <cellStyle name="Percent 3 30" xfId="29832"/>
    <cellStyle name="Percent 3 31" xfId="29833"/>
    <cellStyle name="Percent 3 32" xfId="29834"/>
    <cellStyle name="Percent 3 33" xfId="29835"/>
    <cellStyle name="Percent 3 34" xfId="29836"/>
    <cellStyle name="Percent 3 35" xfId="29837"/>
    <cellStyle name="Percent 3 36" xfId="29838"/>
    <cellStyle name="Percent 3 37" xfId="29839"/>
    <cellStyle name="Percent 3 38" xfId="29840"/>
    <cellStyle name="Percent 3 39" xfId="29841"/>
    <cellStyle name="Percent 3 4" xfId="29842"/>
    <cellStyle name="Percent 3 40" xfId="29843"/>
    <cellStyle name="Percent 3 41" xfId="29844"/>
    <cellStyle name="Percent 3 42" xfId="29845"/>
    <cellStyle name="Percent 3 43" xfId="29846"/>
    <cellStyle name="Percent 3 44" xfId="29847"/>
    <cellStyle name="Percent 3 45" xfId="29848"/>
    <cellStyle name="Percent 3 46" xfId="29849"/>
    <cellStyle name="Percent 3 47" xfId="29850"/>
    <cellStyle name="Percent 3 48" xfId="29851"/>
    <cellStyle name="Percent 3 49" xfId="29852"/>
    <cellStyle name="Percent 3 5" xfId="29853"/>
    <cellStyle name="Percent 3 50" xfId="29854"/>
    <cellStyle name="Percent 3 51" xfId="29855"/>
    <cellStyle name="Percent 3 52" xfId="29856"/>
    <cellStyle name="Percent 3 53" xfId="29857"/>
    <cellStyle name="Percent 3 54" xfId="29858"/>
    <cellStyle name="Percent 3 55" xfId="29859"/>
    <cellStyle name="Percent 3 56" xfId="29860"/>
    <cellStyle name="Percent 3 57" xfId="29861"/>
    <cellStyle name="Percent 3 58" xfId="29862"/>
    <cellStyle name="Percent 3 59" xfId="29863"/>
    <cellStyle name="Percent 3 6" xfId="29864"/>
    <cellStyle name="Percent 3 60" xfId="29865"/>
    <cellStyle name="Percent 3 7" xfId="29866"/>
    <cellStyle name="Percent 3 7 2" xfId="29867"/>
    <cellStyle name="Percent 3 7 2 2" xfId="29868"/>
    <cellStyle name="Percent 3 7 2 2 2" xfId="29869"/>
    <cellStyle name="Percent 3 7 2 2 3" xfId="29870"/>
    <cellStyle name="Percent 3 7 2 3" xfId="29871"/>
    <cellStyle name="Percent 3 7 2 4" xfId="29872"/>
    <cellStyle name="Percent 3 7 3" xfId="29873"/>
    <cellStyle name="Percent 3 7 3 2" xfId="29874"/>
    <cellStyle name="Percent 3 7 3 2 2" xfId="29875"/>
    <cellStyle name="Percent 3 7 3 2 3" xfId="29876"/>
    <cellStyle name="Percent 3 7 3 3" xfId="29877"/>
    <cellStyle name="Percent 3 7 3 4" xfId="29878"/>
    <cellStyle name="Percent 3 7 4" xfId="29879"/>
    <cellStyle name="Percent 3 7 4 2" xfId="29880"/>
    <cellStyle name="Percent 3 7 4 2 2" xfId="29881"/>
    <cellStyle name="Percent 3 7 4 2 3" xfId="29882"/>
    <cellStyle name="Percent 3 7 4 3" xfId="29883"/>
    <cellStyle name="Percent 3 7 4 4" xfId="29884"/>
    <cellStyle name="Percent 3 7 5" xfId="29885"/>
    <cellStyle name="Percent 3 7 5 2" xfId="29886"/>
    <cellStyle name="Percent 3 7 5 2 2" xfId="29887"/>
    <cellStyle name="Percent 3 7 5 2 3" xfId="29888"/>
    <cellStyle name="Percent 3 7 5 3" xfId="29889"/>
    <cellStyle name="Percent 3 7 5 4" xfId="29890"/>
    <cellStyle name="Percent 3 8" xfId="29891"/>
    <cellStyle name="Percent 3 8 2" xfId="29892"/>
    <cellStyle name="Percent 3 8 2 2" xfId="29893"/>
    <cellStyle name="Percent 3 8 2 2 2" xfId="29894"/>
    <cellStyle name="Percent 3 8 2 2 3" xfId="29895"/>
    <cellStyle name="Percent 3 8 2 3" xfId="29896"/>
    <cellStyle name="Percent 3 8 2 4" xfId="29897"/>
    <cellStyle name="Percent 3 8 3" xfId="29898"/>
    <cellStyle name="Percent 3 8 3 2" xfId="29899"/>
    <cellStyle name="Percent 3 8 3 2 2" xfId="29900"/>
    <cellStyle name="Percent 3 8 3 2 3" xfId="29901"/>
    <cellStyle name="Percent 3 8 3 3" xfId="29902"/>
    <cellStyle name="Percent 3 8 3 4" xfId="29903"/>
    <cellStyle name="Percent 3 9" xfId="29904"/>
    <cellStyle name="Percent 30" xfId="29905"/>
    <cellStyle name="Percent 30 2" xfId="29906"/>
    <cellStyle name="Percent 30 2 2" xfId="29907"/>
    <cellStyle name="Percent 30 2 3" xfId="29908"/>
    <cellStyle name="Percent 30 3" xfId="29909"/>
    <cellStyle name="Percent 30 4" xfId="29910"/>
    <cellStyle name="Percent 31" xfId="29911"/>
    <cellStyle name="Percent 32" xfId="29912"/>
    <cellStyle name="Percent 33" xfId="29913"/>
    <cellStyle name="Percent 34" xfId="29914"/>
    <cellStyle name="Percent 35" xfId="29915"/>
    <cellStyle name="Percent 36" xfId="29916"/>
    <cellStyle name="Percent 37" xfId="29917"/>
    <cellStyle name="Percent 38" xfId="29918"/>
    <cellStyle name="Percent 39" xfId="29919"/>
    <cellStyle name="Percent 4" xfId="66"/>
    <cellStyle name="Percent 4 2" xfId="29920"/>
    <cellStyle name="Percent 4 2 10" xfId="29921"/>
    <cellStyle name="Percent 4 2 2" xfId="29922"/>
    <cellStyle name="Percent 4 2 3" xfId="29923"/>
    <cellStyle name="Percent 4 2 4" xfId="29924"/>
    <cellStyle name="Percent 4 2 5" xfId="29925"/>
    <cellStyle name="Percent 4 2 6" xfId="29926"/>
    <cellStyle name="Percent 4 2 7" xfId="29927"/>
    <cellStyle name="Percent 4 2 8" xfId="29928"/>
    <cellStyle name="Percent 4 2 9" xfId="29929"/>
    <cellStyle name="Percent 4 3" xfId="29930"/>
    <cellStyle name="Percent 4 4" xfId="29931"/>
    <cellStyle name="Percent 40" xfId="29932"/>
    <cellStyle name="Percent 41" xfId="29933"/>
    <cellStyle name="Percent 42" xfId="29934"/>
    <cellStyle name="Percent 5" xfId="72"/>
    <cellStyle name="Percent 5 2" xfId="29935"/>
    <cellStyle name="Percent 5 2 2" xfId="29936"/>
    <cellStyle name="Percent 5 2 3" xfId="29937"/>
    <cellStyle name="Percent 5 2 4" xfId="29938"/>
    <cellStyle name="Percent 5 2 5" xfId="29939"/>
    <cellStyle name="Percent 5 2 6" xfId="29940"/>
    <cellStyle name="Percent 5 2 7" xfId="29941"/>
    <cellStyle name="Percent 5 2 8" xfId="29942"/>
    <cellStyle name="Percent 5 2 9" xfId="29943"/>
    <cellStyle name="Percent 5 3" xfId="29944"/>
    <cellStyle name="Percent 5 3 2" xfId="29945"/>
    <cellStyle name="Percent 5 4" xfId="29946"/>
    <cellStyle name="Percent 6" xfId="29947"/>
    <cellStyle name="Percent 6 2" xfId="29948"/>
    <cellStyle name="Percent 6 2 2" xfId="29949"/>
    <cellStyle name="Percent 7" xfId="29950"/>
    <cellStyle name="Percent 7 2" xfId="29951"/>
    <cellStyle name="Percent 7 2 2" xfId="29952"/>
    <cellStyle name="Percent 7 3" xfId="29953"/>
    <cellStyle name="Percent 7 4" xfId="29954"/>
    <cellStyle name="Percent 7 5" xfId="29955"/>
    <cellStyle name="Percent 7 6" xfId="29956"/>
    <cellStyle name="Percent 7 7" xfId="29957"/>
    <cellStyle name="Percent 7 8" xfId="29958"/>
    <cellStyle name="Percent 7 9" xfId="29959"/>
    <cellStyle name="Percent 8" xfId="29960"/>
    <cellStyle name="Percent 8 2" xfId="29961"/>
    <cellStyle name="Percent 8 2 2" xfId="29962"/>
    <cellStyle name="Percent 8 2 2 2" xfId="29963"/>
    <cellStyle name="Percent 8 2 2 2 2" xfId="29964"/>
    <cellStyle name="Percent 8 2 2 2 2 2" xfId="29965"/>
    <cellStyle name="Percent 8 2 2 2 2 3" xfId="29966"/>
    <cellStyle name="Percent 8 2 2 2 3" xfId="29967"/>
    <cellStyle name="Percent 8 2 2 2 4" xfId="29968"/>
    <cellStyle name="Percent 8 2 2 3" xfId="29969"/>
    <cellStyle name="Percent 8 2 2 3 2" xfId="29970"/>
    <cellStyle name="Percent 8 2 2 3 3" xfId="29971"/>
    <cellStyle name="Percent 8 2 2 4" xfId="29972"/>
    <cellStyle name="Percent 8 2 2 5" xfId="29973"/>
    <cellStyle name="Percent 8 3" xfId="29974"/>
    <cellStyle name="Percent 9" xfId="29975"/>
    <cellStyle name="Percent 9 2" xfId="29976"/>
    <cellStyle name="Percent 9 3" xfId="29977"/>
    <cellStyle name="percent had" xfId="29978"/>
    <cellStyle name="percent har" xfId="29979"/>
    <cellStyle name="Percent Hard" xfId="29980"/>
    <cellStyle name="Percent*" xfId="29981"/>
    <cellStyle name="Percent1" xfId="29982"/>
    <cellStyle name="PERCENTAGE" xfId="29983"/>
    <cellStyle name="percentr" xfId="29984"/>
    <cellStyle name="PercentSales" xfId="29985"/>
    <cellStyle name="percnet" xfId="29986"/>
    <cellStyle name="percnet 2" xfId="29987"/>
    <cellStyle name="perecent" xfId="29988"/>
    <cellStyle name="Periode" xfId="29989"/>
    <cellStyle name="pf" xfId="29990"/>
    <cellStyle name="Pf / kWh" xfId="29991"/>
    <cellStyle name="Poneet Standard" xfId="29992"/>
    <cellStyle name="Popis" xfId="29993"/>
    <cellStyle name="pound" xfId="29994"/>
    <cellStyle name="Pounds" xfId="29995"/>
    <cellStyle name="Pounds.00" xfId="29996"/>
    <cellStyle name="Pourcentage_PLDT" xfId="29997"/>
    <cellStyle name="pp" xfId="29998"/>
    <cellStyle name="ppp" xfId="29999"/>
    <cellStyle name="prabhakar" xfId="30000"/>
    <cellStyle name="PrePop Currency (0)" xfId="30001"/>
    <cellStyle name="PrePop Currency (0) 10" xfId="30002"/>
    <cellStyle name="PrePop Currency (0) 11" xfId="30003"/>
    <cellStyle name="PrePop Currency (0) 2" xfId="30004"/>
    <cellStyle name="PrePop Currency (0) 2 2" xfId="30005"/>
    <cellStyle name="PrePop Currency (0) 3" xfId="30006"/>
    <cellStyle name="PrePop Currency (0) 3 2" xfId="30007"/>
    <cellStyle name="PrePop Currency (0) 4" xfId="30008"/>
    <cellStyle name="PrePop Currency (0) 5" xfId="30009"/>
    <cellStyle name="PrePop Currency (0) 6" xfId="30010"/>
    <cellStyle name="PrePop Currency (0) 7" xfId="30011"/>
    <cellStyle name="PrePop Currency (0) 8" xfId="30012"/>
    <cellStyle name="PrePop Currency (0) 9" xfId="30013"/>
    <cellStyle name="PrePop Currency (2)" xfId="30014"/>
    <cellStyle name="PrePop Units (0)" xfId="30015"/>
    <cellStyle name="PrePop Units (0) 10" xfId="30016"/>
    <cellStyle name="PrePop Units (0) 11" xfId="30017"/>
    <cellStyle name="PrePop Units (0) 2" xfId="30018"/>
    <cellStyle name="PrePop Units (0) 2 2" xfId="30019"/>
    <cellStyle name="PrePop Units (0) 3" xfId="30020"/>
    <cellStyle name="PrePop Units (0) 3 2" xfId="30021"/>
    <cellStyle name="PrePop Units (0) 4" xfId="30022"/>
    <cellStyle name="PrePop Units (0) 5" xfId="30023"/>
    <cellStyle name="PrePop Units (0) 6" xfId="30024"/>
    <cellStyle name="PrePop Units (0) 7" xfId="30025"/>
    <cellStyle name="PrePop Units (0) 8" xfId="30026"/>
    <cellStyle name="PrePop Units (0) 9" xfId="30027"/>
    <cellStyle name="PrePop Units (1)" xfId="30028"/>
    <cellStyle name="PrePop Units (1) 10" xfId="30029"/>
    <cellStyle name="PrePop Units (1) 11" xfId="30030"/>
    <cellStyle name="PrePop Units (1) 2" xfId="30031"/>
    <cellStyle name="PrePop Units (1) 2 2" xfId="30032"/>
    <cellStyle name="PrePop Units (1) 3" xfId="30033"/>
    <cellStyle name="PrePop Units (1) 3 2" xfId="30034"/>
    <cellStyle name="PrePop Units (1) 4" xfId="30035"/>
    <cellStyle name="PrePop Units (1) 5" xfId="30036"/>
    <cellStyle name="PrePop Units (1) 6" xfId="30037"/>
    <cellStyle name="PrePop Units (1) 7" xfId="30038"/>
    <cellStyle name="PrePop Units (1) 8" xfId="30039"/>
    <cellStyle name="PrePop Units (1) 9" xfId="30040"/>
    <cellStyle name="PrePop Units (2)" xfId="30041"/>
    <cellStyle name="pricing" xfId="30042"/>
    <cellStyle name="Private" xfId="30043"/>
    <cellStyle name="Private 2" xfId="30044"/>
    <cellStyle name="Private 2 2" xfId="30045"/>
    <cellStyle name="Private 2 3" xfId="30046"/>
    <cellStyle name="Private 2 4" xfId="30047"/>
    <cellStyle name="Private 3" xfId="30048"/>
    <cellStyle name="Private 4" xfId="30049"/>
    <cellStyle name="Private 5" xfId="30050"/>
    <cellStyle name="Private 6" xfId="30051"/>
    <cellStyle name="Private 7" xfId="30052"/>
    <cellStyle name="Private1" xfId="30053"/>
    <cellStyle name="Proj" xfId="30054"/>
    <cellStyle name="PROJECT" xfId="30055"/>
    <cellStyle name="PROJECT R" xfId="30056"/>
    <cellStyle name="Projections" xfId="30057"/>
    <cellStyle name="Projections;0" xfId="30058"/>
    <cellStyle name="Projections;C" xfId="30059"/>
    <cellStyle name="Projections_artek98" xfId="30060"/>
    <cellStyle name="ProjRevenue" xfId="30061"/>
    <cellStyle name="ProjRevenue 2" xfId="30062"/>
    <cellStyle name="ProjRevenue 2 2" xfId="30063"/>
    <cellStyle name="ProjRevenue 2 3" xfId="30064"/>
    <cellStyle name="ProjRevenue 2 4" xfId="30065"/>
    <cellStyle name="ProjRevenue 3" xfId="30066"/>
    <cellStyle name="ProjRevenue 4" xfId="30067"/>
    <cellStyle name="ProjRevenue 5" xfId="30068"/>
    <cellStyle name="ProjRevenue 6" xfId="30069"/>
    <cellStyle name="ProjRevenue 7" xfId="30070"/>
    <cellStyle name="ProjRevenue.total" xfId="30071"/>
    <cellStyle name="ProjRevenue.total 2" xfId="30072"/>
    <cellStyle name="ProjRevenue.total 2 2" xfId="30073"/>
    <cellStyle name="ProjRevenue.total 2 3" xfId="30074"/>
    <cellStyle name="ProjRevenue.total 2 4" xfId="30075"/>
    <cellStyle name="ProjRevenue.total 3" xfId="30076"/>
    <cellStyle name="ProjRevenue.total 4" xfId="30077"/>
    <cellStyle name="ProjRevenue.total 5" xfId="30078"/>
    <cellStyle name="ProjRevenue.total 6" xfId="30079"/>
    <cellStyle name="ProjRevenue.total 7" xfId="30080"/>
    <cellStyle name="Prozent[2]" xfId="30081"/>
    <cellStyle name="PSChar" xfId="30082"/>
    <cellStyle name="PSDate" xfId="30083"/>
    <cellStyle name="PSDec" xfId="30084"/>
    <cellStyle name="PSHeading" xfId="30085"/>
    <cellStyle name="PSInt" xfId="30086"/>
    <cellStyle name="PSSpacer" xfId="30087"/>
    <cellStyle name="r" xfId="30088"/>
    <cellStyle name="Rate" xfId="30089"/>
    <cellStyle name="Rate 2" xfId="30090"/>
    <cellStyle name="Rate_DLF Capital Greens -Consolidated Finishes BOQ Phase II " xfId="30091"/>
    <cellStyle name="RateBold" xfId="30092"/>
    <cellStyle name="RateBold 2" xfId="30093"/>
    <cellStyle name="RateBold_DLF Capital Greens -Consolidated Finishes BOQ Phase II " xfId="30094"/>
    <cellStyle name="Reset  - Style7" xfId="30095"/>
    <cellStyle name="Result 1" xfId="30096"/>
    <cellStyle name="Result 15" xfId="30097"/>
    <cellStyle name="Result2" xfId="30098"/>
    <cellStyle name="RevList" xfId="30099"/>
    <cellStyle name="RevList 2" xfId="30100"/>
    <cellStyle name="RowLevel_0" xfId="30101"/>
    <cellStyle name="sara" xfId="30102"/>
    <cellStyle name="sara 2" xfId="30103"/>
    <cellStyle name="sara 2 2" xfId="30104"/>
    <cellStyle name="sara 2 3" xfId="30105"/>
    <cellStyle name="sara 2 4" xfId="30106"/>
    <cellStyle name="sara 3" xfId="30107"/>
    <cellStyle name="sara 4" xfId="30108"/>
    <cellStyle name="sara 5" xfId="30109"/>
    <cellStyle name="sara 6" xfId="30110"/>
    <cellStyle name="sara 7" xfId="30111"/>
    <cellStyle name="sebi" xfId="30112"/>
    <cellStyle name="Section Title" xfId="30113"/>
    <cellStyle name="Sheet Title" xfId="30114"/>
    <cellStyle name="Sheet Title 2" xfId="30115"/>
    <cellStyle name="Sheet Title 3" xfId="30116"/>
    <cellStyle name="Sheet Title 4" xfId="30117"/>
    <cellStyle name="Sheet Title 5" xfId="30118"/>
    <cellStyle name="Sheet Title 6" xfId="30119"/>
    <cellStyle name="Sheet Title 7" xfId="30120"/>
    <cellStyle name="Sheet Title 8" xfId="30121"/>
    <cellStyle name="Sheet Title 9" xfId="30122"/>
    <cellStyle name="Sledovaný hypertextový odkaz" xfId="30123"/>
    <cellStyle name="Standard_234  ANLAGE 2" xfId="30124"/>
    <cellStyle name="Status 1" xfId="30125"/>
    <cellStyle name="Status 13" xfId="30126"/>
    <cellStyle name="Status 16" xfId="30127"/>
    <cellStyle name="Status 2" xfId="30128"/>
    <cellStyle name="Status 3" xfId="30129"/>
    <cellStyle name="style" xfId="30130"/>
    <cellStyle name="Style 1" xfId="60"/>
    <cellStyle name="Style 1 10" xfId="30131"/>
    <cellStyle name="Style 1 2" xfId="30132"/>
    <cellStyle name="Style 1 2 10" xfId="30133"/>
    <cellStyle name="Style 1 2 11" xfId="30134"/>
    <cellStyle name="Style 1 2 2" xfId="30135"/>
    <cellStyle name="Style 1 2 3" xfId="30136"/>
    <cellStyle name="Style 1 2 4" xfId="30137"/>
    <cellStyle name="Style 1 2 5" xfId="30138"/>
    <cellStyle name="Style 1 2 6" xfId="30139"/>
    <cellStyle name="Style 1 2 7" xfId="30140"/>
    <cellStyle name="Style 1 2 8" xfId="30141"/>
    <cellStyle name="Style 1 2 9" xfId="30142"/>
    <cellStyle name="Style 1 2_Ramadugu_ SWGH" xfId="30143"/>
    <cellStyle name="Style 1 3" xfId="30144"/>
    <cellStyle name="Style 1 3 2" xfId="30145"/>
    <cellStyle name="Style 1 3 3" xfId="30146"/>
    <cellStyle name="Style 1 3 4" xfId="30147"/>
    <cellStyle name="Style 1 3 5" xfId="30148"/>
    <cellStyle name="Style 1 3 6" xfId="30149"/>
    <cellStyle name="Style 1 3 7" xfId="30150"/>
    <cellStyle name="Style 1 3 8" xfId="30151"/>
    <cellStyle name="Style 1 3 9" xfId="30152"/>
    <cellStyle name="Style 1 4" xfId="30153"/>
    <cellStyle name="Style 1 4 2" xfId="30154"/>
    <cellStyle name="Style 1 5" xfId="30155"/>
    <cellStyle name="Style 1 6" xfId="30156"/>
    <cellStyle name="Style 1 7" xfId="30157"/>
    <cellStyle name="Style 1 8" xfId="30158"/>
    <cellStyle name="Style 1 9" xfId="30159"/>
    <cellStyle name="Style 1_abridged version DORMITORY" xfId="30160"/>
    <cellStyle name="Style 2" xfId="30161"/>
    <cellStyle name="Style 2 2" xfId="30162"/>
    <cellStyle name="Style 2 2 2" xfId="30163"/>
    <cellStyle name="Style 2 3" xfId="30164"/>
    <cellStyle name="Style 2 3 2" xfId="30165"/>
    <cellStyle name="Style 2 4" xfId="30166"/>
    <cellStyle name="Style 2 5" xfId="30167"/>
    <cellStyle name="style 3" xfId="30168"/>
    <cellStyle name="style 3 2" xfId="30169"/>
    <cellStyle name="style 3 2 2" xfId="30170"/>
    <cellStyle name="style 3 2 3" xfId="30171"/>
    <cellStyle name="style 3 2 4" xfId="30172"/>
    <cellStyle name="style 3 3" xfId="30173"/>
    <cellStyle name="style 3 4" xfId="30174"/>
    <cellStyle name="style 3 5" xfId="30175"/>
    <cellStyle name="style 3 6" xfId="30176"/>
    <cellStyle name="style 3 7" xfId="30177"/>
    <cellStyle name="style 4" xfId="30178"/>
    <cellStyle name="style 4 2" xfId="30179"/>
    <cellStyle name="style 4 3" xfId="30180"/>
    <cellStyle name="style 4 4" xfId="30181"/>
    <cellStyle name="style 5" xfId="30182"/>
    <cellStyle name="style 5 2" xfId="30183"/>
    <cellStyle name="style 5 3" xfId="30184"/>
    <cellStyle name="style 5 4" xfId="30185"/>
    <cellStyle name="style 6" xfId="30186"/>
    <cellStyle name="style 7" xfId="30187"/>
    <cellStyle name="style 8" xfId="30188"/>
    <cellStyle name="style 9" xfId="30189"/>
    <cellStyle name="style_1_Pattapupalem_road estt-NCRMP" xfId="30190"/>
    <cellStyle name="style1" xfId="30191"/>
    <cellStyle name="style1 2" xfId="30192"/>
    <cellStyle name="style1 3" xfId="30193"/>
    <cellStyle name="style1_COMPOUND WALL TO IWHB - CHANDRAGIRI" xfId="30194"/>
    <cellStyle name="style2" xfId="30195"/>
    <cellStyle name="style2 2" xfId="30196"/>
    <cellStyle name="style2 3" xfId="30197"/>
    <cellStyle name="style2_COMPOUND WALL TO IWHB - CHANDRAGIRI" xfId="30198"/>
    <cellStyle name="SUB" xfId="30199"/>
    <cellStyle name="Sub Head" xfId="30200"/>
    <cellStyle name="Sub Head 2" xfId="30201"/>
    <cellStyle name="Sub Head 2 2" xfId="30202"/>
    <cellStyle name="Sub Head 2 3" xfId="30203"/>
    <cellStyle name="Sub Head 2 4" xfId="30204"/>
    <cellStyle name="Sub Head 3" xfId="30205"/>
    <cellStyle name="Sub Head 4" xfId="30206"/>
    <cellStyle name="Sub Head 5" xfId="30207"/>
    <cellStyle name="SubDescription" xfId="30208"/>
    <cellStyle name="Subtitle" xfId="30209"/>
    <cellStyle name="Subtotal" xfId="30210"/>
    <cellStyle name="sum" xfId="30211"/>
    <cellStyle name="sum8" xfId="30212"/>
    <cellStyle name="Summary_back" xfId="30213"/>
    <cellStyle name="Summenz." xfId="30214"/>
    <cellStyle name="Summenz. 12" xfId="30215"/>
    <cellStyle name="Table  - Style6" xfId="30216"/>
    <cellStyle name="Table  - Style6 2" xfId="30217"/>
    <cellStyle name="Table  - Style6 2 2" xfId="30218"/>
    <cellStyle name="Table  - Style6 2 3" xfId="30219"/>
    <cellStyle name="Table  - Style6 2 4" xfId="30220"/>
    <cellStyle name="Table  - Style6 3" xfId="30221"/>
    <cellStyle name="Table  - Style6 4" xfId="30222"/>
    <cellStyle name="Table  - Style6 5" xfId="30223"/>
    <cellStyle name="TableStyleLight1" xfId="30224"/>
    <cellStyle name="text 1" xfId="30225"/>
    <cellStyle name="Text 14" xfId="30226"/>
    <cellStyle name="text 17" xfId="30227"/>
    <cellStyle name="Text 2" xfId="30228"/>
    <cellStyle name="text 3" xfId="30229"/>
    <cellStyle name="Text Indent A" xfId="30230"/>
    <cellStyle name="Text Indent B" xfId="30231"/>
    <cellStyle name="Text Indent C" xfId="30232"/>
    <cellStyle name="þ_x005f_x001d_ð &amp;ý&amp;†ýG_x005f_x0008_ X_x000a__x005f_x0007__x005f_x0001__x005f_x0001_" xfId="30233"/>
    <cellStyle name="þ_x005f_x001d_ð &amp;ý&amp;†ýG_x005f_x0008_ X_x000a__x005f_x0007__x005f_x0001__x005f_x0001_ 2" xfId="30234"/>
    <cellStyle name="þ_x005f_x001d_ð &amp;ý&amp;†ýG_x005f_x0008_ X_x000a__x005f_x0007__x005f_x0001__x005f_x0001_ 2 2" xfId="30235"/>
    <cellStyle name="þ_x005f_x001d_ð &amp;ý&amp;†ýG_x005f_x0008_ X_x000a__x005f_x0007__x005f_x0001__x005f_x0001_ 3" xfId="30236"/>
    <cellStyle name="þ_x005f_x001d_ð &amp;ý&amp;†ýG_x005f_x0008_ X_x000a__x005f_x0007__x005f_x0001__x005f_x0001_ 3 2" xfId="30237"/>
    <cellStyle name="þ_x005f_x001d_ð &amp;ý&amp;†ýG_x005f_x0008_ X_x000a__x005f_x0007__x005f_x0001__x005f_x0001_ 4" xfId="30238"/>
    <cellStyle name="þ_x005f_x001d_ð&quot;_x005f_x000c_Býò_x005f_x000c_5ýU_x005f_x0001_e_x005f_x0005_¹,_x005f_x0007__x005f_x0001__x005f_x0001_" xfId="30239"/>
    <cellStyle name="þ_x005f_x001d_ð&quot;_x005f_x000c_Býò_x005f_x000c_5ýU_x005f_x0001_e_x005f_x0005_¹,_x005f_x0007__x005f_x0001__x005f_x0001_ 2" xfId="30240"/>
    <cellStyle name="þ_x005f_x001d_ð&quot;_x005f_x000c_Býò_x005f_x000c_5ýU_x005f_x0001_e_x005f_x0005_¹,_x005f_x0007__x005f_x0001__x005f_x0001_ 2 2" xfId="30241"/>
    <cellStyle name="þ_x005f_x001d_ð&quot;_x005f_x000c_Býò_x005f_x000c_5ýU_x005f_x0001_e_x005f_x0005_¹,_x005f_x0007__x005f_x0001__x005f_x0001_ 3" xfId="30242"/>
    <cellStyle name="þ_x005f_x001d_ð&quot;_x005f_x000c_Býò_x005f_x000c_5ýU_x005f_x0001_e_x005f_x0005_¹,_x005f_x0007__x005f_x0001__x005f_x0001_ 3 2" xfId="30243"/>
    <cellStyle name="þ_x005f_x001d_ð&quot;_x005f_x000c_Býò_x005f_x000c_5ýU_x005f_x0001_e_x005f_x0005_¹,_x005f_x0007__x005f_x0001__x005f_x0001_ 4" xfId="30244"/>
    <cellStyle name="þ_x001d_ð &amp;ý&amp;†ýG_x0008_€ X_x000a__x0007__x0001__x0001_" xfId="30245"/>
    <cellStyle name="þð &amp;ý&amp;†ýG X_x000a_" xfId="30246"/>
    <cellStyle name="þ_x001d_ð &amp;ý&amp;†ýG_x0008_ X_x000a__x0007__x0001__x0001_" xfId="30247"/>
    <cellStyle name="þ_x001d_ð &amp;ý&amp;†ýG_x0008_ X_x000a__x0007__x0001__x0001_ 2" xfId="30248"/>
    <cellStyle name="þ_x001d_ð &amp;ý&amp;†ýG_x0008_ X_x000a__x0007__x0001__x0001_ 2 2" xfId="30249"/>
    <cellStyle name="þ_x001d_ð &amp;ý&amp;†ýG_x0008_ X_x000a__x0007__x0001__x0001_ 3" xfId="30250"/>
    <cellStyle name="þ_x001d_ð &amp;ý&amp;†ýG_x0008_ X_x000a__x0007__x0001__x0001_ 3 2" xfId="30251"/>
    <cellStyle name="þ_x001d_ð &amp;ý&amp;†ýG_x0008_ X_x000a__x0007__x0001__x0001_ 4" xfId="30252"/>
    <cellStyle name="þ_x001d_ð&quot;_x000c_Býò_x000c_5ýU_x0001_e_x0005_¹,_x0007__x0001__x0001_" xfId="30253"/>
    <cellStyle name="þ_x001d_ð&quot;_x000c_Býò_x000c_5ýU_x0001_e_x0005_¹,_x0007__x0001__x0001_ 2" xfId="30254"/>
    <cellStyle name="þ_x001d_ð&quot;_x000c_Býò_x000c_5ýU_x0001_e_x0005_¹,_x0007__x0001__x0001_ 2 2" xfId="30255"/>
    <cellStyle name="þ_x001d_ð&quot;_x000c_Býò_x000c_5ýU_x0001_e_x0005_¹,_x0007__x0001__x0001_ 3" xfId="30256"/>
    <cellStyle name="þ_x001d_ð&quot;_x000c_Býò_x000c_5ýU_x0001_e_x0005_¹,_x0007__x0001__x0001_ 3 2" xfId="30257"/>
    <cellStyle name="þ_x001d_ð&quot;_x000c_Býò_x000c_5ýU_x0001_e_x0005_¹,_x0007__x0001__x0001_ 4" xfId="30258"/>
    <cellStyle name="þ_x001d_ð&quot;_x000c_Býò_x000c_5ýU_x0001_e_x0005_¹,_x0007__x0001__x0001__COMPOUND WALL TO IWHB - CHANDRAGIRI" xfId="30259"/>
    <cellStyle name="þð&quot;Býò5ýUe¹," xfId="30260"/>
    <cellStyle name="Times New Roman" xfId="30261"/>
    <cellStyle name="Title  - Style1" xfId="30262"/>
    <cellStyle name="Title 10" xfId="30263"/>
    <cellStyle name="Title 11" xfId="30264"/>
    <cellStyle name="Title 12" xfId="30265"/>
    <cellStyle name="Title 2" xfId="30266"/>
    <cellStyle name="Title 2 2" xfId="30267"/>
    <cellStyle name="Title 2 3" xfId="30268"/>
    <cellStyle name="Title 2 4" xfId="30269"/>
    <cellStyle name="Title 2 5" xfId="30270"/>
    <cellStyle name="Title 2_Block-F LGF POur-II BBS" xfId="30271"/>
    <cellStyle name="Title 3" xfId="30272"/>
    <cellStyle name="Title 3 2" xfId="30273"/>
    <cellStyle name="Title 4" xfId="30274"/>
    <cellStyle name="Title 5" xfId="30275"/>
    <cellStyle name="Title 6" xfId="30276"/>
    <cellStyle name="Title 7" xfId="30277"/>
    <cellStyle name="Title 8" xfId="30278"/>
    <cellStyle name="Title 9" xfId="30279"/>
    <cellStyle name="Title Row" xfId="30280"/>
    <cellStyle name="Total 10" xfId="30281"/>
    <cellStyle name="Total 10 2" xfId="30282"/>
    <cellStyle name="Total 10 2 2" xfId="30283"/>
    <cellStyle name="Total 10 2 3" xfId="30284"/>
    <cellStyle name="Total 10 2 4" xfId="30285"/>
    <cellStyle name="Total 10 3" xfId="30286"/>
    <cellStyle name="Total 10 4" xfId="30287"/>
    <cellStyle name="Total 10 5" xfId="30288"/>
    <cellStyle name="Total 11" xfId="30289"/>
    <cellStyle name="Total 11 2" xfId="30290"/>
    <cellStyle name="Total 11 2 2" xfId="30291"/>
    <cellStyle name="Total 11 2 3" xfId="30292"/>
    <cellStyle name="Total 11 2 4" xfId="30293"/>
    <cellStyle name="Total 11 3" xfId="30294"/>
    <cellStyle name="Total 11 4" xfId="30295"/>
    <cellStyle name="Total 11 5" xfId="30296"/>
    <cellStyle name="Total 12" xfId="30297"/>
    <cellStyle name="Total 12 2" xfId="30298"/>
    <cellStyle name="Total 12 2 2" xfId="30299"/>
    <cellStyle name="Total 12 2 3" xfId="30300"/>
    <cellStyle name="Total 12 2 4" xfId="30301"/>
    <cellStyle name="Total 12 3" xfId="30302"/>
    <cellStyle name="Total 12 3 2" xfId="30303"/>
    <cellStyle name="Total 12 3 3" xfId="30304"/>
    <cellStyle name="Total 12 3 4" xfId="30305"/>
    <cellStyle name="Total 12 4" xfId="30306"/>
    <cellStyle name="Total 12 5" xfId="30307"/>
    <cellStyle name="Total 12 6" xfId="30308"/>
    <cellStyle name="Total 13" xfId="30309"/>
    <cellStyle name="Total 13 2" xfId="30310"/>
    <cellStyle name="Total 13 2 2" xfId="30311"/>
    <cellStyle name="Total 13 2 3" xfId="30312"/>
    <cellStyle name="Total 13 2 4" xfId="30313"/>
    <cellStyle name="Total 13 3" xfId="30314"/>
    <cellStyle name="Total 13 3 2" xfId="30315"/>
    <cellStyle name="Total 13 3 3" xfId="30316"/>
    <cellStyle name="Total 13 3 4" xfId="30317"/>
    <cellStyle name="Total 13 4" xfId="30318"/>
    <cellStyle name="Total 13 5" xfId="30319"/>
    <cellStyle name="Total 13 6" xfId="30320"/>
    <cellStyle name="Total 14" xfId="30321"/>
    <cellStyle name="Total 14 2" xfId="30322"/>
    <cellStyle name="Total 14 2 2" xfId="30323"/>
    <cellStyle name="Total 14 2 3" xfId="30324"/>
    <cellStyle name="Total 14 2 4" xfId="30325"/>
    <cellStyle name="Total 14 3" xfId="30326"/>
    <cellStyle name="Total 14 3 2" xfId="30327"/>
    <cellStyle name="Total 14 3 3" xfId="30328"/>
    <cellStyle name="Total 14 3 4" xfId="30329"/>
    <cellStyle name="Total 14 4" xfId="30330"/>
    <cellStyle name="Total 14 5" xfId="30331"/>
    <cellStyle name="Total 14 6" xfId="30332"/>
    <cellStyle name="Total 15" xfId="30333"/>
    <cellStyle name="Total 15 2" xfId="30334"/>
    <cellStyle name="Total 15 2 2" xfId="30335"/>
    <cellStyle name="Total 15 2 3" xfId="30336"/>
    <cellStyle name="Total 15 2 4" xfId="30337"/>
    <cellStyle name="Total 15 3" xfId="30338"/>
    <cellStyle name="Total 15 3 2" xfId="30339"/>
    <cellStyle name="Total 15 3 3" xfId="30340"/>
    <cellStyle name="Total 15 3 4" xfId="30341"/>
    <cellStyle name="Total 15 4" xfId="30342"/>
    <cellStyle name="Total 15 5" xfId="30343"/>
    <cellStyle name="Total 15 6" xfId="30344"/>
    <cellStyle name="Total 16" xfId="30345"/>
    <cellStyle name="Total 16 2" xfId="30346"/>
    <cellStyle name="Total 16 2 2" xfId="30347"/>
    <cellStyle name="Total 16 2 3" xfId="30348"/>
    <cellStyle name="Total 16 2 4" xfId="30349"/>
    <cellStyle name="Total 16 3" xfId="30350"/>
    <cellStyle name="Total 16 3 2" xfId="30351"/>
    <cellStyle name="Total 16 3 3" xfId="30352"/>
    <cellStyle name="Total 16 3 4" xfId="30353"/>
    <cellStyle name="Total 16 4" xfId="30354"/>
    <cellStyle name="Total 16 5" xfId="30355"/>
    <cellStyle name="Total 16 6" xfId="30356"/>
    <cellStyle name="Total 2" xfId="30357"/>
    <cellStyle name="Total 2 10" xfId="30358"/>
    <cellStyle name="Total 2 10 2" xfId="30359"/>
    <cellStyle name="Total 2 10 2 2" xfId="30360"/>
    <cellStyle name="Total 2 10 2 3" xfId="30361"/>
    <cellStyle name="Total 2 10 2 4" xfId="30362"/>
    <cellStyle name="Total 2 10 3" xfId="30363"/>
    <cellStyle name="Total 2 10 4" xfId="30364"/>
    <cellStyle name="Total 2 11" xfId="30365"/>
    <cellStyle name="Total 2 11 2" xfId="30366"/>
    <cellStyle name="Total 2 11 2 2" xfId="30367"/>
    <cellStyle name="Total 2 11 2 3" xfId="30368"/>
    <cellStyle name="Total 2 11 2 4" xfId="30369"/>
    <cellStyle name="Total 2 11 3" xfId="30370"/>
    <cellStyle name="Total 2 11 4" xfId="30371"/>
    <cellStyle name="Total 2 12" xfId="30372"/>
    <cellStyle name="Total 2 12 2" xfId="30373"/>
    <cellStyle name="Total 2 12 3" xfId="30374"/>
    <cellStyle name="Total 2 12 4" xfId="30375"/>
    <cellStyle name="Total 2 13" xfId="30376"/>
    <cellStyle name="Total 2 13 2" xfId="30377"/>
    <cellStyle name="Total 2 13 3" xfId="30378"/>
    <cellStyle name="Total 2 13 4" xfId="30379"/>
    <cellStyle name="Total 2 14" xfId="30380"/>
    <cellStyle name="Total 2 15" xfId="30381"/>
    <cellStyle name="Total 2 16" xfId="30382"/>
    <cellStyle name="Total 2 2" xfId="30383"/>
    <cellStyle name="Total 2 2 10" xfId="30384"/>
    <cellStyle name="Total 2 2 10 2" xfId="30385"/>
    <cellStyle name="Total 2 2 10 3" xfId="30386"/>
    <cellStyle name="Total 2 2 10 4" xfId="30387"/>
    <cellStyle name="Total 2 2 11" xfId="30388"/>
    <cellStyle name="Total 2 2 11 2" xfId="30389"/>
    <cellStyle name="Total 2 2 11 3" xfId="30390"/>
    <cellStyle name="Total 2 2 11 4" xfId="30391"/>
    <cellStyle name="Total 2 2 12" xfId="30392"/>
    <cellStyle name="Total 2 2 13" xfId="30393"/>
    <cellStyle name="Total 2 2 14" xfId="30394"/>
    <cellStyle name="Total 2 2 2" xfId="30395"/>
    <cellStyle name="Total 2 2 2 2" xfId="30396"/>
    <cellStyle name="Total 2 2 2 2 2" xfId="30397"/>
    <cellStyle name="Total 2 2 2 2 3" xfId="30398"/>
    <cellStyle name="Total 2 2 2 2 4" xfId="30399"/>
    <cellStyle name="Total 2 2 2 3" xfId="30400"/>
    <cellStyle name="Total 2 2 2 4" xfId="30401"/>
    <cellStyle name="Total 2 2 3" xfId="30402"/>
    <cellStyle name="Total 2 2 3 2" xfId="30403"/>
    <cellStyle name="Total 2 2 3 2 2" xfId="30404"/>
    <cellStyle name="Total 2 2 3 2 3" xfId="30405"/>
    <cellStyle name="Total 2 2 3 2 4" xfId="30406"/>
    <cellStyle name="Total 2 2 3 3" xfId="30407"/>
    <cellStyle name="Total 2 2 3 4" xfId="30408"/>
    <cellStyle name="Total 2 2 4" xfId="30409"/>
    <cellStyle name="Total 2 2 4 2" xfId="30410"/>
    <cellStyle name="Total 2 2 4 2 2" xfId="30411"/>
    <cellStyle name="Total 2 2 4 2 3" xfId="30412"/>
    <cellStyle name="Total 2 2 4 2 4" xfId="30413"/>
    <cellStyle name="Total 2 2 4 3" xfId="30414"/>
    <cellStyle name="Total 2 2 4 4" xfId="30415"/>
    <cellStyle name="Total 2 2 5" xfId="30416"/>
    <cellStyle name="Total 2 2 5 2" xfId="30417"/>
    <cellStyle name="Total 2 2 5 2 2" xfId="30418"/>
    <cellStyle name="Total 2 2 5 2 3" xfId="30419"/>
    <cellStyle name="Total 2 2 5 2 4" xfId="30420"/>
    <cellStyle name="Total 2 2 5 3" xfId="30421"/>
    <cellStyle name="Total 2 2 5 4" xfId="30422"/>
    <cellStyle name="Total 2 2 6" xfId="30423"/>
    <cellStyle name="Total 2 2 6 2" xfId="30424"/>
    <cellStyle name="Total 2 2 6 2 2" xfId="30425"/>
    <cellStyle name="Total 2 2 6 2 3" xfId="30426"/>
    <cellStyle name="Total 2 2 6 2 4" xfId="30427"/>
    <cellStyle name="Total 2 2 6 3" xfId="30428"/>
    <cellStyle name="Total 2 2 6 4" xfId="30429"/>
    <cellStyle name="Total 2 2 7" xfId="30430"/>
    <cellStyle name="Total 2 2 7 2" xfId="30431"/>
    <cellStyle name="Total 2 2 7 2 2" xfId="30432"/>
    <cellStyle name="Total 2 2 7 2 3" xfId="30433"/>
    <cellStyle name="Total 2 2 7 2 4" xfId="30434"/>
    <cellStyle name="Total 2 2 7 3" xfId="30435"/>
    <cellStyle name="Total 2 2 7 4" xfId="30436"/>
    <cellStyle name="Total 2 2 8" xfId="30437"/>
    <cellStyle name="Total 2 2 8 2" xfId="30438"/>
    <cellStyle name="Total 2 2 8 2 2" xfId="30439"/>
    <cellStyle name="Total 2 2 8 2 3" xfId="30440"/>
    <cellStyle name="Total 2 2 8 2 4" xfId="30441"/>
    <cellStyle name="Total 2 2 8 3" xfId="30442"/>
    <cellStyle name="Total 2 2 8 4" xfId="30443"/>
    <cellStyle name="Total 2 2 9" xfId="30444"/>
    <cellStyle name="Total 2 2 9 2" xfId="30445"/>
    <cellStyle name="Total 2 2 9 2 2" xfId="30446"/>
    <cellStyle name="Total 2 2 9 2 3" xfId="30447"/>
    <cellStyle name="Total 2 2 9 2 4" xfId="30448"/>
    <cellStyle name="Total 2 2 9 3" xfId="30449"/>
    <cellStyle name="Total 2 2 9 4" xfId="30450"/>
    <cellStyle name="Total 2 3" xfId="30451"/>
    <cellStyle name="Total 2 3 2" xfId="30452"/>
    <cellStyle name="Total 2 3 2 2" xfId="30453"/>
    <cellStyle name="Total 2 3 2 3" xfId="30454"/>
    <cellStyle name="Total 2 3 2 4" xfId="30455"/>
    <cellStyle name="Total 2 3 3" xfId="30456"/>
    <cellStyle name="Total 2 3 3 2" xfId="30457"/>
    <cellStyle name="Total 2 3 3 3" xfId="30458"/>
    <cellStyle name="Total 2 3 3 4" xfId="30459"/>
    <cellStyle name="Total 2 3 4" xfId="30460"/>
    <cellStyle name="Total 2 3 5" xfId="30461"/>
    <cellStyle name="Total 2 3 6" xfId="30462"/>
    <cellStyle name="Total 2 4" xfId="30463"/>
    <cellStyle name="Total 2 4 2" xfId="30464"/>
    <cellStyle name="Total 2 4 2 2" xfId="30465"/>
    <cellStyle name="Total 2 4 2 3" xfId="30466"/>
    <cellStyle name="Total 2 4 2 4" xfId="30467"/>
    <cellStyle name="Total 2 4 3" xfId="30468"/>
    <cellStyle name="Total 2 4 3 2" xfId="30469"/>
    <cellStyle name="Total 2 4 3 3" xfId="30470"/>
    <cellStyle name="Total 2 4 3 4" xfId="30471"/>
    <cellStyle name="Total 2 4 4" xfId="30472"/>
    <cellStyle name="Total 2 4 5" xfId="30473"/>
    <cellStyle name="Total 2 4 6" xfId="30474"/>
    <cellStyle name="Total 2 5" xfId="30475"/>
    <cellStyle name="Total 2 5 2" xfId="30476"/>
    <cellStyle name="Total 2 5 2 2" xfId="30477"/>
    <cellStyle name="Total 2 5 2 3" xfId="30478"/>
    <cellStyle name="Total 2 5 2 4" xfId="30479"/>
    <cellStyle name="Total 2 5 3" xfId="30480"/>
    <cellStyle name="Total 2 5 3 2" xfId="30481"/>
    <cellStyle name="Total 2 5 3 3" xfId="30482"/>
    <cellStyle name="Total 2 5 3 4" xfId="30483"/>
    <cellStyle name="Total 2 5 4" xfId="30484"/>
    <cellStyle name="Total 2 5 5" xfId="30485"/>
    <cellStyle name="Total 2 5 6" xfId="30486"/>
    <cellStyle name="Total 2 6" xfId="30487"/>
    <cellStyle name="Total 2 6 2" xfId="30488"/>
    <cellStyle name="Total 2 6 2 2" xfId="30489"/>
    <cellStyle name="Total 2 6 2 3" xfId="30490"/>
    <cellStyle name="Total 2 6 2 4" xfId="30491"/>
    <cellStyle name="Total 2 6 3" xfId="30492"/>
    <cellStyle name="Total 2 6 4" xfId="30493"/>
    <cellStyle name="Total 2 7" xfId="30494"/>
    <cellStyle name="Total 2 7 2" xfId="30495"/>
    <cellStyle name="Total 2 7 2 2" xfId="30496"/>
    <cellStyle name="Total 2 7 2 3" xfId="30497"/>
    <cellStyle name="Total 2 7 2 4" xfId="30498"/>
    <cellStyle name="Total 2 7 3" xfId="30499"/>
    <cellStyle name="Total 2 7 4" xfId="30500"/>
    <cellStyle name="Total 2 8" xfId="30501"/>
    <cellStyle name="Total 2 8 2" xfId="30502"/>
    <cellStyle name="Total 2 8 2 2" xfId="30503"/>
    <cellStyle name="Total 2 8 2 3" xfId="30504"/>
    <cellStyle name="Total 2 8 2 4" xfId="30505"/>
    <cellStyle name="Total 2 8 3" xfId="30506"/>
    <cellStyle name="Total 2 8 4" xfId="30507"/>
    <cellStyle name="Total 2 9" xfId="30508"/>
    <cellStyle name="Total 2 9 2" xfId="30509"/>
    <cellStyle name="Total 2 9 2 2" xfId="30510"/>
    <cellStyle name="Total 2 9 2 3" xfId="30511"/>
    <cellStyle name="Total 2 9 2 4" xfId="30512"/>
    <cellStyle name="Total 2 9 3" xfId="30513"/>
    <cellStyle name="Total 2 9 4" xfId="30514"/>
    <cellStyle name="Total 2_POST METRIC - ELEC" xfId="30515"/>
    <cellStyle name="Total 3" xfId="30516"/>
    <cellStyle name="Total 3 10" xfId="30517"/>
    <cellStyle name="Total 3 10 2" xfId="30518"/>
    <cellStyle name="Total 3 10 2 2" xfId="30519"/>
    <cellStyle name="Total 3 10 2 3" xfId="30520"/>
    <cellStyle name="Total 3 10 2 4" xfId="30521"/>
    <cellStyle name="Total 3 10 3" xfId="30522"/>
    <cellStyle name="Total 3 10 4" xfId="30523"/>
    <cellStyle name="Total 3 11" xfId="30524"/>
    <cellStyle name="Total 3 11 2" xfId="30525"/>
    <cellStyle name="Total 3 11 3" xfId="30526"/>
    <cellStyle name="Total 3 11 4" xfId="30527"/>
    <cellStyle name="Total 3 12" xfId="30528"/>
    <cellStyle name="Total 3 12 2" xfId="30529"/>
    <cellStyle name="Total 3 12 3" xfId="30530"/>
    <cellStyle name="Total 3 12 4" xfId="30531"/>
    <cellStyle name="Total 3 13" xfId="30532"/>
    <cellStyle name="Total 3 14" xfId="30533"/>
    <cellStyle name="Total 3 15" xfId="30534"/>
    <cellStyle name="Total 3 2" xfId="30535"/>
    <cellStyle name="Total 3 2 10" xfId="30536"/>
    <cellStyle name="Total 3 2 10 2" xfId="30537"/>
    <cellStyle name="Total 3 2 10 3" xfId="30538"/>
    <cellStyle name="Total 3 2 10 4" xfId="30539"/>
    <cellStyle name="Total 3 2 11" xfId="30540"/>
    <cellStyle name="Total 3 2 11 2" xfId="30541"/>
    <cellStyle name="Total 3 2 11 3" xfId="30542"/>
    <cellStyle name="Total 3 2 11 4" xfId="30543"/>
    <cellStyle name="Total 3 2 12" xfId="30544"/>
    <cellStyle name="Total 3 2 13" xfId="30545"/>
    <cellStyle name="Total 3 2 14" xfId="30546"/>
    <cellStyle name="Total 3 2 2" xfId="30547"/>
    <cellStyle name="Total 3 2 2 2" xfId="30548"/>
    <cellStyle name="Total 3 2 2 2 2" xfId="30549"/>
    <cellStyle name="Total 3 2 2 2 3" xfId="30550"/>
    <cellStyle name="Total 3 2 2 2 4" xfId="30551"/>
    <cellStyle name="Total 3 2 2 3" xfId="30552"/>
    <cellStyle name="Total 3 2 2 4" xfId="30553"/>
    <cellStyle name="Total 3 2 3" xfId="30554"/>
    <cellStyle name="Total 3 2 3 2" xfId="30555"/>
    <cellStyle name="Total 3 2 3 2 2" xfId="30556"/>
    <cellStyle name="Total 3 2 3 2 3" xfId="30557"/>
    <cellStyle name="Total 3 2 3 2 4" xfId="30558"/>
    <cellStyle name="Total 3 2 3 3" xfId="30559"/>
    <cellStyle name="Total 3 2 3 4" xfId="30560"/>
    <cellStyle name="Total 3 2 4" xfId="30561"/>
    <cellStyle name="Total 3 2 4 2" xfId="30562"/>
    <cellStyle name="Total 3 2 4 2 2" xfId="30563"/>
    <cellStyle name="Total 3 2 4 2 3" xfId="30564"/>
    <cellStyle name="Total 3 2 4 2 4" xfId="30565"/>
    <cellStyle name="Total 3 2 4 3" xfId="30566"/>
    <cellStyle name="Total 3 2 4 4" xfId="30567"/>
    <cellStyle name="Total 3 2 5" xfId="30568"/>
    <cellStyle name="Total 3 2 5 2" xfId="30569"/>
    <cellStyle name="Total 3 2 5 2 2" xfId="30570"/>
    <cellStyle name="Total 3 2 5 2 3" xfId="30571"/>
    <cellStyle name="Total 3 2 5 2 4" xfId="30572"/>
    <cellStyle name="Total 3 2 5 3" xfId="30573"/>
    <cellStyle name="Total 3 2 5 4" xfId="30574"/>
    <cellStyle name="Total 3 2 6" xfId="30575"/>
    <cellStyle name="Total 3 2 6 2" xfId="30576"/>
    <cellStyle name="Total 3 2 6 2 2" xfId="30577"/>
    <cellStyle name="Total 3 2 6 2 3" xfId="30578"/>
    <cellStyle name="Total 3 2 6 2 4" xfId="30579"/>
    <cellStyle name="Total 3 2 6 3" xfId="30580"/>
    <cellStyle name="Total 3 2 6 4" xfId="30581"/>
    <cellStyle name="Total 3 2 7" xfId="30582"/>
    <cellStyle name="Total 3 2 7 2" xfId="30583"/>
    <cellStyle name="Total 3 2 7 2 2" xfId="30584"/>
    <cellStyle name="Total 3 2 7 2 3" xfId="30585"/>
    <cellStyle name="Total 3 2 7 2 4" xfId="30586"/>
    <cellStyle name="Total 3 2 7 3" xfId="30587"/>
    <cellStyle name="Total 3 2 7 4" xfId="30588"/>
    <cellStyle name="Total 3 2 8" xfId="30589"/>
    <cellStyle name="Total 3 2 8 2" xfId="30590"/>
    <cellStyle name="Total 3 2 8 2 2" xfId="30591"/>
    <cellStyle name="Total 3 2 8 2 3" xfId="30592"/>
    <cellStyle name="Total 3 2 8 2 4" xfId="30593"/>
    <cellStyle name="Total 3 2 8 3" xfId="30594"/>
    <cellStyle name="Total 3 2 8 4" xfId="30595"/>
    <cellStyle name="Total 3 2 9" xfId="30596"/>
    <cellStyle name="Total 3 2 9 2" xfId="30597"/>
    <cellStyle name="Total 3 2 9 2 2" xfId="30598"/>
    <cellStyle name="Total 3 2 9 2 3" xfId="30599"/>
    <cellStyle name="Total 3 2 9 2 4" xfId="30600"/>
    <cellStyle name="Total 3 2 9 3" xfId="30601"/>
    <cellStyle name="Total 3 2 9 4" xfId="30602"/>
    <cellStyle name="Total 3 3" xfId="30603"/>
    <cellStyle name="Total 3 3 2" xfId="30604"/>
    <cellStyle name="Total 3 3 2 2" xfId="30605"/>
    <cellStyle name="Total 3 3 2 3" xfId="30606"/>
    <cellStyle name="Total 3 3 2 4" xfId="30607"/>
    <cellStyle name="Total 3 3 3" xfId="30608"/>
    <cellStyle name="Total 3 3 4" xfId="30609"/>
    <cellStyle name="Total 3 4" xfId="30610"/>
    <cellStyle name="Total 3 4 2" xfId="30611"/>
    <cellStyle name="Total 3 4 2 2" xfId="30612"/>
    <cellStyle name="Total 3 4 2 3" xfId="30613"/>
    <cellStyle name="Total 3 4 2 4" xfId="30614"/>
    <cellStyle name="Total 3 4 3" xfId="30615"/>
    <cellStyle name="Total 3 4 4" xfId="30616"/>
    <cellStyle name="Total 3 5" xfId="30617"/>
    <cellStyle name="Total 3 5 2" xfId="30618"/>
    <cellStyle name="Total 3 5 2 2" xfId="30619"/>
    <cellStyle name="Total 3 5 2 3" xfId="30620"/>
    <cellStyle name="Total 3 5 2 4" xfId="30621"/>
    <cellStyle name="Total 3 5 3" xfId="30622"/>
    <cellStyle name="Total 3 5 4" xfId="30623"/>
    <cellStyle name="Total 3 6" xfId="30624"/>
    <cellStyle name="Total 3 6 2" xfId="30625"/>
    <cellStyle name="Total 3 6 2 2" xfId="30626"/>
    <cellStyle name="Total 3 6 2 3" xfId="30627"/>
    <cellStyle name="Total 3 6 2 4" xfId="30628"/>
    <cellStyle name="Total 3 6 3" xfId="30629"/>
    <cellStyle name="Total 3 6 4" xfId="30630"/>
    <cellStyle name="Total 3 7" xfId="30631"/>
    <cellStyle name="Total 3 7 2" xfId="30632"/>
    <cellStyle name="Total 3 7 2 2" xfId="30633"/>
    <cellStyle name="Total 3 7 2 3" xfId="30634"/>
    <cellStyle name="Total 3 7 2 4" xfId="30635"/>
    <cellStyle name="Total 3 7 3" xfId="30636"/>
    <cellStyle name="Total 3 7 4" xfId="30637"/>
    <cellStyle name="Total 3 8" xfId="30638"/>
    <cellStyle name="Total 3 8 2" xfId="30639"/>
    <cellStyle name="Total 3 8 2 2" xfId="30640"/>
    <cellStyle name="Total 3 8 2 3" xfId="30641"/>
    <cellStyle name="Total 3 8 2 4" xfId="30642"/>
    <cellStyle name="Total 3 8 3" xfId="30643"/>
    <cellStyle name="Total 3 8 4" xfId="30644"/>
    <cellStyle name="Total 3 9" xfId="30645"/>
    <cellStyle name="Total 3 9 2" xfId="30646"/>
    <cellStyle name="Total 3 9 2 2" xfId="30647"/>
    <cellStyle name="Total 3 9 2 3" xfId="30648"/>
    <cellStyle name="Total 3 9 2 4" xfId="30649"/>
    <cellStyle name="Total 3 9 3" xfId="30650"/>
    <cellStyle name="Total 3 9 4" xfId="30651"/>
    <cellStyle name="Total 3_KC720 - JCR - Mar '11" xfId="30652"/>
    <cellStyle name="Total 4" xfId="30653"/>
    <cellStyle name="Total 4 2" xfId="30654"/>
    <cellStyle name="Total 4 2 2" xfId="30655"/>
    <cellStyle name="Total 4 2 3" xfId="30656"/>
    <cellStyle name="Total 4 2 4" xfId="30657"/>
    <cellStyle name="Total 4 3" xfId="30658"/>
    <cellStyle name="Total 4 3 2" xfId="30659"/>
    <cellStyle name="Total 4 3 3" xfId="30660"/>
    <cellStyle name="Total 4 3 4" xfId="30661"/>
    <cellStyle name="Total 4 4" xfId="30662"/>
    <cellStyle name="Total 4 5" xfId="30663"/>
    <cellStyle name="Total 4 6" xfId="30664"/>
    <cellStyle name="Total 5" xfId="30665"/>
    <cellStyle name="Total 5 2" xfId="30666"/>
    <cellStyle name="Total 5 2 2" xfId="30667"/>
    <cellStyle name="Total 5 2 3" xfId="30668"/>
    <cellStyle name="Total 5 2 4" xfId="30669"/>
    <cellStyle name="Total 5 3" xfId="30670"/>
    <cellStyle name="Total 5 3 2" xfId="30671"/>
    <cellStyle name="Total 5 3 3" xfId="30672"/>
    <cellStyle name="Total 5 3 4" xfId="30673"/>
    <cellStyle name="Total 5 4" xfId="30674"/>
    <cellStyle name="Total 5 5" xfId="30675"/>
    <cellStyle name="Total 5 6" xfId="30676"/>
    <cellStyle name="Total 6" xfId="30677"/>
    <cellStyle name="Total 6 2" xfId="30678"/>
    <cellStyle name="Total 6 2 2" xfId="30679"/>
    <cellStyle name="Total 6 2 3" xfId="30680"/>
    <cellStyle name="Total 6 2 4" xfId="30681"/>
    <cellStyle name="Total 6 3" xfId="30682"/>
    <cellStyle name="Total 6 3 2" xfId="30683"/>
    <cellStyle name="Total 6 3 3" xfId="30684"/>
    <cellStyle name="Total 6 3 4" xfId="30685"/>
    <cellStyle name="Total 6 4" xfId="30686"/>
    <cellStyle name="Total 6 5" xfId="30687"/>
    <cellStyle name="Total 6 6" xfId="30688"/>
    <cellStyle name="Total 7" xfId="30689"/>
    <cellStyle name="Total 7 2" xfId="30690"/>
    <cellStyle name="Total 7 2 2" xfId="30691"/>
    <cellStyle name="Total 7 2 3" xfId="30692"/>
    <cellStyle name="Total 7 2 4" xfId="30693"/>
    <cellStyle name="Total 7 3" xfId="30694"/>
    <cellStyle name="Total 7 3 2" xfId="30695"/>
    <cellStyle name="Total 7 3 3" xfId="30696"/>
    <cellStyle name="Total 7 3 4" xfId="30697"/>
    <cellStyle name="Total 7 4" xfId="30698"/>
    <cellStyle name="Total 7 5" xfId="30699"/>
    <cellStyle name="Total 7 6" xfId="30700"/>
    <cellStyle name="Total 8" xfId="30701"/>
    <cellStyle name="Total 8 2" xfId="30702"/>
    <cellStyle name="Total 8 2 2" xfId="30703"/>
    <cellStyle name="Total 8 2 3" xfId="30704"/>
    <cellStyle name="Total 8 2 4" xfId="30705"/>
    <cellStyle name="Total 8 3" xfId="30706"/>
    <cellStyle name="Total 8 4" xfId="30707"/>
    <cellStyle name="Total 8 5" xfId="30708"/>
    <cellStyle name="Total 9" xfId="30709"/>
    <cellStyle name="Total 9 2" xfId="30710"/>
    <cellStyle name="Total 9 2 2" xfId="30711"/>
    <cellStyle name="Total 9 2 3" xfId="30712"/>
    <cellStyle name="Total 9 2 4" xfId="30713"/>
    <cellStyle name="Total 9 3" xfId="30714"/>
    <cellStyle name="Total 9 4" xfId="30715"/>
    <cellStyle name="Total 9 5" xfId="30716"/>
    <cellStyle name="totalbold" xfId="30717"/>
    <cellStyle name="TotCol - Style5" xfId="30718"/>
    <cellStyle name="TotRow - Style4" xfId="30719"/>
    <cellStyle name="TotRow - Style4 2" xfId="30720"/>
    <cellStyle name="TotRow - Style4 2 2" xfId="30721"/>
    <cellStyle name="TotRow - Style4 2 3" xfId="30722"/>
    <cellStyle name="TotRow - Style4 2 4" xfId="30723"/>
    <cellStyle name="TotRow - Style4 3" xfId="30724"/>
    <cellStyle name="TotRow - Style4 4" xfId="30725"/>
    <cellStyle name="TotRow - Style4 5" xfId="30726"/>
    <cellStyle name="Tusental (0)_pldt" xfId="30727"/>
    <cellStyle name="Tusental_pldt" xfId="30728"/>
    <cellStyle name="uni" xfId="30729"/>
    <cellStyle name="Unit" xfId="30730"/>
    <cellStyle name="v" xfId="30731"/>
    <cellStyle name="v 2" xfId="30732"/>
    <cellStyle name="v 2 2" xfId="30733"/>
    <cellStyle name="v 2 3" xfId="30734"/>
    <cellStyle name="v 2 4" xfId="30735"/>
    <cellStyle name="v 3" xfId="30736"/>
    <cellStyle name="v 3 2" xfId="30737"/>
    <cellStyle name="v 3 3" xfId="30738"/>
    <cellStyle name="v 3 4" xfId="30739"/>
    <cellStyle name="v 4" xfId="30740"/>
    <cellStyle name="v 5" xfId="30741"/>
    <cellStyle name="v 6" xfId="30742"/>
    <cellStyle name="v 7" xfId="30743"/>
    <cellStyle name="v_25-8-2010  ABS &amp; Det" xfId="30744"/>
    <cellStyle name="v_25-8-2010  ABS &amp; Det 2" xfId="30745"/>
    <cellStyle name="v_25-8-2010  ABS &amp; Det 2 2" xfId="30746"/>
    <cellStyle name="v_25-8-2010  ABS &amp; Det 2 3" xfId="30747"/>
    <cellStyle name="v_25-8-2010  ABS &amp; Det 2 4" xfId="30748"/>
    <cellStyle name="v_25-8-2010  ABS &amp; Det 3" xfId="30749"/>
    <cellStyle name="v_25-8-2010  ABS &amp; Det 3 2" xfId="30750"/>
    <cellStyle name="v_25-8-2010  ABS &amp; Det 3 3" xfId="30751"/>
    <cellStyle name="v_25-8-2010  ABS &amp; Det 3 4" xfId="30752"/>
    <cellStyle name="v_25-8-2010  ABS &amp; Det 4" xfId="30753"/>
    <cellStyle name="v_25-8-2010  ABS &amp; Det 5" xfId="30754"/>
    <cellStyle name="v_25-8-2010  ABS &amp; Det 6" xfId="30755"/>
    <cellStyle name="v_25-8-2010  ABS &amp; Det 7" xfId="30756"/>
    <cellStyle name="v_25-8-2010  ABS &amp; Det_POST METRIC - ELEC" xfId="30757"/>
    <cellStyle name="v_25-8-2010  ABS &amp; Det_POST METRIC - ELEC 2" xfId="30758"/>
    <cellStyle name="v_25-8-2010  ABS &amp; Det_POST METRIC - ELEC 2 2" xfId="30759"/>
    <cellStyle name="v_25-8-2010  ABS &amp; Det_POST METRIC - ELEC 2 3" xfId="30760"/>
    <cellStyle name="v_25-8-2010  ABS &amp; Det_POST METRIC - ELEC 2 4" xfId="30761"/>
    <cellStyle name="v_25-8-2010  ABS &amp; Det_POST METRIC - ELEC 3" xfId="30762"/>
    <cellStyle name="v_25-8-2010  ABS &amp; Det_POST METRIC - ELEC 3 2" xfId="30763"/>
    <cellStyle name="v_25-8-2010  ABS &amp; Det_POST METRIC - ELEC 3 3" xfId="30764"/>
    <cellStyle name="v_25-8-2010  ABS &amp; Det_POST METRIC - ELEC 3 4" xfId="30765"/>
    <cellStyle name="v_25-8-2010  ABS &amp; Det_POST METRIC - ELEC 4" xfId="30766"/>
    <cellStyle name="v_25-8-2010  ABS &amp; Det_POST METRIC - ELEC 5" xfId="30767"/>
    <cellStyle name="v_25-8-2010  ABS &amp; Det_POST METRIC - ELEC 6" xfId="30768"/>
    <cellStyle name="v_25-8-2010  ABS &amp; Det_POST METRIC - ELEC 7" xfId="30769"/>
    <cellStyle name="v_25-8-2010  ABS &amp; Det_revised  Estimation-1" xfId="30770"/>
    <cellStyle name="v_25-8-2010  ABS &amp; Det_revised  Estimation-1 2" xfId="30771"/>
    <cellStyle name="v_25-8-2010  ABS &amp; Det_revised  Estimation-1 2 2" xfId="30772"/>
    <cellStyle name="v_25-8-2010  ABS &amp; Det_revised  Estimation-1 2 3" xfId="30773"/>
    <cellStyle name="v_25-8-2010  ABS &amp; Det_revised  Estimation-1 2 4" xfId="30774"/>
    <cellStyle name="v_25-8-2010  ABS &amp; Det_revised  Estimation-1 3" xfId="30775"/>
    <cellStyle name="v_25-8-2010  ABS &amp; Det_revised  Estimation-1 3 2" xfId="30776"/>
    <cellStyle name="v_25-8-2010  ABS &amp; Det_revised  Estimation-1 3 3" xfId="30777"/>
    <cellStyle name="v_25-8-2010  ABS &amp; Det_revised  Estimation-1 3 4" xfId="30778"/>
    <cellStyle name="v_25-8-2010  ABS &amp; Det_revised  Estimation-1 4" xfId="30779"/>
    <cellStyle name="v_25-8-2010  ABS &amp; Det_revised  Estimation-1 5" xfId="30780"/>
    <cellStyle name="v_25-8-2010  ABS &amp; Det_revised  Estimation-1 6" xfId="30781"/>
    <cellStyle name="v_25-8-2010  ABS &amp; Det_revised  Estimation-1 7" xfId="30782"/>
    <cellStyle name="v_25-8-2010  ABS &amp; Det_TIRUPATI  ELEC" xfId="30783"/>
    <cellStyle name="v_25-8-2010  ABS &amp; Det_TIRUPATI  ELEC 2" xfId="30784"/>
    <cellStyle name="v_25-8-2010  ABS &amp; Det_TIRUPATI  ELEC 2 2" xfId="30785"/>
    <cellStyle name="v_25-8-2010  ABS &amp; Det_TIRUPATI  ELEC 2 3" xfId="30786"/>
    <cellStyle name="v_25-8-2010  ABS &amp; Det_TIRUPATI  ELEC 2 4" xfId="30787"/>
    <cellStyle name="v_25-8-2010  ABS &amp; Det_TIRUPATI  ELEC 3" xfId="30788"/>
    <cellStyle name="v_25-8-2010  ABS &amp; Det_TIRUPATI  ELEC 3 2" xfId="30789"/>
    <cellStyle name="v_25-8-2010  ABS &amp; Det_TIRUPATI  ELEC 3 3" xfId="30790"/>
    <cellStyle name="v_25-8-2010  ABS &amp; Det_TIRUPATI  ELEC 3 4" xfId="30791"/>
    <cellStyle name="v_25-8-2010  ABS &amp; Det_TIRUPATI  ELEC 4" xfId="30792"/>
    <cellStyle name="v_25-8-2010  ABS &amp; Det_TIRUPATI  ELEC 5" xfId="30793"/>
    <cellStyle name="v_25-8-2010  ABS &amp; Det_TIRUPATI  ELEC 6" xfId="30794"/>
    <cellStyle name="v_25-8-2010  ABS &amp; Det_TIRUPATI  ELEC 7" xfId="30795"/>
    <cellStyle name="v_KC 640 Venk. Hatcheries Final" xfId="30796"/>
    <cellStyle name="v_KC 640 Venk. Hatcheries Final 2" xfId="30797"/>
    <cellStyle name="v_KC 640 Venk. Hatcheries Final 2 2" xfId="30798"/>
    <cellStyle name="v_KC 640 Venk. Hatcheries Final 2 3" xfId="30799"/>
    <cellStyle name="v_KC 640 Venk. Hatcheries Final 2 4" xfId="30800"/>
    <cellStyle name="v_KC 640 Venk. Hatcheries Final 3" xfId="30801"/>
    <cellStyle name="v_KC 640 Venk. Hatcheries Final 4" xfId="30802"/>
    <cellStyle name="v_KC 640 Venk. Hatcheries Final 5" xfId="30803"/>
    <cellStyle name="v_KC 640 Venk. Hatcheries Final 6" xfId="30804"/>
    <cellStyle name="v_KC 640 Venk. Hatcheries Final 7" xfId="30805"/>
    <cellStyle name="v_POST METRIC - ELEC" xfId="30806"/>
    <cellStyle name="v_POST METRIC - ELEC 2" xfId="30807"/>
    <cellStyle name="v_POST METRIC - ELEC 2 2" xfId="30808"/>
    <cellStyle name="v_POST METRIC - ELEC 2 3" xfId="30809"/>
    <cellStyle name="v_POST METRIC - ELEC 2 4" xfId="30810"/>
    <cellStyle name="v_POST METRIC - ELEC 3" xfId="30811"/>
    <cellStyle name="v_POST METRIC - ELEC 3 2" xfId="30812"/>
    <cellStyle name="v_POST METRIC - ELEC 3 3" xfId="30813"/>
    <cellStyle name="v_POST METRIC - ELEC 3 4" xfId="30814"/>
    <cellStyle name="v_POST METRIC - ELEC 4" xfId="30815"/>
    <cellStyle name="v_POST METRIC - ELEC 5" xfId="30816"/>
    <cellStyle name="v_POST METRIC - ELEC 6" xfId="30817"/>
    <cellStyle name="v_POST METRIC - ELEC 7" xfId="30818"/>
    <cellStyle name="v_revised  Estimation-1" xfId="30819"/>
    <cellStyle name="v_revised  Estimation-1 2" xfId="30820"/>
    <cellStyle name="v_revised  Estimation-1 2 2" xfId="30821"/>
    <cellStyle name="v_revised  Estimation-1 2 3" xfId="30822"/>
    <cellStyle name="v_revised  Estimation-1 2 4" xfId="30823"/>
    <cellStyle name="v_revised  Estimation-1 3" xfId="30824"/>
    <cellStyle name="v_revised  Estimation-1 3 2" xfId="30825"/>
    <cellStyle name="v_revised  Estimation-1 3 3" xfId="30826"/>
    <cellStyle name="v_revised  Estimation-1 3 4" xfId="30827"/>
    <cellStyle name="v_revised  Estimation-1 4" xfId="30828"/>
    <cellStyle name="v_revised  Estimation-1 5" xfId="30829"/>
    <cellStyle name="v_revised  Estimation-1 6" xfId="30830"/>
    <cellStyle name="v_revised  Estimation-1 7" xfId="30831"/>
    <cellStyle name="v_TIRUPATI  ELEC" xfId="30832"/>
    <cellStyle name="v_TIRUPATI  ELEC 2" xfId="30833"/>
    <cellStyle name="v_TIRUPATI  ELEC 2 2" xfId="30834"/>
    <cellStyle name="v_TIRUPATI  ELEC 2 3" xfId="30835"/>
    <cellStyle name="v_TIRUPATI  ELEC 2 4" xfId="30836"/>
    <cellStyle name="v_TIRUPATI  ELEC 3" xfId="30837"/>
    <cellStyle name="v_TIRUPATI  ELEC 3 2" xfId="30838"/>
    <cellStyle name="v_TIRUPATI  ELEC 3 3" xfId="30839"/>
    <cellStyle name="v_TIRUPATI  ELEC 3 4" xfId="30840"/>
    <cellStyle name="v_TIRUPATI  ELEC 4" xfId="30841"/>
    <cellStyle name="v_TIRUPATI  ELEC 5" xfId="30842"/>
    <cellStyle name="v_TIRUPATI  ELEC 6" xfId="30843"/>
    <cellStyle name="v_TIRUPATI  ELEC 7" xfId="30844"/>
    <cellStyle name="Value" xfId="30845"/>
    <cellStyle name="Value 2" xfId="30846"/>
    <cellStyle name="Value 3" xfId="30847"/>
    <cellStyle name="Value 4" xfId="30848"/>
    <cellStyle name="Value 5" xfId="30849"/>
    <cellStyle name="Value 6" xfId="30850"/>
    <cellStyle name="Value 7" xfId="30851"/>
    <cellStyle name="Valuta (0)_pldt" xfId="30852"/>
    <cellStyle name="Valuta_pldt" xfId="30853"/>
    <cellStyle name="Währung [0]_A_CAS_99" xfId="30854"/>
    <cellStyle name="Währung_A_CAS_99" xfId="30855"/>
    <cellStyle name="Warning Text 10" xfId="30856"/>
    <cellStyle name="Warning Text 11" xfId="30857"/>
    <cellStyle name="Warning Text 12" xfId="30858"/>
    <cellStyle name="Warning Text 13" xfId="30859"/>
    <cellStyle name="Warning Text 14" xfId="30860"/>
    <cellStyle name="Warning Text 15" xfId="30861"/>
    <cellStyle name="Warning Text 16" xfId="30862"/>
    <cellStyle name="Warning Text 2" xfId="30863"/>
    <cellStyle name="Warning Text 2 2" xfId="30864"/>
    <cellStyle name="Warning Text 2 3" xfId="30865"/>
    <cellStyle name="Warning Text 2 4" xfId="30866"/>
    <cellStyle name="Warning Text 2 5" xfId="30867"/>
    <cellStyle name="Warning Text 2_Block-F LGF POur-II BBS" xfId="30868"/>
    <cellStyle name="Warning Text 3" xfId="30869"/>
    <cellStyle name="Warning Text 3 2" xfId="30870"/>
    <cellStyle name="Warning Text 4" xfId="30871"/>
    <cellStyle name="Warning Text 5" xfId="30872"/>
    <cellStyle name="Warning Text 6" xfId="30873"/>
    <cellStyle name="Warning Text 7" xfId="30874"/>
    <cellStyle name="Warning Text 8" xfId="30875"/>
    <cellStyle name="Warning Text 9" xfId="30876"/>
    <cellStyle name="Yellow" xfId="30877"/>
    <cellStyle name="సాధారణ_Copy of Model estimate-Basnapally--07-05-06-Final" xfId="30878"/>
    <cellStyle name="_Revenue_Manpower Loading呃䍜" xfId="30879"/>
    <cellStyle name="콤마 [0]_Book1" xfId="30880"/>
    <cellStyle name="콤마_Book1" xfId="30881"/>
    <cellStyle name="통화 [0]_9634매출 " xfId="30882"/>
    <cellStyle name="통화_9634매출 " xfId="30883"/>
    <cellStyle name="표준_0N-HANDLING " xfId="30884"/>
    <cellStyle name="常规_geotextile cost" xfId="30885"/>
    <cellStyle name="桁区切り [0.00]_laroux" xfId="30886"/>
    <cellStyle name="桁区切り_COST (3)" xfId="30887"/>
    <cellStyle name="標準_94物件" xfId="30888"/>
    <cellStyle name="砯刽 [0]_Revenuenu" xfId="30889"/>
    <cellStyle name="砯刽_Revenueen" xfId="30890"/>
    <cellStyle name="通貨 [0.00]_laroux" xfId="30891"/>
    <cellStyle name="通貨_laroux" xfId="30892"/>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2nd%20PEN%20DRIVE%20DATA\Estimate%20IVF%20Gandhi%205.50%20Crore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SSR%20Item%20Rates%2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veyance"/>
      <sheetName val="Civil-SOR"/>
      <sheetName val="WS-SOR"/>
      <sheetName val="Input"/>
      <sheetName val="LEAD"/>
      <sheetName val="C-data"/>
      <sheetName val="Joinery"/>
      <sheetName val="WS Data"/>
      <sheetName val="Civil SoR"/>
      <sheetName val="WS SoR"/>
      <sheetName val="Checklist"/>
      <sheetName val="OT Joinery"/>
      <sheetName val="Demand"/>
      <sheetName val="Sheet2"/>
      <sheetName val="Water Demand"/>
      <sheetName val="Civil Estimate"/>
      <sheetName val="WS Estimate"/>
      <sheetName val="Oxygen"/>
      <sheetName val="Ele Estimate"/>
      <sheetName val="elec Data"/>
      <sheetName val="GA"/>
    </sheetNames>
    <sheetDataSet>
      <sheetData sheetId="0"/>
      <sheetData sheetId="1">
        <row r="288">
          <cell r="G288">
            <v>685</v>
          </cell>
        </row>
        <row r="289">
          <cell r="G289">
            <v>575</v>
          </cell>
        </row>
        <row r="307">
          <cell r="G307">
            <v>520</v>
          </cell>
        </row>
        <row r="309">
          <cell r="G309">
            <v>71</v>
          </cell>
        </row>
      </sheetData>
      <sheetData sheetId="2"/>
      <sheetData sheetId="3">
        <row r="48">
          <cell r="C48" t="str">
            <v>Add for MA @ 40%</v>
          </cell>
          <cell r="D48">
            <v>0.4</v>
          </cell>
        </row>
        <row r="49">
          <cell r="C49" t="str">
            <v>Overheads &amp; Contractors Profit @ 13.615%</v>
          </cell>
          <cell r="D49">
            <v>0.13614999999999999</v>
          </cell>
        </row>
      </sheetData>
      <sheetData sheetId="4">
        <row r="7">
          <cell r="N7">
            <v>60000</v>
          </cell>
        </row>
      </sheetData>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veyance"/>
      <sheetName val="Civil-SOR"/>
      <sheetName val="WS-SOR"/>
      <sheetName val="Input"/>
      <sheetName val="LEAD"/>
      <sheetName val="C-data"/>
      <sheetName val="Joinery"/>
      <sheetName val="WS Data"/>
      <sheetName val="GA"/>
      <sheetName val="Civil-D"/>
      <sheetName val="WS Estimate"/>
      <sheetName val="Civil SoR"/>
      <sheetName val="WS SoR"/>
      <sheetName val="Checklist"/>
      <sheetName val="OT Joinery"/>
      <sheetName val="Demand"/>
      <sheetName val="Sheet2"/>
      <sheetName val="Water Demand"/>
    </sheetNames>
    <sheetDataSet>
      <sheetData sheetId="0"/>
      <sheetData sheetId="1">
        <row r="20">
          <cell r="G20">
            <v>578</v>
          </cell>
        </row>
        <row r="185">
          <cell r="G185">
            <v>34</v>
          </cell>
        </row>
        <row r="202">
          <cell r="G202">
            <v>37</v>
          </cell>
        </row>
        <row r="203">
          <cell r="G203">
            <v>6</v>
          </cell>
        </row>
        <row r="293">
          <cell r="G293">
            <v>580</v>
          </cell>
        </row>
        <row r="302">
          <cell r="G302">
            <v>550</v>
          </cell>
        </row>
        <row r="307">
          <cell r="G307">
            <v>520</v>
          </cell>
        </row>
        <row r="385">
          <cell r="G385">
            <v>37</v>
          </cell>
        </row>
      </sheetData>
      <sheetData sheetId="2"/>
      <sheetData sheetId="3">
        <row r="47">
          <cell r="C47" t="str">
            <v>Add for MA @ 40%</v>
          </cell>
          <cell r="D47">
            <v>0.4</v>
          </cell>
        </row>
        <row r="48">
          <cell r="C48" t="str">
            <v>Overheads &amp; Contractors Profit @ 13.615%</v>
          </cell>
          <cell r="D48">
            <v>0.13614999999999999</v>
          </cell>
        </row>
      </sheetData>
      <sheetData sheetId="4">
        <row r="6">
          <cell r="N6">
            <v>5200</v>
          </cell>
        </row>
        <row r="10">
          <cell r="N10">
            <v>61000</v>
          </cell>
        </row>
        <row r="11">
          <cell r="N11">
            <v>62000</v>
          </cell>
        </row>
        <row r="13">
          <cell r="N13">
            <v>2453.91</v>
          </cell>
        </row>
      </sheetData>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AD196"/>
  <sheetViews>
    <sheetView tabSelected="1" view="pageBreakPreview" zoomScale="75" zoomScaleNormal="80" zoomScaleSheetLayoutView="75" workbookViewId="0">
      <pane ySplit="3" topLeftCell="A13" activePane="bottomLeft" state="frozen"/>
      <selection pane="bottomLeft" activeCell="R6" sqref="R6"/>
    </sheetView>
  </sheetViews>
  <sheetFormatPr defaultColWidth="8.85546875" defaultRowHeight="15.65"/>
  <cols>
    <col min="1" max="1" width="5.85546875" style="349" customWidth="1"/>
    <col min="2" max="2" width="8.28515625" style="39" bestFit="1" customWidth="1"/>
    <col min="3" max="3" width="58.85546875" style="47" customWidth="1"/>
    <col min="4" max="4" width="6.85546875" style="47" bestFit="1" customWidth="1"/>
    <col min="5" max="5" width="6.7109375" style="47" bestFit="1" customWidth="1"/>
    <col min="6" max="6" width="17" style="43" customWidth="1"/>
    <col min="7" max="7" width="21.7109375" style="44" customWidth="1"/>
    <col min="8" max="8" width="11" style="349" customWidth="1"/>
    <col min="9" max="9" width="10.85546875" style="349" bestFit="1" customWidth="1"/>
    <col min="10" max="10" width="17.140625" style="350" customWidth="1"/>
    <col min="11" max="11" width="21.28515625" style="44" customWidth="1"/>
    <col min="12" max="12" width="19" style="44" customWidth="1"/>
    <col min="13" max="13" width="18.28515625" style="44" customWidth="1"/>
    <col min="14" max="14" width="22.42578125" style="346" customWidth="1"/>
    <col min="15" max="15" width="8.85546875" style="39"/>
    <col min="16" max="16" width="12.140625" style="39" bestFit="1" customWidth="1"/>
    <col min="17" max="17" width="23.42578125" style="39" customWidth="1"/>
    <col min="18" max="18" width="23" style="39" customWidth="1"/>
    <col min="19" max="19" width="26.85546875" style="39" customWidth="1"/>
    <col min="20" max="20" width="27.28515625" style="39" customWidth="1"/>
    <col min="21" max="24" width="16.85546875" style="39" customWidth="1"/>
    <col min="25" max="16384" width="8.85546875" style="39"/>
  </cols>
  <sheetData>
    <row r="1" spans="1:15" ht="21.1">
      <c r="A1" s="413" t="s">
        <v>1</v>
      </c>
      <c r="B1" s="414"/>
      <c r="C1" s="414"/>
      <c r="D1" s="414"/>
      <c r="E1" s="414"/>
      <c r="F1" s="414"/>
      <c r="G1" s="414"/>
      <c r="H1" s="414"/>
      <c r="I1" s="414"/>
      <c r="J1" s="414"/>
      <c r="K1" s="414"/>
      <c r="L1" s="414"/>
      <c r="M1" s="414"/>
      <c r="N1" s="415"/>
    </row>
    <row r="2" spans="1:15" ht="31.25">
      <c r="A2" s="345" t="s">
        <v>132</v>
      </c>
      <c r="B2" s="355" t="s">
        <v>291</v>
      </c>
      <c r="C2" s="354" t="s">
        <v>2</v>
      </c>
      <c r="D2" s="410" t="s">
        <v>285</v>
      </c>
      <c r="E2" s="411"/>
      <c r="F2" s="411"/>
      <c r="G2" s="412"/>
      <c r="H2" s="410" t="s">
        <v>286</v>
      </c>
      <c r="I2" s="411"/>
      <c r="J2" s="411"/>
      <c r="K2" s="412"/>
      <c r="L2" s="354" t="s">
        <v>3</v>
      </c>
      <c r="M2" s="354" t="s">
        <v>4</v>
      </c>
      <c r="N2" s="360" t="s">
        <v>5</v>
      </c>
    </row>
    <row r="3" spans="1:15" ht="31.25">
      <c r="A3" s="345"/>
      <c r="B3" s="355"/>
      <c r="C3" s="354"/>
      <c r="D3" s="354" t="s">
        <v>0</v>
      </c>
      <c r="E3" s="354" t="s">
        <v>6</v>
      </c>
      <c r="F3" s="40" t="s">
        <v>133</v>
      </c>
      <c r="G3" s="41" t="s">
        <v>134</v>
      </c>
      <c r="H3" s="42" t="s">
        <v>0</v>
      </c>
      <c r="I3" s="354" t="s">
        <v>6</v>
      </c>
      <c r="J3" s="96" t="s">
        <v>133</v>
      </c>
      <c r="K3" s="41" t="s">
        <v>134</v>
      </c>
      <c r="L3" s="354"/>
      <c r="M3" s="354"/>
      <c r="N3" s="361"/>
    </row>
    <row r="4" spans="1:15" ht="18.350000000000001">
      <c r="A4" s="345"/>
      <c r="B4" s="345"/>
      <c r="C4" s="175" t="s">
        <v>34</v>
      </c>
      <c r="D4" s="345"/>
      <c r="E4" s="345"/>
      <c r="K4" s="45"/>
    </row>
    <row r="5" spans="1:15" s="47" customFormat="1" ht="18.350000000000001">
      <c r="A5" s="349"/>
      <c r="C5" s="177" t="s">
        <v>523</v>
      </c>
      <c r="D5" s="177"/>
      <c r="E5" s="177"/>
      <c r="F5" s="177"/>
      <c r="G5" s="177"/>
      <c r="H5" s="56"/>
      <c r="I5" s="53"/>
      <c r="J5" s="350"/>
      <c r="K5" s="44"/>
      <c r="L5" s="44"/>
      <c r="M5" s="44"/>
      <c r="N5" s="346"/>
    </row>
    <row r="6" spans="1:15" s="47" customFormat="1" ht="250">
      <c r="A6" s="53">
        <v>1</v>
      </c>
      <c r="C6" s="352" t="s">
        <v>155</v>
      </c>
      <c r="D6" s="53">
        <v>0</v>
      </c>
      <c r="E6" s="353" t="s">
        <v>33</v>
      </c>
      <c r="F6" s="54"/>
      <c r="G6" s="55"/>
      <c r="H6" s="56">
        <v>1</v>
      </c>
      <c r="I6" s="53" t="s">
        <v>141</v>
      </c>
      <c r="J6" s="98">
        <v>97000</v>
      </c>
      <c r="K6" s="45">
        <f t="shared" ref="K6:K11" si="0">ROUND(H6*J6,0)</f>
        <v>97000</v>
      </c>
      <c r="L6" s="45">
        <f>ROUND(IF(K6&gt;G6,K6-G6,0),0)</f>
        <v>97000</v>
      </c>
      <c r="M6" s="45">
        <f>ROUND(IF(K6&lt;G6,G6-K6,0),0)</f>
        <v>0</v>
      </c>
      <c r="N6" s="346" t="s">
        <v>310</v>
      </c>
      <c r="O6" s="47" t="s">
        <v>215</v>
      </c>
    </row>
    <row r="7" spans="1:15" s="47" customFormat="1" ht="156.25">
      <c r="A7" s="53">
        <v>2</v>
      </c>
      <c r="C7" s="352" t="s">
        <v>354</v>
      </c>
      <c r="D7" s="53">
        <v>0</v>
      </c>
      <c r="E7" s="353" t="s">
        <v>141</v>
      </c>
      <c r="F7" s="54"/>
      <c r="G7" s="55"/>
      <c r="H7" s="56">
        <v>1</v>
      </c>
      <c r="I7" s="53" t="s">
        <v>141</v>
      </c>
      <c r="J7" s="98">
        <v>46000</v>
      </c>
      <c r="K7" s="45">
        <f t="shared" si="0"/>
        <v>46000</v>
      </c>
      <c r="L7" s="45">
        <f>ROUND(IF(K7&gt;G7,K7-G7,0),0)</f>
        <v>46000</v>
      </c>
      <c r="M7" s="45">
        <f>ROUND(IF(K7&lt;G7,G7-K7,0),0)</f>
        <v>0</v>
      </c>
      <c r="N7" s="346" t="s">
        <v>311</v>
      </c>
      <c r="O7" s="47" t="s">
        <v>215</v>
      </c>
    </row>
    <row r="8" spans="1:15" s="47" customFormat="1" ht="140.6">
      <c r="A8" s="53">
        <v>3</v>
      </c>
      <c r="C8" s="352" t="s">
        <v>355</v>
      </c>
      <c r="D8" s="53">
        <v>0</v>
      </c>
      <c r="E8" s="353" t="s">
        <v>141</v>
      </c>
      <c r="F8" s="54"/>
      <c r="G8" s="55"/>
      <c r="H8" s="56">
        <v>2</v>
      </c>
      <c r="I8" s="53" t="s">
        <v>141</v>
      </c>
      <c r="J8" s="98">
        <v>16300</v>
      </c>
      <c r="K8" s="45">
        <f t="shared" si="0"/>
        <v>32600</v>
      </c>
      <c r="L8" s="45">
        <f>ROUND(IF(K8&gt;G8,K8-G8,0),0)</f>
        <v>32600</v>
      </c>
      <c r="M8" s="45">
        <f>ROUND(IF(K8&lt;G8,G8-K8,0),0)</f>
        <v>0</v>
      </c>
      <c r="N8" s="346" t="s">
        <v>365</v>
      </c>
      <c r="O8" s="47" t="s">
        <v>215</v>
      </c>
    </row>
    <row r="9" spans="1:15" s="47" customFormat="1" ht="140.6">
      <c r="A9" s="53">
        <v>4</v>
      </c>
      <c r="C9" s="352" t="s">
        <v>358</v>
      </c>
      <c r="D9" s="53">
        <v>0</v>
      </c>
      <c r="E9" s="353" t="s">
        <v>141</v>
      </c>
      <c r="F9" s="54"/>
      <c r="G9" s="55"/>
      <c r="H9" s="56">
        <v>1</v>
      </c>
      <c r="I9" s="53" t="s">
        <v>141</v>
      </c>
      <c r="J9" s="98">
        <v>14500</v>
      </c>
      <c r="K9" s="45">
        <f t="shared" si="0"/>
        <v>14500</v>
      </c>
      <c r="L9" s="45">
        <f>ROUND(IF(K9&gt;G9,K9-G9,0),0)</f>
        <v>14500</v>
      </c>
      <c r="M9" s="45">
        <f>ROUND(IF(K9&lt;G9,G9-K9,0),0)</f>
        <v>0</v>
      </c>
      <c r="N9" s="346" t="s">
        <v>365</v>
      </c>
      <c r="O9" s="47" t="s">
        <v>215</v>
      </c>
    </row>
    <row r="10" spans="1:15" s="47" customFormat="1" ht="140.6">
      <c r="A10" s="53">
        <v>5</v>
      </c>
      <c r="C10" s="352" t="s">
        <v>357</v>
      </c>
      <c r="D10" s="53">
        <v>0</v>
      </c>
      <c r="E10" s="353" t="s">
        <v>141</v>
      </c>
      <c r="F10" s="54"/>
      <c r="G10" s="55"/>
      <c r="H10" s="56">
        <v>1</v>
      </c>
      <c r="I10" s="53" t="s">
        <v>141</v>
      </c>
      <c r="J10" s="98">
        <v>15100</v>
      </c>
      <c r="K10" s="45">
        <f t="shared" si="0"/>
        <v>15100</v>
      </c>
      <c r="L10" s="45">
        <f>ROUND(IF(K10&gt;G10,K10-G10,0),0)</f>
        <v>15100</v>
      </c>
      <c r="M10" s="45">
        <f>ROUND(IF(K10&lt;G10,G10-K10,0),0)</f>
        <v>0</v>
      </c>
      <c r="N10" s="346" t="s">
        <v>365</v>
      </c>
      <c r="O10" s="47" t="s">
        <v>215</v>
      </c>
    </row>
    <row r="11" spans="1:15" s="47" customFormat="1" ht="140.6">
      <c r="A11" s="53">
        <v>6</v>
      </c>
      <c r="C11" s="352" t="s">
        <v>356</v>
      </c>
      <c r="D11" s="53">
        <v>0</v>
      </c>
      <c r="E11" s="353" t="s">
        <v>141</v>
      </c>
      <c r="F11" s="44"/>
      <c r="G11" s="44"/>
      <c r="H11" s="348">
        <v>1</v>
      </c>
      <c r="I11" s="53" t="s">
        <v>141</v>
      </c>
      <c r="J11" s="98">
        <v>15800</v>
      </c>
      <c r="K11" s="45">
        <f t="shared" si="0"/>
        <v>15800</v>
      </c>
      <c r="L11" s="45">
        <f>ROUND(IF(K11&gt;G11,K11-G11,0),0)</f>
        <v>15800</v>
      </c>
      <c r="M11" s="45">
        <f>ROUND(IF(K11&lt;G11,G11-K11,0),0)</f>
        <v>0</v>
      </c>
      <c r="N11" s="346" t="s">
        <v>365</v>
      </c>
      <c r="O11" s="47" t="s">
        <v>215</v>
      </c>
    </row>
    <row r="12" spans="1:15" s="47" customFormat="1">
      <c r="A12" s="349"/>
      <c r="B12" s="351" t="str">
        <f t="shared" ref="B12:B13" si="1">IF(ISBLANK(A12), "","IVF"&amp;A12)</f>
        <v/>
      </c>
      <c r="F12" s="43"/>
      <c r="G12" s="48">
        <f>SUM(G6:G11)</f>
        <v>0</v>
      </c>
      <c r="H12" s="348"/>
      <c r="I12" s="349"/>
      <c r="J12" s="97" t="s">
        <v>28</v>
      </c>
      <c r="K12" s="48">
        <f>SUM(K6:K11)</f>
        <v>221000</v>
      </c>
      <c r="L12" s="48">
        <f t="shared" ref="L12:M12" si="2">SUM(L6:L11)</f>
        <v>221000</v>
      </c>
      <c r="M12" s="48">
        <f t="shared" si="2"/>
        <v>0</v>
      </c>
      <c r="N12" s="346"/>
    </row>
    <row r="13" spans="1:15" s="47" customFormat="1">
      <c r="A13" s="349"/>
      <c r="B13" s="351" t="str">
        <f t="shared" si="1"/>
        <v/>
      </c>
      <c r="C13" s="176" t="s">
        <v>29</v>
      </c>
      <c r="F13" s="43"/>
      <c r="G13" s="44"/>
      <c r="H13" s="348"/>
      <c r="I13" s="349"/>
      <c r="J13" s="350"/>
      <c r="K13" s="44"/>
      <c r="L13" s="45"/>
      <c r="M13" s="45"/>
      <c r="N13" s="346"/>
    </row>
    <row r="14" spans="1:15" s="47" customFormat="1" ht="109.4">
      <c r="A14" s="351">
        <v>248</v>
      </c>
      <c r="B14" s="351" t="str">
        <f>IF(ISBLANK(A14), "","IVF"&amp;A14)</f>
        <v>IVF248</v>
      </c>
      <c r="C14" s="352" t="s">
        <v>82</v>
      </c>
      <c r="D14" s="351">
        <v>400</v>
      </c>
      <c r="E14" s="353" t="s">
        <v>11</v>
      </c>
      <c r="F14" s="5">
        <v>20</v>
      </c>
      <c r="G14" s="45">
        <f>ROUND(D14*F14,0)</f>
        <v>8000</v>
      </c>
      <c r="H14" s="348">
        <v>729.93</v>
      </c>
      <c r="I14" s="349" t="s">
        <v>11</v>
      </c>
      <c r="J14" s="350">
        <f>F14</f>
        <v>20</v>
      </c>
      <c r="K14" s="45">
        <f>ROUND(H14*J14,0)</f>
        <v>14599</v>
      </c>
      <c r="L14" s="45">
        <f>ROUND(IF(K14&gt;G14,K14-G14,0),0)</f>
        <v>6599</v>
      </c>
      <c r="M14" s="45">
        <f>ROUND(IF(K14&lt;G14,G14-K14,0),0)</f>
        <v>0</v>
      </c>
      <c r="N14" s="362" t="s">
        <v>259</v>
      </c>
      <c r="O14" s="47" t="s">
        <v>211</v>
      </c>
    </row>
    <row r="15" spans="1:15" s="47" customFormat="1" ht="125">
      <c r="A15" s="351">
        <v>249</v>
      </c>
      <c r="B15" s="351" t="str">
        <f>IF(ISBLANK(A15), "","IVF"&amp;A15)</f>
        <v>IVF249</v>
      </c>
      <c r="C15" s="352" t="s">
        <v>83</v>
      </c>
      <c r="D15" s="351">
        <v>16</v>
      </c>
      <c r="E15" s="353" t="s">
        <v>9</v>
      </c>
      <c r="F15" s="5">
        <v>350</v>
      </c>
      <c r="G15" s="45">
        <f>ROUND(D15*F15,0)</f>
        <v>5600</v>
      </c>
      <c r="H15" s="348">
        <v>32</v>
      </c>
      <c r="I15" s="349" t="s">
        <v>9</v>
      </c>
      <c r="J15" s="350">
        <f>F15</f>
        <v>350</v>
      </c>
      <c r="K15" s="45">
        <f>ROUND(H15*J15,0)</f>
        <v>11200</v>
      </c>
      <c r="L15" s="45">
        <f>ROUND(IF(K15&gt;G15,K15-G15,0),0)</f>
        <v>5600</v>
      </c>
      <c r="M15" s="45">
        <f>ROUND(IF(K15&lt;G15,G15-K15,0),0)</f>
        <v>0</v>
      </c>
      <c r="N15" s="362" t="s">
        <v>259</v>
      </c>
      <c r="O15" s="47" t="s">
        <v>211</v>
      </c>
    </row>
    <row r="16" spans="1:15" s="47" customFormat="1" ht="109.4">
      <c r="A16" s="351">
        <v>251</v>
      </c>
      <c r="B16" s="351" t="str">
        <f>IF(ISBLANK(A16), "","IVF"&amp;A16)</f>
        <v>IVF251</v>
      </c>
      <c r="C16" s="352" t="s">
        <v>26</v>
      </c>
      <c r="D16" s="351">
        <v>120</v>
      </c>
      <c r="E16" s="353" t="s">
        <v>10</v>
      </c>
      <c r="F16" s="5">
        <v>455</v>
      </c>
      <c r="G16" s="45">
        <f>ROUND(D16*F16,0)</f>
        <v>54600</v>
      </c>
      <c r="H16" s="348">
        <v>226.24</v>
      </c>
      <c r="I16" s="349" t="s">
        <v>10</v>
      </c>
      <c r="J16" s="350">
        <f>F16</f>
        <v>455</v>
      </c>
      <c r="K16" s="45">
        <f>ROUND(H16*J16,0)</f>
        <v>102939</v>
      </c>
      <c r="L16" s="45">
        <f>ROUND(IF(K16&gt;G16,K16-G16,0),0)</f>
        <v>48339</v>
      </c>
      <c r="M16" s="45">
        <f>ROUND(IF(K16&lt;G16,G16-K16,0),0)</f>
        <v>0</v>
      </c>
      <c r="N16" s="362" t="s">
        <v>259</v>
      </c>
      <c r="O16" s="47" t="s">
        <v>211</v>
      </c>
    </row>
    <row r="17" spans="1:15" s="47" customFormat="1" ht="203.1">
      <c r="A17" s="351">
        <v>252</v>
      </c>
      <c r="B17" s="351" t="str">
        <f>IF(ISBLANK(A17), "","IVF"&amp;A17)</f>
        <v>IVF252</v>
      </c>
      <c r="C17" s="352" t="s">
        <v>84</v>
      </c>
      <c r="D17" s="50">
        <v>10.5</v>
      </c>
      <c r="E17" s="353" t="s">
        <v>10</v>
      </c>
      <c r="F17" s="5">
        <v>14558</v>
      </c>
      <c r="G17" s="45">
        <f>ROUND(D17*F17,0)</f>
        <v>152859</v>
      </c>
      <c r="H17" s="348">
        <v>20.079999999999998</v>
      </c>
      <c r="I17" s="349" t="s">
        <v>10</v>
      </c>
      <c r="J17" s="350">
        <f>F17</f>
        <v>14558</v>
      </c>
      <c r="K17" s="45">
        <f>ROUND(H17*J17,0)</f>
        <v>292325</v>
      </c>
      <c r="L17" s="45">
        <f>ROUND(IF(K17&gt;G17,K17-G17,0),0)</f>
        <v>139466</v>
      </c>
      <c r="M17" s="45">
        <f>ROUND(IF(K17&lt;G17,G17-K17,0),0)</f>
        <v>0</v>
      </c>
      <c r="N17" s="362" t="s">
        <v>259</v>
      </c>
      <c r="O17" s="47" t="s">
        <v>211</v>
      </c>
    </row>
    <row r="18" spans="1:15" s="47" customFormat="1" ht="250">
      <c r="A18" s="351">
        <v>253</v>
      </c>
      <c r="B18" s="351" t="str">
        <f>IF(ISBLANK(A18), "","IVF"&amp;A18)</f>
        <v>IVF253</v>
      </c>
      <c r="C18" s="352" t="s">
        <v>19</v>
      </c>
      <c r="D18" s="351">
        <v>215</v>
      </c>
      <c r="E18" s="353" t="s">
        <v>11</v>
      </c>
      <c r="F18" s="5">
        <v>1716</v>
      </c>
      <c r="G18" s="45">
        <f>ROUND(D18*F18,0)</f>
        <v>368940</v>
      </c>
      <c r="H18" s="348">
        <v>227.17</v>
      </c>
      <c r="I18" s="349" t="s">
        <v>11</v>
      </c>
      <c r="J18" s="350">
        <f>F18</f>
        <v>1716</v>
      </c>
      <c r="K18" s="45">
        <f>ROUND(H18*J18,0)</f>
        <v>389824</v>
      </c>
      <c r="L18" s="45">
        <f>ROUND(IF(K18&gt;G18,K18-G18,0),0)</f>
        <v>20884</v>
      </c>
      <c r="M18" s="45">
        <f>ROUND(IF(K18&lt;G18,G18-K18,0),0)</f>
        <v>0</v>
      </c>
      <c r="N18" s="362" t="s">
        <v>259</v>
      </c>
      <c r="O18" s="47" t="s">
        <v>211</v>
      </c>
    </row>
    <row r="19" spans="1:15" s="47" customFormat="1" ht="218.75">
      <c r="A19" s="351">
        <v>256</v>
      </c>
      <c r="B19" s="351" t="str">
        <f>IF(ISBLANK(A19), "","IVF"&amp;A19)</f>
        <v>IVF256</v>
      </c>
      <c r="C19" s="352" t="s">
        <v>87</v>
      </c>
      <c r="D19" s="351">
        <v>430</v>
      </c>
      <c r="E19" s="353" t="s">
        <v>11</v>
      </c>
      <c r="F19" s="5">
        <v>906</v>
      </c>
      <c r="G19" s="45">
        <f>ROUND(D19*F19,0)</f>
        <v>389580</v>
      </c>
      <c r="H19" s="348">
        <v>905.88</v>
      </c>
      <c r="I19" s="349" t="s">
        <v>11</v>
      </c>
      <c r="J19" s="350">
        <f>F19</f>
        <v>906</v>
      </c>
      <c r="K19" s="45">
        <f>ROUND(H19*J19,0)</f>
        <v>820727</v>
      </c>
      <c r="L19" s="45">
        <f>ROUND(IF(K19&gt;G19,K19-G19,0),0)</f>
        <v>431147</v>
      </c>
      <c r="M19" s="45">
        <f>ROUND(IF(K19&lt;G19,G19-K19,0),0)</f>
        <v>0</v>
      </c>
      <c r="N19" s="362" t="s">
        <v>259</v>
      </c>
      <c r="O19" s="47" t="s">
        <v>211</v>
      </c>
    </row>
    <row r="20" spans="1:15" s="47" customFormat="1" ht="409.6">
      <c r="A20" s="351">
        <v>259</v>
      </c>
      <c r="B20" s="351" t="str">
        <f>IF(ISBLANK(A20), "","IVF"&amp;A20)</f>
        <v>IVF259</v>
      </c>
      <c r="C20" s="352" t="s">
        <v>135</v>
      </c>
      <c r="D20" s="351">
        <v>15</v>
      </c>
      <c r="E20" s="353" t="s">
        <v>11</v>
      </c>
      <c r="F20" s="5">
        <v>9517</v>
      </c>
      <c r="G20" s="45">
        <f>ROUND(D20*F20,0)</f>
        <v>142755</v>
      </c>
      <c r="H20" s="348">
        <v>39.799999999999997</v>
      </c>
      <c r="I20" s="349" t="s">
        <v>11</v>
      </c>
      <c r="J20" s="350">
        <f>F20</f>
        <v>9517</v>
      </c>
      <c r="K20" s="45">
        <f>ROUND(H20*J20,0)</f>
        <v>378777</v>
      </c>
      <c r="L20" s="45">
        <f>ROUND(IF(K20&gt;G20,K20-G20,0),0)</f>
        <v>236022</v>
      </c>
      <c r="M20" s="45">
        <f>ROUND(IF(K20&lt;G20,G20-K20,0),0)</f>
        <v>0</v>
      </c>
      <c r="N20" s="362" t="s">
        <v>259</v>
      </c>
      <c r="O20" s="47" t="s">
        <v>211</v>
      </c>
    </row>
    <row r="21" spans="1:15" s="47" customFormat="1" ht="265.60000000000002">
      <c r="A21" s="351">
        <v>264</v>
      </c>
      <c r="B21" s="351" t="str">
        <f>IF(ISBLANK(A21), "","IVF"&amp;A21)</f>
        <v>IVF264</v>
      </c>
      <c r="C21" s="352" t="s">
        <v>88</v>
      </c>
      <c r="D21" s="351">
        <v>12</v>
      </c>
      <c r="E21" s="353" t="s">
        <v>11</v>
      </c>
      <c r="F21" s="5">
        <v>1395</v>
      </c>
      <c r="G21" s="45">
        <f>ROUND(D21*F21,0)</f>
        <v>16740</v>
      </c>
      <c r="H21" s="348">
        <v>12.93</v>
      </c>
      <c r="I21" s="349" t="s">
        <v>11</v>
      </c>
      <c r="J21" s="350">
        <f>F21</f>
        <v>1395</v>
      </c>
      <c r="K21" s="45">
        <f>ROUND(H21*J21,0)</f>
        <v>18037</v>
      </c>
      <c r="L21" s="45">
        <f>ROUND(IF(K21&gt;G21,K21-G21,0),0)</f>
        <v>1297</v>
      </c>
      <c r="M21" s="45">
        <f>ROUND(IF(K21&lt;G21,G21-K21,0),0)</f>
        <v>0</v>
      </c>
      <c r="N21" s="359" t="s">
        <v>259</v>
      </c>
      <c r="O21" s="47" t="s">
        <v>211</v>
      </c>
    </row>
    <row r="22" spans="1:15" s="47" customFormat="1" ht="343.7">
      <c r="A22" s="351">
        <v>265</v>
      </c>
      <c r="B22" s="351" t="str">
        <f>IF(ISBLANK(A22), "","IVF"&amp;A22)</f>
        <v>IVF265</v>
      </c>
      <c r="C22" s="352" t="s">
        <v>320</v>
      </c>
      <c r="D22" s="351">
        <v>300</v>
      </c>
      <c r="E22" s="353" t="s">
        <v>11</v>
      </c>
      <c r="F22" s="5">
        <v>1636</v>
      </c>
      <c r="G22" s="45">
        <f>ROUND(D22*F22,0)</f>
        <v>490800</v>
      </c>
      <c r="H22" s="348">
        <v>438.85</v>
      </c>
      <c r="I22" s="349" t="s">
        <v>11</v>
      </c>
      <c r="J22" s="350">
        <f>F22</f>
        <v>1636</v>
      </c>
      <c r="K22" s="45">
        <f>ROUND(H22*J22,0)</f>
        <v>717959</v>
      </c>
      <c r="L22" s="45">
        <f>ROUND(IF(K22&gt;G22,K22-G22,0),0)</f>
        <v>227159</v>
      </c>
      <c r="M22" s="45">
        <f>ROUND(IF(K22&lt;G22,G22-K22,0),0)</f>
        <v>0</v>
      </c>
      <c r="N22" s="362" t="s">
        <v>259</v>
      </c>
      <c r="O22" s="47" t="s">
        <v>211</v>
      </c>
    </row>
    <row r="23" spans="1:15" s="47" customFormat="1" ht="265.60000000000002">
      <c r="A23" s="351">
        <v>266</v>
      </c>
      <c r="B23" s="351" t="str">
        <f>IF(ISBLANK(A23), "","IVF"&amp;A23)</f>
        <v>IVF266</v>
      </c>
      <c r="C23" s="352" t="s">
        <v>321</v>
      </c>
      <c r="D23" s="351">
        <v>30</v>
      </c>
      <c r="E23" s="353" t="s">
        <v>11</v>
      </c>
      <c r="F23" s="5">
        <v>1391</v>
      </c>
      <c r="G23" s="45">
        <f>ROUND(D23*F23,0)</f>
        <v>41730</v>
      </c>
      <c r="H23" s="348">
        <v>258.53999999999996</v>
      </c>
      <c r="I23" s="349" t="s">
        <v>11</v>
      </c>
      <c r="J23" s="350">
        <f>F23</f>
        <v>1391</v>
      </c>
      <c r="K23" s="45">
        <f>ROUND(H23*J23,0)</f>
        <v>359629</v>
      </c>
      <c r="L23" s="45">
        <f>ROUND(IF(K23&gt;G23,K23-G23,0),0)</f>
        <v>317899</v>
      </c>
      <c r="M23" s="45">
        <f>ROUND(IF(K23&lt;G23,G23-K23,0),0)</f>
        <v>0</v>
      </c>
      <c r="N23" s="362" t="s">
        <v>305</v>
      </c>
      <c r="O23" s="47" t="s">
        <v>211</v>
      </c>
    </row>
    <row r="24" spans="1:15" s="47" customFormat="1" ht="250">
      <c r="A24" s="351">
        <v>267</v>
      </c>
      <c r="B24" s="351" t="str">
        <f>IF(ISBLANK(A24), "","IVF"&amp;A24)</f>
        <v>IVF267</v>
      </c>
      <c r="C24" s="352" t="s">
        <v>89</v>
      </c>
      <c r="D24" s="351">
        <v>975</v>
      </c>
      <c r="E24" s="353" t="s">
        <v>11</v>
      </c>
      <c r="F24" s="5">
        <v>315</v>
      </c>
      <c r="G24" s="45">
        <f>ROUND(D24*F24,0)</f>
        <v>307125</v>
      </c>
      <c r="H24" s="348">
        <v>1448.95</v>
      </c>
      <c r="I24" s="349" t="s">
        <v>11</v>
      </c>
      <c r="J24" s="350">
        <f>F24</f>
        <v>315</v>
      </c>
      <c r="K24" s="45">
        <f>ROUND(H24*J24,0)</f>
        <v>456419</v>
      </c>
      <c r="L24" s="45">
        <f>ROUND(IF(K24&gt;G24,K24-G24,0),0)</f>
        <v>149294</v>
      </c>
      <c r="M24" s="45">
        <f>ROUND(IF(K24&lt;G24,G24-K24,0),0)</f>
        <v>0</v>
      </c>
      <c r="N24" s="362" t="s">
        <v>259</v>
      </c>
      <c r="O24" s="47" t="s">
        <v>211</v>
      </c>
    </row>
    <row r="25" spans="1:15" s="47" customFormat="1" ht="156.25">
      <c r="A25" s="351">
        <v>269</v>
      </c>
      <c r="B25" s="351" t="str">
        <f>IF(ISBLANK(A25), "","IVF"&amp;A25)</f>
        <v>IVF269</v>
      </c>
      <c r="C25" s="352" t="s">
        <v>90</v>
      </c>
      <c r="D25" s="351">
        <v>975</v>
      </c>
      <c r="E25" s="353" t="s">
        <v>11</v>
      </c>
      <c r="F25" s="5">
        <v>259</v>
      </c>
      <c r="G25" s="45">
        <f>ROUND(D25*F25,0)</f>
        <v>252525</v>
      </c>
      <c r="H25" s="348">
        <v>1127.93</v>
      </c>
      <c r="I25" s="349" t="s">
        <v>11</v>
      </c>
      <c r="J25" s="350">
        <f>F25</f>
        <v>259</v>
      </c>
      <c r="K25" s="45">
        <f>ROUND(H25*J25,0)</f>
        <v>292134</v>
      </c>
      <c r="L25" s="45">
        <f>ROUND(IF(K25&gt;G25,K25-G25,0),0)</f>
        <v>39609</v>
      </c>
      <c r="M25" s="45">
        <f>ROUND(IF(K25&lt;G25,G25-K25,0),0)</f>
        <v>0</v>
      </c>
      <c r="N25" s="362" t="s">
        <v>259</v>
      </c>
      <c r="O25" s="47" t="s">
        <v>211</v>
      </c>
    </row>
    <row r="26" spans="1:15" s="47" customFormat="1" ht="234.35">
      <c r="A26" s="351">
        <v>286</v>
      </c>
      <c r="B26" s="351" t="str">
        <f>IF(ISBLANK(A26), "","IVF"&amp;A26)</f>
        <v>IVF286</v>
      </c>
      <c r="C26" s="352" t="s">
        <v>322</v>
      </c>
      <c r="D26" s="351">
        <v>60</v>
      </c>
      <c r="E26" s="353" t="s">
        <v>14</v>
      </c>
      <c r="F26" s="5">
        <v>5135</v>
      </c>
      <c r="G26" s="45">
        <f>ROUND(D26*F26,0)</f>
        <v>308100</v>
      </c>
      <c r="H26" s="348">
        <v>62.66</v>
      </c>
      <c r="I26" s="349" t="s">
        <v>14</v>
      </c>
      <c r="J26" s="350">
        <f>F26</f>
        <v>5135</v>
      </c>
      <c r="K26" s="45">
        <f>ROUND(H26*J26,0)</f>
        <v>321759</v>
      </c>
      <c r="L26" s="45">
        <f>ROUND(IF(K26&gt;G26,K26-G26,0),0)</f>
        <v>13659</v>
      </c>
      <c r="M26" s="45">
        <f>ROUND(IF(K26&lt;G26,G26-K26,0),0)</f>
        <v>0</v>
      </c>
      <c r="N26" s="362" t="s">
        <v>259</v>
      </c>
      <c r="O26" s="47" t="s">
        <v>211</v>
      </c>
    </row>
    <row r="27" spans="1:15" s="47" customFormat="1" ht="250">
      <c r="A27" s="351">
        <v>287</v>
      </c>
      <c r="B27" s="351" t="str">
        <f>IF(ISBLANK(A27), "","IVF"&amp;A27)</f>
        <v>IVF287</v>
      </c>
      <c r="C27" s="352" t="s">
        <v>323</v>
      </c>
      <c r="D27" s="351">
        <v>4</v>
      </c>
      <c r="E27" s="353" t="s">
        <v>9</v>
      </c>
      <c r="F27" s="5">
        <v>46000</v>
      </c>
      <c r="G27" s="45">
        <f>ROUND(D27*F27,0)</f>
        <v>184000</v>
      </c>
      <c r="H27" s="348">
        <v>5</v>
      </c>
      <c r="I27" s="349" t="s">
        <v>9</v>
      </c>
      <c r="J27" s="350">
        <f>F27</f>
        <v>46000</v>
      </c>
      <c r="K27" s="45">
        <f>ROUND(H27*J27,0)</f>
        <v>230000</v>
      </c>
      <c r="L27" s="45">
        <f>ROUND(IF(K27&gt;G27,K27-G27,0),0)</f>
        <v>46000</v>
      </c>
      <c r="M27" s="45">
        <f>ROUND(IF(K27&lt;G27,G27-K27,0),0)</f>
        <v>0</v>
      </c>
      <c r="N27" s="362" t="s">
        <v>264</v>
      </c>
      <c r="O27" s="47" t="s">
        <v>211</v>
      </c>
    </row>
    <row r="28" spans="1:15" s="47" customFormat="1" ht="265.60000000000002">
      <c r="A28" s="351">
        <v>288</v>
      </c>
      <c r="B28" s="351" t="str">
        <f>IF(ISBLANK(A28), "","IVF"&amp;A28)</f>
        <v>IVF288</v>
      </c>
      <c r="C28" s="352" t="s">
        <v>93</v>
      </c>
      <c r="D28" s="351">
        <v>2</v>
      </c>
      <c r="E28" s="353" t="s">
        <v>9</v>
      </c>
      <c r="F28" s="5">
        <v>28700</v>
      </c>
      <c r="G28" s="45">
        <f>ROUND(D28*F28,0)</f>
        <v>57400</v>
      </c>
      <c r="H28" s="348">
        <v>5</v>
      </c>
      <c r="I28" s="349" t="s">
        <v>9</v>
      </c>
      <c r="J28" s="350">
        <f>F28</f>
        <v>28700</v>
      </c>
      <c r="K28" s="45">
        <f>ROUND(H28*J28,0)</f>
        <v>143500</v>
      </c>
      <c r="L28" s="45">
        <f>ROUND(IF(K28&gt;G28,K28-G28,0),0)</f>
        <v>86100</v>
      </c>
      <c r="M28" s="45">
        <f>ROUND(IF(K28&lt;G28,G28-K28,0),0)</f>
        <v>0</v>
      </c>
      <c r="N28" s="362" t="s">
        <v>263</v>
      </c>
      <c r="O28" s="47" t="s">
        <v>211</v>
      </c>
    </row>
    <row r="29" spans="1:15" s="47" customFormat="1" ht="109.4">
      <c r="A29" s="351">
        <v>289</v>
      </c>
      <c r="B29" s="351" t="str">
        <f>IF(ISBLANK(A29), "","IVF"&amp;A29)</f>
        <v>IVF289</v>
      </c>
      <c r="C29" s="352" t="s">
        <v>94</v>
      </c>
      <c r="D29" s="351">
        <v>100</v>
      </c>
      <c r="E29" s="353" t="s">
        <v>13</v>
      </c>
      <c r="F29" s="5">
        <v>585</v>
      </c>
      <c r="G29" s="45">
        <f>ROUND(D29*F29,0)</f>
        <v>58500</v>
      </c>
      <c r="H29" s="348">
        <v>109.8</v>
      </c>
      <c r="I29" s="349" t="s">
        <v>13</v>
      </c>
      <c r="J29" s="350">
        <f>F29</f>
        <v>585</v>
      </c>
      <c r="K29" s="45">
        <f>ROUND(H29*J29,0)</f>
        <v>64233</v>
      </c>
      <c r="L29" s="45">
        <f>ROUND(IF(K29&gt;G29,K29-G29,0),0)</f>
        <v>5733</v>
      </c>
      <c r="M29" s="45">
        <f>ROUND(IF(K29&lt;G29,G29-K29,0),0)</f>
        <v>0</v>
      </c>
      <c r="N29" s="362" t="s">
        <v>259</v>
      </c>
      <c r="O29" s="47" t="s">
        <v>211</v>
      </c>
    </row>
    <row r="30" spans="1:15" s="47" customFormat="1" ht="140.6">
      <c r="A30" s="351">
        <v>290</v>
      </c>
      <c r="B30" s="351" t="str">
        <f>IF(ISBLANK(A30), "","IVF"&amp;A30)</f>
        <v>IVF290</v>
      </c>
      <c r="C30" s="352" t="s">
        <v>95</v>
      </c>
      <c r="D30" s="351">
        <v>140</v>
      </c>
      <c r="E30" s="353" t="s">
        <v>11</v>
      </c>
      <c r="F30" s="5">
        <v>4070</v>
      </c>
      <c r="G30" s="45">
        <f>ROUND(D30*F30,0)</f>
        <v>569800</v>
      </c>
      <c r="H30" s="348">
        <v>173.31</v>
      </c>
      <c r="I30" s="349" t="s">
        <v>11</v>
      </c>
      <c r="J30" s="350">
        <f>F30</f>
        <v>4070</v>
      </c>
      <c r="K30" s="45">
        <f>ROUND(H30*J30,0)</f>
        <v>705372</v>
      </c>
      <c r="L30" s="45">
        <f>ROUND(IF(K30&gt;G30,K30-G30,0),0)</f>
        <v>135572</v>
      </c>
      <c r="M30" s="45">
        <f>ROUND(IF(K30&lt;G30,G30-K30,0),0)</f>
        <v>0</v>
      </c>
      <c r="N30" s="362" t="s">
        <v>259</v>
      </c>
      <c r="O30" s="47" t="s">
        <v>211</v>
      </c>
    </row>
    <row r="31" spans="1:15" s="47" customFormat="1" ht="18.350000000000001">
      <c r="A31" s="349"/>
      <c r="C31" s="177" t="s">
        <v>524</v>
      </c>
      <c r="D31" s="178"/>
      <c r="E31" s="178"/>
      <c r="F31" s="178"/>
      <c r="G31" s="178"/>
      <c r="H31" s="349"/>
      <c r="I31" s="349"/>
      <c r="J31" s="350"/>
      <c r="K31" s="44"/>
      <c r="L31" s="44"/>
      <c r="M31" s="44"/>
      <c r="N31" s="346"/>
    </row>
    <row r="32" spans="1:15" s="47" customFormat="1" ht="156.25">
      <c r="A32" s="349">
        <v>7</v>
      </c>
      <c r="C32" s="185" t="s">
        <v>207</v>
      </c>
      <c r="D32" s="73">
        <v>0</v>
      </c>
      <c r="E32" s="47" t="s">
        <v>11</v>
      </c>
      <c r="F32" s="58"/>
      <c r="G32" s="58"/>
      <c r="H32" s="59">
        <v>289.14</v>
      </c>
      <c r="I32" s="59" t="s">
        <v>11</v>
      </c>
      <c r="J32" s="350">
        <v>13</v>
      </c>
      <c r="K32" s="45">
        <f t="shared" ref="K32:K40" si="3">ROUND(H32*J32,0)</f>
        <v>3759</v>
      </c>
      <c r="L32" s="45">
        <f>ROUND(IF(K32&gt;G32,K32-G32,0),0)</f>
        <v>3759</v>
      </c>
      <c r="M32" s="45">
        <f>ROUND(IF(K32&lt;G32,G32-K32,0),0)</f>
        <v>0</v>
      </c>
      <c r="N32" s="346" t="s">
        <v>266</v>
      </c>
      <c r="O32" s="47" t="s">
        <v>216</v>
      </c>
    </row>
    <row r="33" spans="1:30" s="47" customFormat="1" ht="156.25">
      <c r="A33" s="349">
        <v>8</v>
      </c>
      <c r="C33" s="185" t="s">
        <v>208</v>
      </c>
      <c r="D33" s="73">
        <v>0</v>
      </c>
      <c r="E33" s="47" t="s">
        <v>10</v>
      </c>
      <c r="F33" s="43"/>
      <c r="G33" s="44"/>
      <c r="H33" s="349">
        <v>0.59</v>
      </c>
      <c r="I33" s="349" t="s">
        <v>10</v>
      </c>
      <c r="J33" s="350">
        <v>4424</v>
      </c>
      <c r="K33" s="45">
        <f t="shared" si="3"/>
        <v>2610</v>
      </c>
      <c r="L33" s="45">
        <f t="shared" ref="L33:L39" si="4">ROUND(IF(K33&gt;G33,K33-G33,0),0)</f>
        <v>2610</v>
      </c>
      <c r="M33" s="45">
        <f t="shared" ref="M33:M39" si="5">ROUND(IF(K33&lt;G33,G33-K33,0),0)</f>
        <v>0</v>
      </c>
      <c r="N33" s="346" t="s">
        <v>266</v>
      </c>
      <c r="O33" s="47" t="s">
        <v>216</v>
      </c>
    </row>
    <row r="34" spans="1:30" s="47" customFormat="1" ht="218.75">
      <c r="A34" s="349">
        <v>9</v>
      </c>
      <c r="C34" s="346" t="s">
        <v>137</v>
      </c>
      <c r="D34" s="60">
        <v>0</v>
      </c>
      <c r="E34" s="61" t="s">
        <v>11</v>
      </c>
      <c r="F34" s="61"/>
      <c r="G34" s="61"/>
      <c r="H34" s="345">
        <v>11.3</v>
      </c>
      <c r="I34" s="349" t="s">
        <v>11</v>
      </c>
      <c r="J34" s="350">
        <v>9055</v>
      </c>
      <c r="K34" s="45">
        <f t="shared" si="3"/>
        <v>102322</v>
      </c>
      <c r="L34" s="45">
        <f t="shared" si="4"/>
        <v>102322</v>
      </c>
      <c r="M34" s="45">
        <f t="shared" si="5"/>
        <v>0</v>
      </c>
      <c r="N34" s="346" t="s">
        <v>268</v>
      </c>
      <c r="O34" s="47" t="s">
        <v>216</v>
      </c>
    </row>
    <row r="35" spans="1:30" s="47" customFormat="1" ht="265.60000000000002">
      <c r="A35" s="349">
        <v>10</v>
      </c>
      <c r="C35" s="346" t="s">
        <v>140</v>
      </c>
      <c r="D35" s="356">
        <v>0</v>
      </c>
      <c r="E35" s="349" t="s">
        <v>11</v>
      </c>
      <c r="F35" s="61"/>
      <c r="G35" s="61"/>
      <c r="H35" s="61">
        <v>13.7</v>
      </c>
      <c r="I35" s="349" t="s">
        <v>11</v>
      </c>
      <c r="J35" s="350">
        <v>1625</v>
      </c>
      <c r="K35" s="45">
        <f t="shared" si="3"/>
        <v>22263</v>
      </c>
      <c r="L35" s="45">
        <f t="shared" si="4"/>
        <v>22263</v>
      </c>
      <c r="M35" s="45">
        <f t="shared" si="5"/>
        <v>0</v>
      </c>
      <c r="N35" s="346" t="s">
        <v>270</v>
      </c>
      <c r="O35" s="47" t="s">
        <v>216</v>
      </c>
    </row>
    <row r="36" spans="1:30" s="47" customFormat="1" ht="265.60000000000002">
      <c r="A36" s="345">
        <v>11</v>
      </c>
      <c r="B36" s="61"/>
      <c r="C36" s="346" t="s">
        <v>174</v>
      </c>
      <c r="D36" s="356">
        <v>0</v>
      </c>
      <c r="E36" s="349" t="s">
        <v>141</v>
      </c>
      <c r="F36" s="61"/>
      <c r="G36" s="61"/>
      <c r="H36" s="349">
        <v>1</v>
      </c>
      <c r="I36" s="349" t="s">
        <v>141</v>
      </c>
      <c r="J36" s="357">
        <v>55000</v>
      </c>
      <c r="K36" s="45">
        <f t="shared" si="3"/>
        <v>55000</v>
      </c>
      <c r="L36" s="45">
        <f t="shared" si="4"/>
        <v>55000</v>
      </c>
      <c r="M36" s="45">
        <f t="shared" si="5"/>
        <v>0</v>
      </c>
      <c r="N36" s="346" t="s">
        <v>268</v>
      </c>
      <c r="O36" s="47" t="s">
        <v>216</v>
      </c>
    </row>
    <row r="37" spans="1:30" s="47" customFormat="1" ht="409.6">
      <c r="A37" s="345">
        <v>12</v>
      </c>
      <c r="B37" s="345"/>
      <c r="C37" s="346" t="s">
        <v>142</v>
      </c>
      <c r="D37" s="356">
        <v>0</v>
      </c>
      <c r="E37" s="349" t="s">
        <v>11</v>
      </c>
      <c r="F37" s="345"/>
      <c r="G37" s="345"/>
      <c r="H37" s="345">
        <v>32.08</v>
      </c>
      <c r="I37" s="349" t="s">
        <v>11</v>
      </c>
      <c r="J37" s="357">
        <v>9241</v>
      </c>
      <c r="K37" s="344">
        <f t="shared" si="3"/>
        <v>296451</v>
      </c>
      <c r="L37" s="344">
        <f t="shared" si="4"/>
        <v>296451</v>
      </c>
      <c r="M37" s="344">
        <f t="shared" si="5"/>
        <v>0</v>
      </c>
      <c r="N37" s="362" t="s">
        <v>271</v>
      </c>
      <c r="O37" s="47" t="s">
        <v>216</v>
      </c>
    </row>
    <row r="38" spans="1:30" s="47" customFormat="1" ht="409.6">
      <c r="A38" s="345">
        <v>13</v>
      </c>
      <c r="B38" s="345"/>
      <c r="C38" s="352" t="s">
        <v>168</v>
      </c>
      <c r="D38" s="356">
        <v>0</v>
      </c>
      <c r="E38" s="345" t="s">
        <v>11</v>
      </c>
      <c r="F38" s="345"/>
      <c r="G38" s="349"/>
      <c r="H38" s="349">
        <v>9.2100000000000009</v>
      </c>
      <c r="I38" s="349" t="s">
        <v>11</v>
      </c>
      <c r="J38" s="357">
        <v>6734</v>
      </c>
      <c r="K38" s="358">
        <f t="shared" si="3"/>
        <v>62020</v>
      </c>
      <c r="L38" s="358">
        <f t="shared" si="4"/>
        <v>62020</v>
      </c>
      <c r="M38" s="344">
        <f t="shared" si="5"/>
        <v>0</v>
      </c>
      <c r="N38" s="362" t="s">
        <v>272</v>
      </c>
      <c r="O38" s="47" t="s">
        <v>216</v>
      </c>
    </row>
    <row r="39" spans="1:30" s="47" customFormat="1" ht="221.45">
      <c r="A39" s="345">
        <v>14</v>
      </c>
      <c r="B39" s="61"/>
      <c r="C39" s="352" t="s">
        <v>173</v>
      </c>
      <c r="D39" s="345">
        <v>0</v>
      </c>
      <c r="E39" s="345" t="s">
        <v>141</v>
      </c>
      <c r="F39" s="61"/>
      <c r="G39" s="44"/>
      <c r="H39" s="348">
        <v>1</v>
      </c>
      <c r="I39" s="349" t="s">
        <v>141</v>
      </c>
      <c r="J39" s="357">
        <v>75000</v>
      </c>
      <c r="K39" s="80">
        <f t="shared" si="3"/>
        <v>75000</v>
      </c>
      <c r="L39" s="80">
        <f t="shared" si="4"/>
        <v>75000</v>
      </c>
      <c r="M39" s="45">
        <f t="shared" si="5"/>
        <v>0</v>
      </c>
      <c r="N39" s="346" t="s">
        <v>312</v>
      </c>
      <c r="O39" s="47" t="s">
        <v>216</v>
      </c>
    </row>
    <row r="40" spans="1:30" s="47" customFormat="1" ht="250">
      <c r="A40" s="313">
        <f>A39+1</f>
        <v>15</v>
      </c>
      <c r="B40" s="313"/>
      <c r="C40" s="186" t="s">
        <v>292</v>
      </c>
      <c r="D40" s="310"/>
      <c r="E40" s="313"/>
      <c r="F40" s="314"/>
      <c r="G40" s="314"/>
      <c r="H40" s="93">
        <v>48</v>
      </c>
      <c r="I40" s="315" t="s">
        <v>11</v>
      </c>
      <c r="J40" s="316">
        <v>381</v>
      </c>
      <c r="K40" s="317">
        <f t="shared" si="3"/>
        <v>18288</v>
      </c>
      <c r="L40" s="317">
        <f>ROUND(IF(K40&gt;G40,K40-G40,0),0)</f>
        <v>18288</v>
      </c>
      <c r="M40" s="318"/>
      <c r="N40" s="195" t="s">
        <v>481</v>
      </c>
      <c r="O40" s="47" t="s">
        <v>216</v>
      </c>
      <c r="Q40" s="3"/>
      <c r="U40" s="79"/>
      <c r="V40" s="79"/>
      <c r="W40" s="79"/>
    </row>
    <row r="41" spans="1:30" s="47" customFormat="1" ht="93.75">
      <c r="A41" s="313">
        <f t="shared" ref="A41:A44" si="6">A40+1</f>
        <v>16</v>
      </c>
      <c r="B41" s="349"/>
      <c r="C41" s="352" t="s">
        <v>295</v>
      </c>
      <c r="D41" s="345"/>
      <c r="E41" s="349"/>
      <c r="F41" s="64"/>
      <c r="G41" s="64"/>
      <c r="H41" s="356">
        <v>15</v>
      </c>
      <c r="I41" s="65" t="s">
        <v>141</v>
      </c>
      <c r="J41" s="100">
        <v>2819</v>
      </c>
      <c r="K41" s="80">
        <f t="shared" ref="K41:K46" si="7">ROUND(H41*J41,0)</f>
        <v>42285</v>
      </c>
      <c r="L41" s="80">
        <f t="shared" ref="L41:L46" si="8">ROUND(IF(K41&gt;G41,K41-G41,0),0)</f>
        <v>42285</v>
      </c>
      <c r="M41" s="74"/>
      <c r="N41" s="183" t="s">
        <v>268</v>
      </c>
      <c r="O41" s="47" t="s">
        <v>216</v>
      </c>
      <c r="Q41" s="3"/>
      <c r="U41" s="79"/>
      <c r="V41" s="79"/>
      <c r="W41" s="79"/>
    </row>
    <row r="42" spans="1:30" s="47" customFormat="1" ht="93.75">
      <c r="A42" s="313">
        <f t="shared" si="6"/>
        <v>17</v>
      </c>
      <c r="B42" s="82"/>
      <c r="C42" s="186" t="s">
        <v>293</v>
      </c>
      <c r="D42" s="81"/>
      <c r="E42" s="82"/>
      <c r="F42" s="90"/>
      <c r="G42" s="90"/>
      <c r="H42" s="91">
        <v>5</v>
      </c>
      <c r="I42" s="86" t="s">
        <v>141</v>
      </c>
      <c r="J42" s="316">
        <v>510</v>
      </c>
      <c r="K42" s="317">
        <f t="shared" si="7"/>
        <v>2550</v>
      </c>
      <c r="L42" s="317">
        <f t="shared" si="8"/>
        <v>2550</v>
      </c>
      <c r="M42" s="87"/>
      <c r="N42" s="183" t="s">
        <v>268</v>
      </c>
      <c r="O42" s="47" t="s">
        <v>216</v>
      </c>
      <c r="Q42" s="3"/>
      <c r="U42" s="79"/>
      <c r="V42" s="79"/>
      <c r="W42" s="79"/>
    </row>
    <row r="43" spans="1:30" s="47" customFormat="1" ht="93.75">
      <c r="A43" s="313">
        <f t="shared" si="6"/>
        <v>18</v>
      </c>
      <c r="B43" s="82"/>
      <c r="C43" s="186" t="s">
        <v>294</v>
      </c>
      <c r="D43" s="81"/>
      <c r="E43" s="82"/>
      <c r="F43" s="90"/>
      <c r="G43" s="90"/>
      <c r="H43" s="91">
        <v>5</v>
      </c>
      <c r="I43" s="86" t="s">
        <v>141</v>
      </c>
      <c r="J43" s="316">
        <v>1775</v>
      </c>
      <c r="K43" s="317">
        <f t="shared" si="7"/>
        <v>8875</v>
      </c>
      <c r="L43" s="317">
        <f t="shared" si="8"/>
        <v>8875</v>
      </c>
      <c r="M43" s="87"/>
      <c r="N43" s="183" t="s">
        <v>268</v>
      </c>
      <c r="O43" s="47" t="s">
        <v>216</v>
      </c>
      <c r="Q43" s="3"/>
      <c r="U43" s="79"/>
      <c r="V43" s="79"/>
      <c r="W43" s="79"/>
    </row>
    <row r="44" spans="1:30" s="47" customFormat="1" ht="93.75">
      <c r="A44" s="313">
        <f t="shared" si="6"/>
        <v>19</v>
      </c>
      <c r="B44" s="82"/>
      <c r="C44" s="186" t="s">
        <v>296</v>
      </c>
      <c r="D44" s="81"/>
      <c r="E44" s="82"/>
      <c r="F44" s="90"/>
      <c r="G44" s="90"/>
      <c r="H44" s="91">
        <v>38</v>
      </c>
      <c r="I44" s="86" t="s">
        <v>141</v>
      </c>
      <c r="J44" s="316">
        <v>600</v>
      </c>
      <c r="K44" s="317">
        <f t="shared" si="7"/>
        <v>22800</v>
      </c>
      <c r="L44" s="317">
        <f t="shared" si="8"/>
        <v>22800</v>
      </c>
      <c r="M44" s="87"/>
      <c r="N44" s="183" t="s">
        <v>268</v>
      </c>
      <c r="O44" s="47" t="s">
        <v>216</v>
      </c>
      <c r="Q44" s="3"/>
      <c r="U44" s="79"/>
      <c r="V44" s="79"/>
      <c r="W44" s="79"/>
    </row>
    <row r="45" spans="1:30" s="84" customFormat="1" ht="156.25">
      <c r="A45" s="313">
        <f>A46+1</f>
        <v>21</v>
      </c>
      <c r="B45" s="85"/>
      <c r="C45" s="319" t="s">
        <v>364</v>
      </c>
      <c r="D45" s="320"/>
      <c r="E45" s="85"/>
      <c r="F45" s="321"/>
      <c r="G45" s="321"/>
      <c r="H45" s="322">
        <v>0.74</v>
      </c>
      <c r="I45" s="315" t="s">
        <v>11</v>
      </c>
      <c r="J45" s="316">
        <v>6473</v>
      </c>
      <c r="K45" s="317">
        <f>ROUND(H45*J45,0)</f>
        <v>4790</v>
      </c>
      <c r="L45" s="317">
        <f>ROUND(IF(K45&gt;G45,K45-G45,0),0)</f>
        <v>4790</v>
      </c>
      <c r="M45" s="87">
        <v>0</v>
      </c>
      <c r="N45" s="196" t="s">
        <v>273</v>
      </c>
      <c r="O45" s="47" t="s">
        <v>216</v>
      </c>
      <c r="P45" s="47"/>
      <c r="Q45" s="85"/>
      <c r="R45" s="88"/>
      <c r="S45" s="88"/>
      <c r="T45" s="88"/>
      <c r="U45" s="89"/>
      <c r="V45" s="89"/>
      <c r="W45" s="89"/>
      <c r="X45" s="88"/>
      <c r="Y45" s="88"/>
      <c r="Z45" s="88"/>
      <c r="AA45" s="88"/>
      <c r="AB45" s="88"/>
      <c r="AC45" s="88"/>
      <c r="AD45" s="88"/>
    </row>
    <row r="46" spans="1:30" s="47" customFormat="1" ht="171.85">
      <c r="A46" s="313">
        <f>A44+1</f>
        <v>20</v>
      </c>
      <c r="B46" s="61"/>
      <c r="C46" s="352" t="s">
        <v>297</v>
      </c>
      <c r="D46" s="61"/>
      <c r="E46" s="61"/>
      <c r="F46" s="61"/>
      <c r="G46" s="44"/>
      <c r="H46" s="349">
        <v>1</v>
      </c>
      <c r="I46" s="65" t="s">
        <v>16</v>
      </c>
      <c r="J46" s="350">
        <v>300000</v>
      </c>
      <c r="K46" s="80">
        <f t="shared" si="7"/>
        <v>300000</v>
      </c>
      <c r="L46" s="80">
        <f t="shared" si="8"/>
        <v>300000</v>
      </c>
      <c r="M46" s="74"/>
      <c r="N46" s="346" t="s">
        <v>268</v>
      </c>
      <c r="O46" s="47" t="s">
        <v>216</v>
      </c>
    </row>
    <row r="47" spans="1:30" s="47" customFormat="1" ht="328.1">
      <c r="A47" s="82">
        <v>22</v>
      </c>
      <c r="B47" s="84"/>
      <c r="C47" s="187" t="s">
        <v>209</v>
      </c>
      <c r="D47" s="94">
        <v>0</v>
      </c>
      <c r="E47" s="95" t="s">
        <v>12</v>
      </c>
      <c r="F47" s="95"/>
      <c r="G47" s="95"/>
      <c r="H47" s="95">
        <v>0.3</v>
      </c>
      <c r="I47" s="82" t="s">
        <v>12</v>
      </c>
      <c r="J47" s="102">
        <f>'Civil Data'!G23</f>
        <v>95386</v>
      </c>
      <c r="K47" s="83">
        <f>ROUND(H47*J47,0)</f>
        <v>28616</v>
      </c>
      <c r="L47" s="83">
        <f>ROUND(IF(K47&gt;G47,K47-G47,0),0)</f>
        <v>28616</v>
      </c>
      <c r="M47" s="83">
        <f>ROUND(IF(K47&lt;G47,G47-K47,0),0)</f>
        <v>0</v>
      </c>
      <c r="N47" s="197" t="s">
        <v>267</v>
      </c>
      <c r="O47" s="47" t="s">
        <v>216</v>
      </c>
    </row>
    <row r="48" spans="1:30" s="47" customFormat="1" ht="203.1">
      <c r="A48" s="82">
        <v>23</v>
      </c>
      <c r="B48" s="199"/>
      <c r="C48" s="198" t="s">
        <v>172</v>
      </c>
      <c r="D48" s="91">
        <v>0</v>
      </c>
      <c r="E48" s="81" t="s">
        <v>11</v>
      </c>
      <c r="F48" s="199"/>
      <c r="G48" s="200"/>
      <c r="H48" s="82">
        <v>39.78</v>
      </c>
      <c r="I48" s="82" t="s">
        <v>11</v>
      </c>
      <c r="J48" s="102">
        <f>'Civil Data'!I46</f>
        <v>1791</v>
      </c>
      <c r="K48" s="83">
        <f>ROUND(H48*J48,0)</f>
        <v>71246</v>
      </c>
      <c r="L48" s="83">
        <f>ROUND(IF(K48&gt;G48,K48-G48,0),0)</f>
        <v>71246</v>
      </c>
      <c r="M48" s="83">
        <f>ROUND(IF(K48&lt;G48,G48-K48,0),0)</f>
        <v>0</v>
      </c>
      <c r="N48" s="197" t="s">
        <v>273</v>
      </c>
      <c r="O48" s="47" t="s">
        <v>216</v>
      </c>
    </row>
    <row r="49" spans="1:15" s="47" customFormat="1" ht="312.45">
      <c r="A49" s="81">
        <v>24</v>
      </c>
      <c r="B49" s="84"/>
      <c r="C49" s="187" t="s">
        <v>360</v>
      </c>
      <c r="D49" s="94">
        <v>0</v>
      </c>
      <c r="E49" s="95" t="s">
        <v>10</v>
      </c>
      <c r="F49" s="95"/>
      <c r="G49" s="95"/>
      <c r="H49" s="95">
        <v>0.75</v>
      </c>
      <c r="I49" s="82" t="s">
        <v>10</v>
      </c>
      <c r="J49" s="102">
        <f>'Civil Data'!G81</f>
        <v>14683</v>
      </c>
      <c r="K49" s="83">
        <f>ROUND(H49*J49,0)</f>
        <v>11012</v>
      </c>
      <c r="L49" s="83">
        <f>ROUND(IF(K49&gt;G49,K49-G49,0),0)</f>
        <v>11012</v>
      </c>
      <c r="M49" s="83">
        <f>ROUND(IF(K49&lt;G49,G49-K49,0),0)</f>
        <v>0</v>
      </c>
      <c r="N49" s="197" t="s">
        <v>267</v>
      </c>
      <c r="O49" s="47" t="s">
        <v>216</v>
      </c>
    </row>
    <row r="50" spans="1:15" s="47" customFormat="1" ht="265.60000000000002">
      <c r="A50" s="82">
        <v>25</v>
      </c>
      <c r="B50" s="84"/>
      <c r="C50" s="198" t="s">
        <v>136</v>
      </c>
      <c r="D50" s="201">
        <v>0</v>
      </c>
      <c r="E50" s="202" t="s">
        <v>13</v>
      </c>
      <c r="F50" s="202"/>
      <c r="G50" s="202"/>
      <c r="H50" s="202">
        <v>174.5</v>
      </c>
      <c r="I50" s="82" t="s">
        <v>13</v>
      </c>
      <c r="J50" s="102">
        <f>'Civil Data'!G107</f>
        <v>151</v>
      </c>
      <c r="K50" s="83">
        <f>ROUND(H50*J50,0)</f>
        <v>26350</v>
      </c>
      <c r="L50" s="83">
        <f>ROUND(IF(K50&gt;G50,K50-G50,0),0)</f>
        <v>26350</v>
      </c>
      <c r="M50" s="83">
        <f>ROUND(IF(K50&lt;G50,G50-K50,0),0)</f>
        <v>0</v>
      </c>
      <c r="N50" s="197" t="s">
        <v>268</v>
      </c>
      <c r="O50" s="47" t="s">
        <v>216</v>
      </c>
    </row>
    <row r="51" spans="1:15" s="47" customFormat="1">
      <c r="A51" s="351"/>
      <c r="B51" s="351" t="str">
        <f t="shared" ref="B51:B53" si="9">IF(ISBLANK(A51), "","IVF"&amp;A51)</f>
        <v/>
      </c>
      <c r="C51" s="352"/>
      <c r="D51" s="351"/>
      <c r="E51" s="353"/>
      <c r="F51" s="5"/>
      <c r="G51" s="48">
        <f>ROUND(SUM(G14:G50),0)</f>
        <v>3409054</v>
      </c>
      <c r="H51" s="348"/>
      <c r="I51" s="349"/>
      <c r="J51" s="97" t="s">
        <v>28</v>
      </c>
      <c r="K51" s="48">
        <f>ROUND(SUM(K14:K50),0)</f>
        <v>6475670</v>
      </c>
      <c r="L51" s="48">
        <f t="shared" ref="L51:M51" si="10">ROUND(SUM(L14:L50),0)</f>
        <v>3066616</v>
      </c>
      <c r="M51" s="48">
        <f t="shared" si="10"/>
        <v>0</v>
      </c>
      <c r="N51" s="192"/>
    </row>
    <row r="52" spans="1:15" s="47" customFormat="1">
      <c r="A52" s="349"/>
      <c r="B52" s="351" t="str">
        <f t="shared" si="9"/>
        <v/>
      </c>
      <c r="C52" s="176" t="s">
        <v>30</v>
      </c>
      <c r="F52" s="43"/>
      <c r="G52" s="44"/>
      <c r="H52" s="348"/>
      <c r="I52" s="349"/>
      <c r="J52" s="350"/>
      <c r="K52" s="44"/>
      <c r="L52" s="45"/>
      <c r="M52" s="45"/>
      <c r="N52" s="346"/>
    </row>
    <row r="53" spans="1:15" s="47" customFormat="1" ht="156.25">
      <c r="A53" s="351">
        <v>272</v>
      </c>
      <c r="B53" s="351" t="str">
        <f t="shared" si="9"/>
        <v>IVF272</v>
      </c>
      <c r="C53" s="352" t="s">
        <v>97</v>
      </c>
      <c r="D53" s="351">
        <v>60</v>
      </c>
      <c r="E53" s="353" t="s">
        <v>13</v>
      </c>
      <c r="F53" s="5">
        <v>199</v>
      </c>
      <c r="G53" s="45">
        <f t="shared" ref="G53" si="11">ROUND(D53*F53,0)</f>
        <v>11940</v>
      </c>
      <c r="H53" s="348">
        <v>95.61</v>
      </c>
      <c r="I53" s="349" t="s">
        <v>13</v>
      </c>
      <c r="J53" s="350">
        <f t="shared" ref="J53" si="12">F53</f>
        <v>199</v>
      </c>
      <c r="K53" s="45">
        <f>ROUND(H53*J53,0)</f>
        <v>19026</v>
      </c>
      <c r="L53" s="45">
        <f t="shared" ref="L53" si="13">ROUND(IF(K53&gt;G53,K53-G53,0),0)</f>
        <v>7086</v>
      </c>
      <c r="M53" s="45">
        <f t="shared" ref="M53" si="14">ROUND(IF(K53&lt;G53,G53-K53,0),0)</f>
        <v>0</v>
      </c>
      <c r="N53" s="362" t="s">
        <v>259</v>
      </c>
      <c r="O53" s="47" t="s">
        <v>212</v>
      </c>
    </row>
    <row r="54" spans="1:15" s="47" customFormat="1" ht="18.350000000000001">
      <c r="A54" s="349"/>
      <c r="C54" s="177" t="s">
        <v>525</v>
      </c>
      <c r="D54" s="177"/>
      <c r="E54" s="177"/>
      <c r="F54" s="177"/>
      <c r="G54" s="177"/>
      <c r="H54" s="356"/>
      <c r="I54" s="53"/>
      <c r="J54" s="98"/>
      <c r="K54" s="62"/>
      <c r="L54" s="63"/>
      <c r="M54" s="62"/>
      <c r="N54" s="183"/>
    </row>
    <row r="55" spans="1:15" s="47" customFormat="1" ht="218.75">
      <c r="A55" s="82">
        <v>26</v>
      </c>
      <c r="B55" s="84"/>
      <c r="C55" s="186" t="s">
        <v>313</v>
      </c>
      <c r="D55" s="91">
        <v>0</v>
      </c>
      <c r="E55" s="81" t="s">
        <v>13</v>
      </c>
      <c r="F55" s="90"/>
      <c r="G55" s="90"/>
      <c r="H55" s="93">
        <v>15</v>
      </c>
      <c r="I55" s="86" t="s">
        <v>13</v>
      </c>
      <c r="J55" s="101">
        <v>599</v>
      </c>
      <c r="K55" s="83">
        <f>ROUND(H55*J55,0)</f>
        <v>8985</v>
      </c>
      <c r="L55" s="83">
        <f>ROUND(IF(K55&gt;G55,K55-G55,0),0)</f>
        <v>8985</v>
      </c>
      <c r="M55" s="83">
        <f>ROUND(IF(K55&lt;G55,G55-K55,0),0)</f>
        <v>0</v>
      </c>
      <c r="N55" s="182" t="s">
        <v>274</v>
      </c>
      <c r="O55" s="47" t="s">
        <v>217</v>
      </c>
    </row>
    <row r="56" spans="1:15" s="47" customFormat="1">
      <c r="A56" s="349"/>
      <c r="B56" s="351" t="str">
        <f t="shared" ref="B56:B65" si="15">IF(ISBLANK(A56), "","IVF"&amp;A56)</f>
        <v/>
      </c>
      <c r="F56" s="43"/>
      <c r="G56" s="48">
        <f>ROUND(SUM(G53:G55),0)</f>
        <v>11940</v>
      </c>
      <c r="H56" s="348"/>
      <c r="I56" s="349"/>
      <c r="J56" s="97" t="s">
        <v>28</v>
      </c>
      <c r="K56" s="48">
        <f>ROUND(SUM(K53:K55),0)</f>
        <v>28011</v>
      </c>
      <c r="L56" s="48">
        <f t="shared" ref="L56:M56" si="16">ROUND(SUM(L53:L55),0)</f>
        <v>16071</v>
      </c>
      <c r="M56" s="48">
        <f t="shared" si="16"/>
        <v>0</v>
      </c>
      <c r="N56" s="192"/>
    </row>
    <row r="57" spans="1:15" s="47" customFormat="1">
      <c r="A57" s="349"/>
      <c r="B57" s="351"/>
      <c r="C57" s="176" t="s">
        <v>526</v>
      </c>
      <c r="F57" s="43"/>
      <c r="G57" s="48"/>
      <c r="H57" s="348"/>
      <c r="I57" s="349"/>
      <c r="J57" s="97"/>
      <c r="K57" s="48"/>
      <c r="L57" s="48"/>
      <c r="M57" s="48"/>
      <c r="N57" s="408"/>
    </row>
    <row r="58" spans="1:15" s="47" customFormat="1" ht="171.85">
      <c r="A58" s="351">
        <v>293</v>
      </c>
      <c r="B58" s="351" t="str">
        <f t="shared" si="15"/>
        <v>IVF293</v>
      </c>
      <c r="C58" s="352" t="s">
        <v>24</v>
      </c>
      <c r="D58" s="351">
        <v>200</v>
      </c>
      <c r="E58" s="353" t="s">
        <v>13</v>
      </c>
      <c r="F58" s="5">
        <v>116</v>
      </c>
      <c r="G58" s="45">
        <f t="shared" ref="G58:G82" si="17">ROUND(D58*F58,0)</f>
        <v>23200</v>
      </c>
      <c r="H58" s="348">
        <v>463.5</v>
      </c>
      <c r="I58" s="349" t="s">
        <v>13</v>
      </c>
      <c r="J58" s="350">
        <f t="shared" ref="J58:J82" si="18">F58</f>
        <v>116</v>
      </c>
      <c r="K58" s="45">
        <f t="shared" ref="K58:K62" si="19">ROUND(H58*J58,0)</f>
        <v>53766</v>
      </c>
      <c r="L58" s="45">
        <f>ROUND(IF(K58&gt;G58,K58-G58,0),0)</f>
        <v>30566</v>
      </c>
      <c r="M58" s="45">
        <f>ROUND(IF(K58&lt;G58,G58-K58,0),0)</f>
        <v>0</v>
      </c>
      <c r="N58" s="362" t="s">
        <v>463</v>
      </c>
      <c r="O58" s="47" t="s">
        <v>210</v>
      </c>
    </row>
    <row r="59" spans="1:15" s="47" customFormat="1" ht="171.85">
      <c r="A59" s="351">
        <v>294</v>
      </c>
      <c r="B59" s="351" t="str">
        <f t="shared" si="15"/>
        <v>IVF294</v>
      </c>
      <c r="C59" s="352" t="s">
        <v>23</v>
      </c>
      <c r="D59" s="351">
        <v>450</v>
      </c>
      <c r="E59" s="353" t="s">
        <v>13</v>
      </c>
      <c r="F59" s="5">
        <v>107</v>
      </c>
      <c r="G59" s="45">
        <f t="shared" si="17"/>
        <v>48150</v>
      </c>
      <c r="H59" s="348">
        <v>1352.8</v>
      </c>
      <c r="I59" s="349" t="s">
        <v>13</v>
      </c>
      <c r="J59" s="350">
        <f t="shared" si="18"/>
        <v>107</v>
      </c>
      <c r="K59" s="45">
        <f t="shared" si="19"/>
        <v>144750</v>
      </c>
      <c r="L59" s="45">
        <f t="shared" ref="L59:L77" si="20">ROUND(IF(K59&gt;G59,K59-G59,0),0)</f>
        <v>96600</v>
      </c>
      <c r="M59" s="45">
        <f t="shared" ref="M59:M77" si="21">ROUND(IF(K59&lt;G59,G59-K59,0),0)</f>
        <v>0</v>
      </c>
      <c r="N59" s="362" t="s">
        <v>463</v>
      </c>
      <c r="O59" s="47" t="s">
        <v>210</v>
      </c>
    </row>
    <row r="60" spans="1:15" s="47" customFormat="1" ht="171.85">
      <c r="A60" s="351">
        <v>295</v>
      </c>
      <c r="B60" s="351" t="str">
        <f t="shared" si="15"/>
        <v>IVF295</v>
      </c>
      <c r="C60" s="352" t="s">
        <v>326</v>
      </c>
      <c r="D60" s="351">
        <v>100</v>
      </c>
      <c r="E60" s="353" t="s">
        <v>15</v>
      </c>
      <c r="F60" s="5">
        <v>945</v>
      </c>
      <c r="G60" s="45">
        <f t="shared" si="17"/>
        <v>94500</v>
      </c>
      <c r="H60" s="348">
        <v>258</v>
      </c>
      <c r="I60" s="349" t="s">
        <v>15</v>
      </c>
      <c r="J60" s="350">
        <f t="shared" si="18"/>
        <v>945</v>
      </c>
      <c r="K60" s="45">
        <f t="shared" si="19"/>
        <v>243810</v>
      </c>
      <c r="L60" s="45">
        <f t="shared" si="20"/>
        <v>149310</v>
      </c>
      <c r="M60" s="45">
        <f t="shared" si="21"/>
        <v>0</v>
      </c>
      <c r="N60" s="362" t="s">
        <v>464</v>
      </c>
      <c r="O60" s="47" t="s">
        <v>210</v>
      </c>
    </row>
    <row r="61" spans="1:15" s="47" customFormat="1" ht="140.6">
      <c r="A61" s="351">
        <v>296</v>
      </c>
      <c r="B61" s="351" t="str">
        <f t="shared" si="15"/>
        <v>IVF296</v>
      </c>
      <c r="C61" s="352" t="s">
        <v>327</v>
      </c>
      <c r="D61" s="351">
        <v>12</v>
      </c>
      <c r="E61" s="353" t="s">
        <v>9</v>
      </c>
      <c r="F61" s="5">
        <v>675</v>
      </c>
      <c r="G61" s="45">
        <f t="shared" si="17"/>
        <v>8100</v>
      </c>
      <c r="H61" s="348">
        <v>33</v>
      </c>
      <c r="I61" s="349" t="s">
        <v>9</v>
      </c>
      <c r="J61" s="350">
        <f t="shared" si="18"/>
        <v>675</v>
      </c>
      <c r="K61" s="45">
        <f t="shared" si="19"/>
        <v>22275</v>
      </c>
      <c r="L61" s="45">
        <f t="shared" si="20"/>
        <v>14175</v>
      </c>
      <c r="M61" s="45">
        <f t="shared" si="21"/>
        <v>0</v>
      </c>
      <c r="N61" s="362" t="s">
        <v>465</v>
      </c>
      <c r="O61" s="47" t="s">
        <v>210</v>
      </c>
    </row>
    <row r="62" spans="1:15" s="47" customFormat="1" ht="125">
      <c r="A62" s="351">
        <v>298</v>
      </c>
      <c r="B62" s="351" t="str">
        <f t="shared" si="15"/>
        <v>IVF298</v>
      </c>
      <c r="C62" s="352" t="s">
        <v>329</v>
      </c>
      <c r="D62" s="351">
        <v>60</v>
      </c>
      <c r="E62" s="353" t="s">
        <v>9</v>
      </c>
      <c r="F62" s="5">
        <v>1755</v>
      </c>
      <c r="G62" s="45">
        <f t="shared" si="17"/>
        <v>105300</v>
      </c>
      <c r="H62" s="348">
        <v>77</v>
      </c>
      <c r="I62" s="349" t="s">
        <v>9</v>
      </c>
      <c r="J62" s="350">
        <f t="shared" si="18"/>
        <v>1755</v>
      </c>
      <c r="K62" s="45">
        <f t="shared" si="19"/>
        <v>135135</v>
      </c>
      <c r="L62" s="45">
        <f t="shared" si="20"/>
        <v>29835</v>
      </c>
      <c r="M62" s="45">
        <f t="shared" si="21"/>
        <v>0</v>
      </c>
      <c r="N62" s="346" t="s">
        <v>462</v>
      </c>
      <c r="O62" s="47" t="s">
        <v>210</v>
      </c>
    </row>
    <row r="63" spans="1:15" s="47" customFormat="1" ht="93.75">
      <c r="A63" s="351">
        <v>300</v>
      </c>
      <c r="B63" s="351" t="str">
        <f t="shared" si="15"/>
        <v>IVF300</v>
      </c>
      <c r="C63" s="352" t="s">
        <v>331</v>
      </c>
      <c r="D63" s="351">
        <v>350</v>
      </c>
      <c r="E63" s="353" t="s">
        <v>13</v>
      </c>
      <c r="F63" s="5">
        <v>40</v>
      </c>
      <c r="G63" s="45">
        <f t="shared" si="17"/>
        <v>14000</v>
      </c>
      <c r="H63" s="348">
        <v>379.6</v>
      </c>
      <c r="I63" s="349" t="s">
        <v>13</v>
      </c>
      <c r="J63" s="350">
        <f t="shared" si="18"/>
        <v>40</v>
      </c>
      <c r="K63" s="45">
        <f>ROUND(H63*J63,0)</f>
        <v>15184</v>
      </c>
      <c r="L63" s="45">
        <f t="shared" si="20"/>
        <v>1184</v>
      </c>
      <c r="M63" s="45">
        <f t="shared" si="21"/>
        <v>0</v>
      </c>
      <c r="N63" s="346" t="s">
        <v>466</v>
      </c>
      <c r="O63" s="47" t="s">
        <v>210</v>
      </c>
    </row>
    <row r="64" spans="1:15" s="47" customFormat="1" ht="156.25">
      <c r="A64" s="351">
        <v>301</v>
      </c>
      <c r="B64" s="351" t="str">
        <f t="shared" si="15"/>
        <v>IVF301</v>
      </c>
      <c r="C64" s="352" t="s">
        <v>332</v>
      </c>
      <c r="D64" s="351">
        <v>600</v>
      </c>
      <c r="E64" s="353" t="s">
        <v>13</v>
      </c>
      <c r="F64" s="5">
        <v>177</v>
      </c>
      <c r="G64" s="45">
        <f t="shared" si="17"/>
        <v>106200</v>
      </c>
      <c r="H64" s="348">
        <v>1713.1</v>
      </c>
      <c r="I64" s="349" t="s">
        <v>13</v>
      </c>
      <c r="J64" s="350">
        <f t="shared" si="18"/>
        <v>177</v>
      </c>
      <c r="K64" s="45">
        <f>ROUND(H64*J64,0)</f>
        <v>303219</v>
      </c>
      <c r="L64" s="45">
        <f t="shared" si="20"/>
        <v>197019</v>
      </c>
      <c r="M64" s="45">
        <f t="shared" si="21"/>
        <v>0</v>
      </c>
      <c r="N64" s="346" t="s">
        <v>467</v>
      </c>
      <c r="O64" s="47" t="s">
        <v>210</v>
      </c>
    </row>
    <row r="65" spans="1:15" s="47" customFormat="1" ht="156.25">
      <c r="A65" s="351">
        <v>302</v>
      </c>
      <c r="B65" s="351" t="str">
        <f t="shared" si="15"/>
        <v>IVF302</v>
      </c>
      <c r="C65" s="352" t="s">
        <v>333</v>
      </c>
      <c r="D65" s="351">
        <v>1200</v>
      </c>
      <c r="E65" s="353" t="s">
        <v>13</v>
      </c>
      <c r="F65" s="5">
        <v>255</v>
      </c>
      <c r="G65" s="45">
        <f t="shared" si="17"/>
        <v>306000</v>
      </c>
      <c r="H65" s="348">
        <v>2421</v>
      </c>
      <c r="I65" s="349" t="s">
        <v>13</v>
      </c>
      <c r="J65" s="350">
        <f t="shared" si="18"/>
        <v>255</v>
      </c>
      <c r="K65" s="45">
        <f>ROUND(H65*J65,0)</f>
        <v>617355</v>
      </c>
      <c r="L65" s="45">
        <f t="shared" si="20"/>
        <v>311355</v>
      </c>
      <c r="M65" s="45">
        <f t="shared" si="21"/>
        <v>0</v>
      </c>
      <c r="N65" s="346" t="s">
        <v>467</v>
      </c>
      <c r="O65" s="47" t="s">
        <v>210</v>
      </c>
    </row>
    <row r="66" spans="1:15" s="47" customFormat="1" ht="125">
      <c r="A66" s="351">
        <v>303</v>
      </c>
      <c r="B66" s="351" t="str">
        <f t="shared" ref="B66:B75" si="22">IF(ISBLANK(A66), "","IVF"&amp;A66)</f>
        <v>IVF303</v>
      </c>
      <c r="C66" s="352" t="s">
        <v>334</v>
      </c>
      <c r="D66" s="351">
        <v>60</v>
      </c>
      <c r="E66" s="353" t="s">
        <v>13</v>
      </c>
      <c r="F66" s="5">
        <v>606</v>
      </c>
      <c r="G66" s="45">
        <f t="shared" si="17"/>
        <v>36360</v>
      </c>
      <c r="H66" s="348">
        <v>240.1</v>
      </c>
      <c r="I66" s="349" t="s">
        <v>13</v>
      </c>
      <c r="J66" s="350">
        <f t="shared" si="18"/>
        <v>606</v>
      </c>
      <c r="K66" s="45">
        <f>ROUND(H66*J66,0)</f>
        <v>145501</v>
      </c>
      <c r="L66" s="45">
        <f t="shared" si="20"/>
        <v>109141</v>
      </c>
      <c r="M66" s="45">
        <f t="shared" si="21"/>
        <v>0</v>
      </c>
      <c r="N66" s="346" t="s">
        <v>468</v>
      </c>
      <c r="O66" s="47" t="s">
        <v>210</v>
      </c>
    </row>
    <row r="67" spans="1:15" s="47" customFormat="1" ht="125">
      <c r="A67" s="351">
        <v>304</v>
      </c>
      <c r="B67" s="351" t="str">
        <f t="shared" si="22"/>
        <v>IVF304</v>
      </c>
      <c r="C67" s="352" t="s">
        <v>335</v>
      </c>
      <c r="D67" s="351">
        <v>40</v>
      </c>
      <c r="E67" s="353" t="s">
        <v>13</v>
      </c>
      <c r="F67" s="5">
        <v>967</v>
      </c>
      <c r="G67" s="45">
        <f t="shared" si="17"/>
        <v>38680</v>
      </c>
      <c r="H67" s="348">
        <v>284</v>
      </c>
      <c r="I67" s="349" t="s">
        <v>13</v>
      </c>
      <c r="J67" s="350">
        <f t="shared" si="18"/>
        <v>967</v>
      </c>
      <c r="K67" s="45">
        <f>ROUND(H67*J67,0)</f>
        <v>274628</v>
      </c>
      <c r="L67" s="45">
        <f t="shared" si="20"/>
        <v>235948</v>
      </c>
      <c r="M67" s="45">
        <f t="shared" si="21"/>
        <v>0</v>
      </c>
      <c r="N67" s="346" t="s">
        <v>469</v>
      </c>
      <c r="O67" s="47" t="s">
        <v>210</v>
      </c>
    </row>
    <row r="68" spans="1:15" s="47" customFormat="1" ht="171.85">
      <c r="A68" s="351">
        <v>306</v>
      </c>
      <c r="B68" s="351" t="str">
        <f t="shared" si="22"/>
        <v>IVF306</v>
      </c>
      <c r="C68" s="352" t="s">
        <v>102</v>
      </c>
      <c r="D68" s="351">
        <v>3</v>
      </c>
      <c r="E68" s="353" t="s">
        <v>9</v>
      </c>
      <c r="F68" s="5">
        <v>18325</v>
      </c>
      <c r="G68" s="45">
        <f t="shared" si="17"/>
        <v>54975</v>
      </c>
      <c r="H68" s="348">
        <v>10</v>
      </c>
      <c r="I68" s="349" t="s">
        <v>9</v>
      </c>
      <c r="J68" s="350">
        <f t="shared" si="18"/>
        <v>18325</v>
      </c>
      <c r="K68" s="45">
        <f>ROUND(H68*J68,0)</f>
        <v>183250</v>
      </c>
      <c r="L68" s="45">
        <f t="shared" si="20"/>
        <v>128275</v>
      </c>
      <c r="M68" s="45">
        <f t="shared" si="21"/>
        <v>0</v>
      </c>
      <c r="N68" s="346" t="s">
        <v>470</v>
      </c>
      <c r="O68" s="47" t="s">
        <v>210</v>
      </c>
    </row>
    <row r="69" spans="1:15" s="47" customFormat="1" ht="218.75">
      <c r="A69" s="351">
        <v>311</v>
      </c>
      <c r="B69" s="351" t="str">
        <f t="shared" si="22"/>
        <v>IVF311</v>
      </c>
      <c r="C69" s="352" t="s">
        <v>337</v>
      </c>
      <c r="D69" s="351">
        <v>50</v>
      </c>
      <c r="E69" s="353" t="s">
        <v>9</v>
      </c>
      <c r="F69" s="5">
        <v>2652</v>
      </c>
      <c r="G69" s="45">
        <f t="shared" si="17"/>
        <v>132600</v>
      </c>
      <c r="H69" s="348">
        <v>91</v>
      </c>
      <c r="I69" s="349" t="s">
        <v>9</v>
      </c>
      <c r="J69" s="350">
        <f t="shared" si="18"/>
        <v>2652</v>
      </c>
      <c r="K69" s="45">
        <f>ROUND(H69*J69,0)</f>
        <v>241332</v>
      </c>
      <c r="L69" s="45">
        <f t="shared" si="20"/>
        <v>108732</v>
      </c>
      <c r="M69" s="45">
        <f t="shared" si="21"/>
        <v>0</v>
      </c>
      <c r="N69" s="346" t="s">
        <v>471</v>
      </c>
      <c r="O69" s="47" t="s">
        <v>210</v>
      </c>
    </row>
    <row r="70" spans="1:15" s="47" customFormat="1" ht="218.75">
      <c r="A70" s="351">
        <v>312</v>
      </c>
      <c r="B70" s="351" t="str">
        <f t="shared" si="22"/>
        <v>IVF312</v>
      </c>
      <c r="C70" s="352" t="s">
        <v>338</v>
      </c>
      <c r="D70" s="351">
        <v>30</v>
      </c>
      <c r="E70" s="353" t="s">
        <v>9</v>
      </c>
      <c r="F70" s="5">
        <v>4350</v>
      </c>
      <c r="G70" s="45">
        <f t="shared" si="17"/>
        <v>130500</v>
      </c>
      <c r="H70" s="348">
        <v>60</v>
      </c>
      <c r="I70" s="349" t="s">
        <v>9</v>
      </c>
      <c r="J70" s="350">
        <f t="shared" si="18"/>
        <v>4350</v>
      </c>
      <c r="K70" s="45">
        <f>ROUND(H70*J70,0)</f>
        <v>261000</v>
      </c>
      <c r="L70" s="45">
        <f t="shared" si="20"/>
        <v>130500</v>
      </c>
      <c r="M70" s="45">
        <f t="shared" si="21"/>
        <v>0</v>
      </c>
      <c r="N70" s="346" t="s">
        <v>471</v>
      </c>
      <c r="O70" s="47" t="s">
        <v>210</v>
      </c>
    </row>
    <row r="71" spans="1:15" s="47" customFormat="1" ht="140.6">
      <c r="A71" s="351">
        <v>316</v>
      </c>
      <c r="B71" s="351" t="str">
        <f t="shared" si="22"/>
        <v>IVF316</v>
      </c>
      <c r="C71" s="352" t="s">
        <v>105</v>
      </c>
      <c r="D71" s="351">
        <v>12</v>
      </c>
      <c r="E71" s="353" t="s">
        <v>9</v>
      </c>
      <c r="F71" s="5">
        <v>827</v>
      </c>
      <c r="G71" s="45">
        <f t="shared" si="17"/>
        <v>9924</v>
      </c>
      <c r="H71" s="348">
        <v>28</v>
      </c>
      <c r="I71" s="349" t="s">
        <v>9</v>
      </c>
      <c r="J71" s="350">
        <f t="shared" si="18"/>
        <v>827</v>
      </c>
      <c r="K71" s="45">
        <f t="shared" ref="K71:K77" si="23">ROUND(H71*J71,0)</f>
        <v>23156</v>
      </c>
      <c r="L71" s="45">
        <f t="shared" si="20"/>
        <v>13232</v>
      </c>
      <c r="M71" s="45">
        <f t="shared" si="21"/>
        <v>0</v>
      </c>
      <c r="N71" s="346" t="s">
        <v>461</v>
      </c>
      <c r="O71" s="47" t="s">
        <v>210</v>
      </c>
    </row>
    <row r="72" spans="1:15" s="47" customFormat="1" ht="78.150000000000006">
      <c r="A72" s="351">
        <v>317</v>
      </c>
      <c r="B72" s="351" t="str">
        <f t="shared" si="22"/>
        <v>IVF317</v>
      </c>
      <c r="C72" s="352" t="s">
        <v>106</v>
      </c>
      <c r="D72" s="351">
        <v>6</v>
      </c>
      <c r="E72" s="353" t="s">
        <v>9</v>
      </c>
      <c r="F72" s="5">
        <v>2203</v>
      </c>
      <c r="G72" s="45">
        <f t="shared" si="17"/>
        <v>13218</v>
      </c>
      <c r="H72" s="348">
        <v>8</v>
      </c>
      <c r="I72" s="349" t="s">
        <v>9</v>
      </c>
      <c r="J72" s="350">
        <f t="shared" si="18"/>
        <v>2203</v>
      </c>
      <c r="K72" s="45">
        <f t="shared" si="23"/>
        <v>17624</v>
      </c>
      <c r="L72" s="45">
        <f t="shared" si="20"/>
        <v>4406</v>
      </c>
      <c r="M72" s="45">
        <f t="shared" si="21"/>
        <v>0</v>
      </c>
      <c r="N72" s="346" t="s">
        <v>460</v>
      </c>
      <c r="O72" s="47" t="s">
        <v>210</v>
      </c>
    </row>
    <row r="73" spans="1:15" s="47" customFormat="1" ht="109.4">
      <c r="A73" s="351">
        <v>318</v>
      </c>
      <c r="B73" s="351" t="str">
        <f t="shared" si="22"/>
        <v>IVF318</v>
      </c>
      <c r="C73" s="352" t="s">
        <v>107</v>
      </c>
      <c r="D73" s="351">
        <v>70</v>
      </c>
      <c r="E73" s="353" t="s">
        <v>13</v>
      </c>
      <c r="F73" s="5">
        <v>429</v>
      </c>
      <c r="G73" s="45">
        <f t="shared" si="17"/>
        <v>30030</v>
      </c>
      <c r="H73" s="348">
        <v>79</v>
      </c>
      <c r="I73" s="349" t="s">
        <v>13</v>
      </c>
      <c r="J73" s="350">
        <f t="shared" si="18"/>
        <v>429</v>
      </c>
      <c r="K73" s="45">
        <f t="shared" si="23"/>
        <v>33891</v>
      </c>
      <c r="L73" s="45">
        <f t="shared" si="20"/>
        <v>3861</v>
      </c>
      <c r="M73" s="45">
        <f t="shared" si="21"/>
        <v>0</v>
      </c>
      <c r="N73" s="346" t="s">
        <v>459</v>
      </c>
      <c r="O73" s="47" t="s">
        <v>210</v>
      </c>
    </row>
    <row r="74" spans="1:15" s="47" customFormat="1" ht="125">
      <c r="A74" s="351">
        <v>319</v>
      </c>
      <c r="B74" s="351" t="str">
        <f t="shared" si="22"/>
        <v>IVF319</v>
      </c>
      <c r="C74" s="352" t="s">
        <v>340</v>
      </c>
      <c r="D74" s="351">
        <v>80</v>
      </c>
      <c r="E74" s="353" t="s">
        <v>13</v>
      </c>
      <c r="F74" s="5">
        <v>1310</v>
      </c>
      <c r="G74" s="45">
        <f t="shared" si="17"/>
        <v>104800</v>
      </c>
      <c r="H74" s="348">
        <v>102.5</v>
      </c>
      <c r="I74" s="349" t="s">
        <v>13</v>
      </c>
      <c r="J74" s="350">
        <f t="shared" si="18"/>
        <v>1310</v>
      </c>
      <c r="K74" s="45">
        <f t="shared" si="23"/>
        <v>134275</v>
      </c>
      <c r="L74" s="45">
        <f t="shared" si="20"/>
        <v>29475</v>
      </c>
      <c r="M74" s="45">
        <f t="shared" si="21"/>
        <v>0</v>
      </c>
      <c r="N74" s="346" t="s">
        <v>458</v>
      </c>
      <c r="O74" s="47" t="s">
        <v>210</v>
      </c>
    </row>
    <row r="75" spans="1:15" s="47" customFormat="1" ht="203.1">
      <c r="A75" s="351">
        <v>321</v>
      </c>
      <c r="B75" s="351" t="str">
        <f t="shared" si="22"/>
        <v>IVF321</v>
      </c>
      <c r="C75" s="352" t="s">
        <v>108</v>
      </c>
      <c r="D75" s="351">
        <v>20</v>
      </c>
      <c r="E75" s="353" t="s">
        <v>9</v>
      </c>
      <c r="F75" s="5">
        <v>20584</v>
      </c>
      <c r="G75" s="45">
        <f t="shared" si="17"/>
        <v>411680</v>
      </c>
      <c r="H75" s="348">
        <v>32</v>
      </c>
      <c r="I75" s="349" t="s">
        <v>9</v>
      </c>
      <c r="J75" s="350">
        <f t="shared" si="18"/>
        <v>20584</v>
      </c>
      <c r="K75" s="45">
        <f t="shared" si="23"/>
        <v>658688</v>
      </c>
      <c r="L75" s="45">
        <f t="shared" si="20"/>
        <v>247008</v>
      </c>
      <c r="M75" s="45">
        <f t="shared" si="21"/>
        <v>0</v>
      </c>
      <c r="N75" s="363" t="s">
        <v>299</v>
      </c>
      <c r="O75" s="47" t="s">
        <v>210</v>
      </c>
    </row>
    <row r="76" spans="1:15" s="47" customFormat="1" ht="171.85">
      <c r="A76" s="351">
        <v>324</v>
      </c>
      <c r="B76" s="351" t="str">
        <f t="shared" ref="B76:B95" si="24">IF(ISBLANK(A76), "","IVF"&amp;A76)</f>
        <v>IVF324</v>
      </c>
      <c r="C76" s="352" t="s">
        <v>341</v>
      </c>
      <c r="D76" s="351">
        <v>2</v>
      </c>
      <c r="E76" s="353" t="s">
        <v>9</v>
      </c>
      <c r="F76" s="5">
        <v>22283</v>
      </c>
      <c r="G76" s="45">
        <f t="shared" si="17"/>
        <v>44566</v>
      </c>
      <c r="H76" s="348">
        <v>4</v>
      </c>
      <c r="I76" s="349" t="s">
        <v>9</v>
      </c>
      <c r="J76" s="350">
        <f t="shared" si="18"/>
        <v>22283</v>
      </c>
      <c r="K76" s="45">
        <f t="shared" si="23"/>
        <v>89132</v>
      </c>
      <c r="L76" s="45">
        <f t="shared" si="20"/>
        <v>44566</v>
      </c>
      <c r="M76" s="45">
        <f t="shared" si="21"/>
        <v>0</v>
      </c>
      <c r="N76" s="346" t="s">
        <v>457</v>
      </c>
      <c r="O76" s="47" t="s">
        <v>210</v>
      </c>
    </row>
    <row r="77" spans="1:15" s="47" customFormat="1" ht="93.75">
      <c r="A77" s="351">
        <v>325</v>
      </c>
      <c r="B77" s="351" t="str">
        <f t="shared" si="24"/>
        <v>IVF325</v>
      </c>
      <c r="C77" s="352" t="s">
        <v>109</v>
      </c>
      <c r="D77" s="351">
        <v>200</v>
      </c>
      <c r="E77" s="353" t="s">
        <v>13</v>
      </c>
      <c r="F77" s="5">
        <v>329</v>
      </c>
      <c r="G77" s="45">
        <f t="shared" si="17"/>
        <v>65800</v>
      </c>
      <c r="H77" s="348">
        <v>217.3</v>
      </c>
      <c r="I77" s="349" t="s">
        <v>13</v>
      </c>
      <c r="J77" s="350">
        <f t="shared" si="18"/>
        <v>329</v>
      </c>
      <c r="K77" s="45">
        <f t="shared" si="23"/>
        <v>71492</v>
      </c>
      <c r="L77" s="45">
        <f t="shared" si="20"/>
        <v>5692</v>
      </c>
      <c r="M77" s="45">
        <f t="shared" si="21"/>
        <v>0</v>
      </c>
      <c r="N77" s="346" t="s">
        <v>456</v>
      </c>
      <c r="O77" s="47" t="s">
        <v>210</v>
      </c>
    </row>
    <row r="78" spans="1:15" s="47" customFormat="1" ht="125">
      <c r="A78" s="351">
        <v>327</v>
      </c>
      <c r="B78" s="351" t="str">
        <f t="shared" si="24"/>
        <v>IVF327</v>
      </c>
      <c r="C78" s="352" t="s">
        <v>111</v>
      </c>
      <c r="D78" s="351">
        <v>200</v>
      </c>
      <c r="E78" s="353" t="s">
        <v>13</v>
      </c>
      <c r="F78" s="5">
        <v>902</v>
      </c>
      <c r="G78" s="45">
        <f t="shared" si="17"/>
        <v>180400</v>
      </c>
      <c r="H78" s="348">
        <v>207.3</v>
      </c>
      <c r="I78" s="349" t="s">
        <v>13</v>
      </c>
      <c r="J78" s="350">
        <f t="shared" si="18"/>
        <v>902</v>
      </c>
      <c r="K78" s="45">
        <f t="shared" ref="K78:K82" si="25">ROUND(H78*J78,0)</f>
        <v>186985</v>
      </c>
      <c r="L78" s="45">
        <f t="shared" ref="L78:L82" si="26">ROUND(IF(K78&gt;G78,K78-G78,0),0)</f>
        <v>6585</v>
      </c>
      <c r="M78" s="45">
        <f t="shared" ref="M78:M82" si="27">ROUND(IF(K78&lt;G78,G78-K78,0),0)</f>
        <v>0</v>
      </c>
      <c r="N78" s="352" t="s">
        <v>455</v>
      </c>
      <c r="O78" s="47" t="s">
        <v>210</v>
      </c>
    </row>
    <row r="79" spans="1:15" s="47" customFormat="1" ht="140.6">
      <c r="A79" s="351">
        <v>328</v>
      </c>
      <c r="B79" s="351" t="str">
        <f t="shared" si="24"/>
        <v>IVF328</v>
      </c>
      <c r="C79" s="352" t="s">
        <v>112</v>
      </c>
      <c r="D79" s="351">
        <v>80</v>
      </c>
      <c r="E79" s="353" t="s">
        <v>13</v>
      </c>
      <c r="F79" s="5">
        <v>83</v>
      </c>
      <c r="G79" s="45">
        <f t="shared" si="17"/>
        <v>6640</v>
      </c>
      <c r="H79" s="348">
        <v>450.6</v>
      </c>
      <c r="I79" s="349" t="s">
        <v>13</v>
      </c>
      <c r="J79" s="350">
        <f t="shared" si="18"/>
        <v>83</v>
      </c>
      <c r="K79" s="45">
        <f t="shared" si="25"/>
        <v>37400</v>
      </c>
      <c r="L79" s="45">
        <f t="shared" si="26"/>
        <v>30760</v>
      </c>
      <c r="M79" s="45">
        <f t="shared" si="27"/>
        <v>0</v>
      </c>
      <c r="N79" s="352" t="s">
        <v>454</v>
      </c>
      <c r="O79" s="47" t="s">
        <v>210</v>
      </c>
    </row>
    <row r="80" spans="1:15" s="47" customFormat="1" ht="203.1">
      <c r="A80" s="351">
        <v>329</v>
      </c>
      <c r="B80" s="351" t="str">
        <f t="shared" si="24"/>
        <v>IVF329</v>
      </c>
      <c r="C80" s="352" t="s">
        <v>342</v>
      </c>
      <c r="D80" s="351">
        <v>120</v>
      </c>
      <c r="E80" s="353" t="s">
        <v>13</v>
      </c>
      <c r="F80" s="5">
        <v>1207</v>
      </c>
      <c r="G80" s="45">
        <f t="shared" si="17"/>
        <v>144840</v>
      </c>
      <c r="H80" s="348">
        <v>180</v>
      </c>
      <c r="I80" s="349" t="s">
        <v>13</v>
      </c>
      <c r="J80" s="350">
        <f t="shared" si="18"/>
        <v>1207</v>
      </c>
      <c r="K80" s="45">
        <f t="shared" si="25"/>
        <v>217260</v>
      </c>
      <c r="L80" s="45">
        <f t="shared" si="26"/>
        <v>72420</v>
      </c>
      <c r="M80" s="45">
        <f t="shared" si="27"/>
        <v>0</v>
      </c>
      <c r="N80" s="346" t="s">
        <v>472</v>
      </c>
      <c r="O80" s="47" t="s">
        <v>210</v>
      </c>
    </row>
    <row r="81" spans="1:15" s="47" customFormat="1" ht="203.1">
      <c r="A81" s="351">
        <v>330</v>
      </c>
      <c r="B81" s="351" t="str">
        <f t="shared" si="24"/>
        <v>IVF330</v>
      </c>
      <c r="C81" s="352" t="s">
        <v>343</v>
      </c>
      <c r="D81" s="351">
        <v>70</v>
      </c>
      <c r="E81" s="353" t="s">
        <v>13</v>
      </c>
      <c r="F81" s="5">
        <v>722</v>
      </c>
      <c r="G81" s="45">
        <f t="shared" si="17"/>
        <v>50540</v>
      </c>
      <c r="H81" s="348">
        <v>180</v>
      </c>
      <c r="I81" s="349" t="s">
        <v>13</v>
      </c>
      <c r="J81" s="350">
        <f t="shared" si="18"/>
        <v>722</v>
      </c>
      <c r="K81" s="45">
        <f t="shared" si="25"/>
        <v>129960</v>
      </c>
      <c r="L81" s="45">
        <f t="shared" si="26"/>
        <v>79420</v>
      </c>
      <c r="M81" s="45">
        <f t="shared" si="27"/>
        <v>0</v>
      </c>
      <c r="N81" s="346" t="s">
        <v>472</v>
      </c>
      <c r="O81" s="47" t="s">
        <v>210</v>
      </c>
    </row>
    <row r="82" spans="1:15" s="47" customFormat="1" ht="203.1">
      <c r="A82" s="351">
        <v>331</v>
      </c>
      <c r="B82" s="351" t="str">
        <f t="shared" si="24"/>
        <v>IVF331</v>
      </c>
      <c r="C82" s="352" t="s">
        <v>344</v>
      </c>
      <c r="D82" s="351">
        <v>100</v>
      </c>
      <c r="E82" s="353" t="s">
        <v>13</v>
      </c>
      <c r="F82" s="5">
        <v>1483</v>
      </c>
      <c r="G82" s="45">
        <f t="shared" si="17"/>
        <v>148300</v>
      </c>
      <c r="H82" s="348">
        <v>160.4</v>
      </c>
      <c r="I82" s="349" t="s">
        <v>13</v>
      </c>
      <c r="J82" s="350">
        <f t="shared" si="18"/>
        <v>1483</v>
      </c>
      <c r="K82" s="45">
        <f t="shared" si="25"/>
        <v>237873</v>
      </c>
      <c r="L82" s="45">
        <f t="shared" si="26"/>
        <v>89573</v>
      </c>
      <c r="M82" s="45">
        <f t="shared" si="27"/>
        <v>0</v>
      </c>
      <c r="N82" s="346" t="s">
        <v>473</v>
      </c>
      <c r="O82" s="47" t="s">
        <v>210</v>
      </c>
    </row>
    <row r="83" spans="1:15" s="47" customFormat="1" ht="18.350000000000001">
      <c r="A83" s="349"/>
      <c r="C83" s="323" t="s">
        <v>527</v>
      </c>
      <c r="D83" s="324"/>
      <c r="E83" s="324"/>
      <c r="F83" s="324"/>
      <c r="G83" s="325"/>
      <c r="H83" s="349"/>
      <c r="I83" s="349"/>
      <c r="J83" s="350"/>
      <c r="M83" s="44"/>
      <c r="N83" s="346"/>
    </row>
    <row r="84" spans="1:15" s="47" customFormat="1" ht="171.85">
      <c r="A84" s="349">
        <v>27</v>
      </c>
      <c r="C84" s="188" t="s">
        <v>143</v>
      </c>
      <c r="D84" s="356">
        <v>0</v>
      </c>
      <c r="E84" s="66" t="s">
        <v>141</v>
      </c>
      <c r="F84" s="75"/>
      <c r="G84" s="75"/>
      <c r="H84" s="66">
        <v>12</v>
      </c>
      <c r="I84" s="66" t="s">
        <v>141</v>
      </c>
      <c r="J84" s="350">
        <v>17241</v>
      </c>
      <c r="K84" s="45">
        <f t="shared" ref="K84:K93" si="28">ROUND(H84*J84,0)</f>
        <v>206892</v>
      </c>
      <c r="L84" s="45">
        <f>ROUND(IF(K84&gt;G84,K84-G84,0),0)</f>
        <v>206892</v>
      </c>
      <c r="M84" s="45">
        <f>ROUND(IF(K84&lt;G84,G84-K84,0),0)</f>
        <v>0</v>
      </c>
      <c r="N84" s="346" t="s">
        <v>302</v>
      </c>
      <c r="O84" s="47" t="s">
        <v>218</v>
      </c>
    </row>
    <row r="85" spans="1:15" s="47" customFormat="1" ht="187.5">
      <c r="A85" s="349">
        <v>28</v>
      </c>
      <c r="C85" s="352" t="s">
        <v>144</v>
      </c>
      <c r="D85" s="356">
        <v>0</v>
      </c>
      <c r="E85" s="353" t="s">
        <v>141</v>
      </c>
      <c r="F85" s="76"/>
      <c r="G85" s="76"/>
      <c r="H85" s="353">
        <v>28</v>
      </c>
      <c r="I85" s="353" t="s">
        <v>141</v>
      </c>
      <c r="J85" s="350">
        <v>4317</v>
      </c>
      <c r="K85" s="45">
        <f t="shared" si="28"/>
        <v>120876</v>
      </c>
      <c r="L85" s="45">
        <f t="shared" ref="L85:L94" si="29">ROUND(IF(K85&gt;G85,K85-G85,0),0)</f>
        <v>120876</v>
      </c>
      <c r="M85" s="45">
        <f t="shared" ref="M85:M94" si="30">ROUND(IF(K85&lt;G85,G85-K85,0),0)</f>
        <v>0</v>
      </c>
      <c r="N85" s="346" t="s">
        <v>303</v>
      </c>
      <c r="O85" s="47" t="s">
        <v>218</v>
      </c>
    </row>
    <row r="86" spans="1:15" s="47" customFormat="1" ht="140.6">
      <c r="A86" s="349">
        <v>29</v>
      </c>
      <c r="C86" s="352" t="s">
        <v>145</v>
      </c>
      <c r="D86" s="356">
        <v>0</v>
      </c>
      <c r="E86" s="353" t="s">
        <v>141</v>
      </c>
      <c r="F86" s="76"/>
      <c r="G86" s="76"/>
      <c r="H86" s="353">
        <v>28</v>
      </c>
      <c r="I86" s="353" t="s">
        <v>141</v>
      </c>
      <c r="J86" s="350">
        <v>185</v>
      </c>
      <c r="K86" s="45">
        <f t="shared" si="28"/>
        <v>5180</v>
      </c>
      <c r="L86" s="45">
        <f t="shared" si="29"/>
        <v>5180</v>
      </c>
      <c r="M86" s="45">
        <f t="shared" si="30"/>
        <v>0</v>
      </c>
      <c r="N86" s="346" t="s">
        <v>361</v>
      </c>
      <c r="O86" s="47" t="s">
        <v>218</v>
      </c>
    </row>
    <row r="87" spans="1:15" s="47" customFormat="1" ht="78.150000000000006">
      <c r="A87" s="349">
        <v>30</v>
      </c>
      <c r="C87" s="188" t="s">
        <v>146</v>
      </c>
      <c r="D87" s="356">
        <v>0</v>
      </c>
      <c r="E87" s="353" t="s">
        <v>141</v>
      </c>
      <c r="F87" s="75"/>
      <c r="G87" s="75"/>
      <c r="H87" s="66">
        <v>20</v>
      </c>
      <c r="I87" s="66" t="s">
        <v>141</v>
      </c>
      <c r="J87" s="350">
        <v>1178</v>
      </c>
      <c r="K87" s="45">
        <f t="shared" si="28"/>
        <v>23560</v>
      </c>
      <c r="L87" s="45">
        <f t="shared" si="29"/>
        <v>23560</v>
      </c>
      <c r="M87" s="45">
        <f t="shared" si="30"/>
        <v>0</v>
      </c>
      <c r="N87" s="346" t="s">
        <v>275</v>
      </c>
      <c r="O87" s="47" t="s">
        <v>218</v>
      </c>
    </row>
    <row r="88" spans="1:15" s="47" customFormat="1" ht="78.150000000000006">
      <c r="A88" s="349">
        <v>31</v>
      </c>
      <c r="C88" s="189" t="s">
        <v>147</v>
      </c>
      <c r="D88" s="356">
        <v>0</v>
      </c>
      <c r="E88" s="353" t="s">
        <v>141</v>
      </c>
      <c r="F88" s="77"/>
      <c r="G88" s="77"/>
      <c r="H88" s="67">
        <v>28</v>
      </c>
      <c r="I88" s="67" t="s">
        <v>141</v>
      </c>
      <c r="J88" s="350">
        <v>162</v>
      </c>
      <c r="K88" s="45">
        <f t="shared" si="28"/>
        <v>4536</v>
      </c>
      <c r="L88" s="45">
        <f t="shared" si="29"/>
        <v>4536</v>
      </c>
      <c r="M88" s="45">
        <f t="shared" si="30"/>
        <v>0</v>
      </c>
      <c r="N88" s="346" t="s">
        <v>276</v>
      </c>
      <c r="O88" s="47" t="s">
        <v>218</v>
      </c>
    </row>
    <row r="89" spans="1:15" s="47" customFormat="1" ht="125">
      <c r="A89" s="349">
        <v>32</v>
      </c>
      <c r="C89" s="188" t="s">
        <v>148</v>
      </c>
      <c r="D89" s="356">
        <v>0</v>
      </c>
      <c r="E89" s="353" t="s">
        <v>141</v>
      </c>
      <c r="F89" s="75"/>
      <c r="G89" s="75"/>
      <c r="H89" s="66">
        <v>2</v>
      </c>
      <c r="I89" s="66" t="s">
        <v>141</v>
      </c>
      <c r="J89" s="350">
        <v>9444</v>
      </c>
      <c r="K89" s="45">
        <f t="shared" si="28"/>
        <v>18888</v>
      </c>
      <c r="L89" s="45">
        <f t="shared" si="29"/>
        <v>18888</v>
      </c>
      <c r="M89" s="45">
        <f t="shared" si="30"/>
        <v>0</v>
      </c>
      <c r="N89" s="346" t="s">
        <v>287</v>
      </c>
      <c r="O89" s="47" t="s">
        <v>218</v>
      </c>
    </row>
    <row r="90" spans="1:15" s="47" customFormat="1" ht="109.4">
      <c r="A90" s="349">
        <v>33</v>
      </c>
      <c r="C90" s="190" t="s">
        <v>149</v>
      </c>
      <c r="D90" s="356">
        <v>0</v>
      </c>
      <c r="E90" s="353" t="s">
        <v>141</v>
      </c>
      <c r="F90" s="78"/>
      <c r="G90" s="78"/>
      <c r="H90" s="68">
        <v>8</v>
      </c>
      <c r="I90" s="68" t="s">
        <v>141</v>
      </c>
      <c r="J90" s="350">
        <v>5085</v>
      </c>
      <c r="K90" s="45">
        <f t="shared" si="28"/>
        <v>40680</v>
      </c>
      <c r="L90" s="45">
        <f t="shared" si="29"/>
        <v>40680</v>
      </c>
      <c r="M90" s="45">
        <f t="shared" si="30"/>
        <v>0</v>
      </c>
      <c r="N90" s="346" t="s">
        <v>277</v>
      </c>
      <c r="O90" s="47" t="s">
        <v>218</v>
      </c>
    </row>
    <row r="91" spans="1:15" s="47" customFormat="1" ht="109.4">
      <c r="A91" s="349">
        <v>34</v>
      </c>
      <c r="C91" s="352" t="s">
        <v>150</v>
      </c>
      <c r="D91" s="356">
        <v>0</v>
      </c>
      <c r="E91" s="353" t="s">
        <v>141</v>
      </c>
      <c r="F91" s="76"/>
      <c r="G91" s="76"/>
      <c r="H91" s="353">
        <v>2</v>
      </c>
      <c r="I91" s="353" t="s">
        <v>141</v>
      </c>
      <c r="J91" s="350">
        <v>4203</v>
      </c>
      <c r="K91" s="45">
        <f t="shared" si="28"/>
        <v>8406</v>
      </c>
      <c r="L91" s="45">
        <f t="shared" si="29"/>
        <v>8406</v>
      </c>
      <c r="M91" s="45">
        <f t="shared" si="30"/>
        <v>0</v>
      </c>
      <c r="N91" s="346" t="s">
        <v>288</v>
      </c>
      <c r="O91" s="47" t="s">
        <v>218</v>
      </c>
    </row>
    <row r="92" spans="1:15" s="47" customFormat="1" ht="78.150000000000006">
      <c r="A92" s="349">
        <v>35</v>
      </c>
      <c r="C92" s="352" t="s">
        <v>298</v>
      </c>
      <c r="D92" s="356"/>
      <c r="E92" s="353"/>
      <c r="F92" s="76"/>
      <c r="G92" s="76"/>
      <c r="H92" s="353">
        <v>210</v>
      </c>
      <c r="I92" s="353" t="s">
        <v>13</v>
      </c>
      <c r="J92" s="357">
        <v>130</v>
      </c>
      <c r="K92" s="45">
        <f t="shared" si="28"/>
        <v>27300</v>
      </c>
      <c r="L92" s="45">
        <f>ROUND(IF(K92&gt;G92,K92-G92,0),0)</f>
        <v>27300</v>
      </c>
      <c r="M92" s="45">
        <f>ROUND(IF(K92&lt;G92,G92-K92,0),0)</f>
        <v>0</v>
      </c>
      <c r="N92" s="346" t="s">
        <v>483</v>
      </c>
      <c r="O92" s="47" t="s">
        <v>218</v>
      </c>
    </row>
    <row r="93" spans="1:15" s="47" customFormat="1" ht="93.75">
      <c r="A93" s="82">
        <v>36</v>
      </c>
      <c r="B93" s="84"/>
      <c r="C93" s="186" t="s">
        <v>304</v>
      </c>
      <c r="D93" s="91"/>
      <c r="E93" s="310"/>
      <c r="F93" s="311"/>
      <c r="G93" s="311"/>
      <c r="H93" s="310">
        <v>1</v>
      </c>
      <c r="I93" s="310" t="s">
        <v>16</v>
      </c>
      <c r="J93" s="312">
        <v>9600</v>
      </c>
      <c r="K93" s="83">
        <f t="shared" si="28"/>
        <v>9600</v>
      </c>
      <c r="L93" s="83">
        <f>ROUND(IF(K93&gt;G93,K93-G93,0),0)</f>
        <v>9600</v>
      </c>
      <c r="M93" s="83">
        <f>ROUND(IF(K93&lt;G93,G93-K93,0),0)</f>
        <v>0</v>
      </c>
      <c r="N93" s="197" t="s">
        <v>268</v>
      </c>
      <c r="O93" s="47" t="s">
        <v>218</v>
      </c>
    </row>
    <row r="94" spans="1:15" s="47" customFormat="1" ht="250">
      <c r="A94" s="349">
        <v>37</v>
      </c>
      <c r="C94" s="352" t="s">
        <v>151</v>
      </c>
      <c r="D94" s="356">
        <v>0</v>
      </c>
      <c r="E94" s="353" t="s">
        <v>141</v>
      </c>
      <c r="F94" s="76"/>
      <c r="G94" s="76"/>
      <c r="H94" s="353">
        <v>1</v>
      </c>
      <c r="I94" s="353" t="s">
        <v>141</v>
      </c>
      <c r="J94" s="357">
        <f>'Civil Data'!I115</f>
        <v>30768</v>
      </c>
      <c r="K94" s="45">
        <f>ROUND(H94*J94,0)</f>
        <v>30768</v>
      </c>
      <c r="L94" s="45">
        <f t="shared" si="29"/>
        <v>30768</v>
      </c>
      <c r="M94" s="45">
        <f t="shared" si="30"/>
        <v>0</v>
      </c>
      <c r="N94" s="346" t="s">
        <v>289</v>
      </c>
      <c r="O94" s="47" t="s">
        <v>218</v>
      </c>
    </row>
    <row r="95" spans="1:15" s="47" customFormat="1">
      <c r="A95" s="349"/>
      <c r="B95" s="351" t="str">
        <f t="shared" si="24"/>
        <v/>
      </c>
      <c r="F95" s="43"/>
      <c r="G95" s="48">
        <f>ROUND(SUM(G58:G94),0)</f>
        <v>2309303</v>
      </c>
      <c r="H95" s="348"/>
      <c r="I95" s="349"/>
      <c r="J95" s="97" t="s">
        <v>28</v>
      </c>
      <c r="K95" s="48">
        <f>ROUND(SUM(K58:K94),0)</f>
        <v>4975627</v>
      </c>
      <c r="L95" s="48">
        <f t="shared" ref="L95:M95" si="31">ROUND(SUM(L58:L94),0)</f>
        <v>2666324</v>
      </c>
      <c r="M95" s="48">
        <f t="shared" si="31"/>
        <v>0</v>
      </c>
      <c r="N95" s="192"/>
    </row>
    <row r="96" spans="1:15" s="47" customFormat="1">
      <c r="A96" s="349"/>
      <c r="B96" s="351" t="str">
        <f t="shared" ref="B96:B99" si="32">IF(ISBLANK(A96), "","IVF"&amp;A96)</f>
        <v/>
      </c>
      <c r="C96" s="176" t="s">
        <v>31</v>
      </c>
      <c r="F96" s="43"/>
      <c r="G96" s="44"/>
      <c r="H96" s="348"/>
      <c r="I96" s="349"/>
      <c r="J96" s="350"/>
      <c r="K96" s="44"/>
      <c r="L96" s="45"/>
      <c r="M96" s="45"/>
      <c r="N96" s="346"/>
    </row>
    <row r="97" spans="1:24" s="47" customFormat="1" ht="218.75">
      <c r="A97" s="351">
        <v>346</v>
      </c>
      <c r="B97" s="351" t="str">
        <f t="shared" si="32"/>
        <v>IVF346</v>
      </c>
      <c r="C97" s="352" t="s">
        <v>345</v>
      </c>
      <c r="D97" s="351">
        <v>1</v>
      </c>
      <c r="E97" s="353" t="s">
        <v>9</v>
      </c>
      <c r="F97" s="5">
        <v>48000</v>
      </c>
      <c r="G97" s="45">
        <f t="shared" ref="G97:G104" si="33">ROUND(D97*F97,0)</f>
        <v>48000</v>
      </c>
      <c r="H97" s="348">
        <v>3</v>
      </c>
      <c r="I97" s="349" t="s">
        <v>9</v>
      </c>
      <c r="J97" s="350">
        <f t="shared" ref="J97:J104" si="34">F97</f>
        <v>48000</v>
      </c>
      <c r="K97" s="45">
        <f>ROUND(H97*J97,0)</f>
        <v>144000</v>
      </c>
      <c r="L97" s="45">
        <f>ROUND(IF(K97&gt;G97,K97-G97,0),0)</f>
        <v>96000</v>
      </c>
      <c r="M97" s="45">
        <f>ROUND(IF(K97&lt;G97,G97-K97,0),0)</f>
        <v>0</v>
      </c>
      <c r="N97" s="362" t="s">
        <v>474</v>
      </c>
      <c r="O97" s="47" t="s">
        <v>213</v>
      </c>
    </row>
    <row r="98" spans="1:24" s="47" customFormat="1" ht="62.5">
      <c r="A98" s="351">
        <v>363</v>
      </c>
      <c r="B98" s="351" t="str">
        <f t="shared" si="32"/>
        <v>IVF363</v>
      </c>
      <c r="C98" s="352" t="s">
        <v>20</v>
      </c>
      <c r="D98" s="351">
        <v>2</v>
      </c>
      <c r="E98" s="353" t="s">
        <v>9</v>
      </c>
      <c r="F98" s="5">
        <v>10500</v>
      </c>
      <c r="G98" s="45">
        <f t="shared" si="33"/>
        <v>21000</v>
      </c>
      <c r="H98" s="348">
        <v>3</v>
      </c>
      <c r="I98" s="349" t="s">
        <v>9</v>
      </c>
      <c r="J98" s="350">
        <f t="shared" si="34"/>
        <v>10500</v>
      </c>
      <c r="K98" s="45">
        <f t="shared" ref="K98:K101" si="35">ROUND(H98*J98,0)</f>
        <v>31500</v>
      </c>
      <c r="L98" s="45">
        <f t="shared" ref="L98:L104" si="36">ROUND(IF(K98&gt;G98,K98-G98,0),0)</f>
        <v>10500</v>
      </c>
      <c r="M98" s="45">
        <f t="shared" ref="M98:M104" si="37">ROUND(IF(K98&lt;G98,G98-K98,0),0)</f>
        <v>0</v>
      </c>
      <c r="N98" s="362" t="s">
        <v>301</v>
      </c>
      <c r="O98" s="47" t="s">
        <v>213</v>
      </c>
    </row>
    <row r="99" spans="1:24" s="47" customFormat="1" ht="62.5">
      <c r="A99" s="351">
        <v>365</v>
      </c>
      <c r="B99" s="351" t="str">
        <f t="shared" si="32"/>
        <v>IVF365</v>
      </c>
      <c r="C99" s="352" t="s">
        <v>121</v>
      </c>
      <c r="D99" s="351">
        <v>1</v>
      </c>
      <c r="E99" s="353" t="s">
        <v>11</v>
      </c>
      <c r="F99" s="5">
        <v>10300</v>
      </c>
      <c r="G99" s="45">
        <f t="shared" si="33"/>
        <v>10300</v>
      </c>
      <c r="H99" s="348">
        <v>1.8</v>
      </c>
      <c r="I99" s="349" t="s">
        <v>11</v>
      </c>
      <c r="J99" s="350">
        <f t="shared" si="34"/>
        <v>10300</v>
      </c>
      <c r="K99" s="45">
        <f t="shared" si="35"/>
        <v>18540</v>
      </c>
      <c r="L99" s="45">
        <f t="shared" si="36"/>
        <v>8240</v>
      </c>
      <c r="M99" s="45">
        <f t="shared" si="37"/>
        <v>0</v>
      </c>
      <c r="N99" s="362" t="s">
        <v>301</v>
      </c>
      <c r="O99" s="47" t="s">
        <v>213</v>
      </c>
    </row>
    <row r="100" spans="1:24" s="47" customFormat="1" ht="140.6">
      <c r="A100" s="351">
        <v>368</v>
      </c>
      <c r="B100" s="351" t="str">
        <f t="shared" ref="B100:B115" si="38">IF(ISBLANK(A100), "","IVF"&amp;A100)</f>
        <v>IVF368</v>
      </c>
      <c r="C100" s="346" t="s">
        <v>124</v>
      </c>
      <c r="D100" s="351">
        <v>40</v>
      </c>
      <c r="E100" s="353" t="s">
        <v>11</v>
      </c>
      <c r="F100" s="5">
        <v>785</v>
      </c>
      <c r="G100" s="45">
        <f t="shared" si="33"/>
        <v>31400</v>
      </c>
      <c r="H100" s="348">
        <v>76.7</v>
      </c>
      <c r="I100" s="349" t="s">
        <v>11</v>
      </c>
      <c r="J100" s="350">
        <f t="shared" si="34"/>
        <v>785</v>
      </c>
      <c r="K100" s="45">
        <f t="shared" si="35"/>
        <v>60210</v>
      </c>
      <c r="L100" s="45">
        <f t="shared" si="36"/>
        <v>28810</v>
      </c>
      <c r="M100" s="45">
        <f t="shared" si="37"/>
        <v>0</v>
      </c>
      <c r="N100" s="362" t="s">
        <v>475</v>
      </c>
      <c r="O100" s="47" t="s">
        <v>213</v>
      </c>
    </row>
    <row r="101" spans="1:24" s="47" customFormat="1" ht="140.6">
      <c r="A101" s="351">
        <v>369</v>
      </c>
      <c r="B101" s="351" t="str">
        <f t="shared" si="38"/>
        <v>IVF369</v>
      </c>
      <c r="C101" s="346" t="s">
        <v>125</v>
      </c>
      <c r="D101" s="351">
        <v>40</v>
      </c>
      <c r="E101" s="353" t="s">
        <v>11</v>
      </c>
      <c r="F101" s="5">
        <v>660</v>
      </c>
      <c r="G101" s="45">
        <f t="shared" si="33"/>
        <v>26400</v>
      </c>
      <c r="H101" s="348">
        <v>97.49</v>
      </c>
      <c r="I101" s="349" t="s">
        <v>11</v>
      </c>
      <c r="J101" s="350">
        <f t="shared" si="34"/>
        <v>660</v>
      </c>
      <c r="K101" s="45">
        <f t="shared" si="35"/>
        <v>64343</v>
      </c>
      <c r="L101" s="45">
        <f t="shared" si="36"/>
        <v>37943</v>
      </c>
      <c r="M101" s="45">
        <f t="shared" si="37"/>
        <v>0</v>
      </c>
      <c r="N101" s="362" t="s">
        <v>475</v>
      </c>
      <c r="O101" s="47" t="s">
        <v>213</v>
      </c>
    </row>
    <row r="102" spans="1:24" s="47" customFormat="1" ht="203.1">
      <c r="A102" s="351">
        <v>372</v>
      </c>
      <c r="B102" s="351" t="str">
        <f t="shared" si="38"/>
        <v>IVF372</v>
      </c>
      <c r="C102" s="346" t="s">
        <v>351</v>
      </c>
      <c r="D102" s="351">
        <v>3</v>
      </c>
      <c r="E102" s="353" t="s">
        <v>9</v>
      </c>
      <c r="F102" s="5">
        <v>30700</v>
      </c>
      <c r="G102" s="45">
        <f t="shared" si="33"/>
        <v>92100</v>
      </c>
      <c r="H102" s="348">
        <v>6</v>
      </c>
      <c r="I102" s="349" t="s">
        <v>9</v>
      </c>
      <c r="J102" s="350">
        <f t="shared" si="34"/>
        <v>30700</v>
      </c>
      <c r="K102" s="45">
        <f>ROUND(H102*J102,0)</f>
        <v>184200</v>
      </c>
      <c r="L102" s="45">
        <f t="shared" si="36"/>
        <v>92100</v>
      </c>
      <c r="M102" s="45">
        <f t="shared" si="37"/>
        <v>0</v>
      </c>
      <c r="N102" s="351"/>
      <c r="O102" s="353"/>
      <c r="P102" s="5"/>
      <c r="Q102" s="45"/>
      <c r="R102" s="348"/>
      <c r="S102" s="349"/>
      <c r="T102" s="350"/>
      <c r="U102" s="45"/>
      <c r="V102" s="45"/>
      <c r="W102" s="45"/>
      <c r="X102" s="362"/>
    </row>
    <row r="103" spans="1:24" s="47" customFormat="1" ht="203.1">
      <c r="A103" s="351">
        <v>373</v>
      </c>
      <c r="B103" s="351" t="str">
        <f t="shared" si="38"/>
        <v>IVF373</v>
      </c>
      <c r="C103" s="352" t="s">
        <v>352</v>
      </c>
      <c r="D103" s="351">
        <v>4</v>
      </c>
      <c r="E103" s="353" t="s">
        <v>9</v>
      </c>
      <c r="F103" s="5">
        <v>35000</v>
      </c>
      <c r="G103" s="45">
        <f t="shared" si="33"/>
        <v>140000</v>
      </c>
      <c r="H103" s="348">
        <v>6</v>
      </c>
      <c r="I103" s="349" t="s">
        <v>9</v>
      </c>
      <c r="J103" s="350">
        <f t="shared" si="34"/>
        <v>35000</v>
      </c>
      <c r="K103" s="45">
        <f>ROUND(H103*J103,0)</f>
        <v>210000</v>
      </c>
      <c r="L103" s="45">
        <f t="shared" si="36"/>
        <v>70000</v>
      </c>
      <c r="M103" s="45">
        <f t="shared" si="37"/>
        <v>0</v>
      </c>
      <c r="N103" s="362" t="s">
        <v>477</v>
      </c>
      <c r="O103" s="47" t="s">
        <v>213</v>
      </c>
    </row>
    <row r="104" spans="1:24" s="47" customFormat="1" ht="78.150000000000006">
      <c r="A104" s="351">
        <v>376</v>
      </c>
      <c r="B104" s="351" t="str">
        <f t="shared" si="38"/>
        <v>IVF376</v>
      </c>
      <c r="C104" s="352" t="s">
        <v>126</v>
      </c>
      <c r="D104" s="351">
        <v>10</v>
      </c>
      <c r="E104" s="353" t="s">
        <v>17</v>
      </c>
      <c r="F104" s="5">
        <v>6191</v>
      </c>
      <c r="G104" s="45">
        <f t="shared" si="33"/>
        <v>61910</v>
      </c>
      <c r="H104" s="348">
        <v>15</v>
      </c>
      <c r="I104" s="349" t="s">
        <v>17</v>
      </c>
      <c r="J104" s="350">
        <f t="shared" si="34"/>
        <v>6191</v>
      </c>
      <c r="K104" s="45">
        <f>ROUND(H104*J104,0)</f>
        <v>92865</v>
      </c>
      <c r="L104" s="45">
        <f t="shared" si="36"/>
        <v>30955</v>
      </c>
      <c r="M104" s="45">
        <f t="shared" si="37"/>
        <v>0</v>
      </c>
      <c r="N104" s="362" t="s">
        <v>479</v>
      </c>
      <c r="O104" s="47" t="s">
        <v>213</v>
      </c>
    </row>
    <row r="105" spans="1:24" s="47" customFormat="1" ht="18.350000000000001">
      <c r="B105" s="177"/>
      <c r="C105" s="177" t="s">
        <v>528</v>
      </c>
      <c r="D105" s="177"/>
      <c r="E105" s="177"/>
      <c r="F105" s="177"/>
      <c r="G105" s="177"/>
      <c r="H105" s="349"/>
      <c r="I105" s="349"/>
      <c r="J105" s="350"/>
      <c r="M105" s="44"/>
      <c r="N105" s="346"/>
    </row>
    <row r="106" spans="1:24" s="47" customFormat="1" ht="125">
      <c r="A106" s="349">
        <v>38</v>
      </c>
      <c r="C106" s="346" t="s">
        <v>138</v>
      </c>
      <c r="D106" s="356">
        <v>0</v>
      </c>
      <c r="E106" s="349" t="s">
        <v>283</v>
      </c>
      <c r="F106" s="61"/>
      <c r="G106" s="61"/>
      <c r="H106" s="345">
        <v>211.24</v>
      </c>
      <c r="I106" s="349" t="s">
        <v>283</v>
      </c>
      <c r="J106" s="350">
        <v>190</v>
      </c>
      <c r="K106" s="45">
        <f>ROUND(H106*J106,0)</f>
        <v>40136</v>
      </c>
      <c r="L106" s="45">
        <f>ROUND(IF(K106&gt;G106,K106-G106,0),0)</f>
        <v>40136</v>
      </c>
      <c r="M106" s="45">
        <f>ROUND(IF(K106&lt;G106,G106-K106,0),0)</f>
        <v>0</v>
      </c>
      <c r="N106" s="346" t="s">
        <v>269</v>
      </c>
      <c r="O106" s="47" t="s">
        <v>219</v>
      </c>
    </row>
    <row r="107" spans="1:24" s="47" customFormat="1" ht="125">
      <c r="A107" s="349">
        <v>39</v>
      </c>
      <c r="C107" s="346" t="s">
        <v>139</v>
      </c>
      <c r="D107" s="356">
        <v>0</v>
      </c>
      <c r="E107" s="349" t="s">
        <v>283</v>
      </c>
      <c r="F107" s="61"/>
      <c r="G107" s="61"/>
      <c r="H107" s="345">
        <v>74.25</v>
      </c>
      <c r="I107" s="349" t="s">
        <v>283</v>
      </c>
      <c r="J107" s="350">
        <v>190</v>
      </c>
      <c r="K107" s="45">
        <f>ROUND(H107*J107,0)</f>
        <v>14108</v>
      </c>
      <c r="L107" s="45">
        <f>ROUND(IF(K107&gt;G107,K107-G107,0),0)</f>
        <v>14108</v>
      </c>
      <c r="M107" s="45">
        <f>ROUND(IF(K107&lt;G107,G107-K107,0),0)</f>
        <v>0</v>
      </c>
      <c r="N107" s="346" t="s">
        <v>269</v>
      </c>
      <c r="O107" s="47" t="s">
        <v>219</v>
      </c>
    </row>
    <row r="108" spans="1:24" s="47" customFormat="1" ht="125">
      <c r="A108" s="82">
        <v>40</v>
      </c>
      <c r="B108" s="84"/>
      <c r="C108" s="197" t="s">
        <v>362</v>
      </c>
      <c r="D108" s="91">
        <v>0</v>
      </c>
      <c r="E108" s="82" t="s">
        <v>141</v>
      </c>
      <c r="F108" s="199"/>
      <c r="G108" s="199"/>
      <c r="H108" s="81">
        <v>2</v>
      </c>
      <c r="I108" s="82" t="s">
        <v>141</v>
      </c>
      <c r="J108" s="102">
        <v>6500</v>
      </c>
      <c r="K108" s="83">
        <f>ROUND(H108*J108,0)</f>
        <v>13000</v>
      </c>
      <c r="L108" s="83">
        <f>ROUND(IF(K108&gt;G108,K108-G108,0),0)</f>
        <v>13000</v>
      </c>
      <c r="M108" s="83"/>
      <c r="N108" s="346" t="s">
        <v>363</v>
      </c>
      <c r="O108" s="47" t="s">
        <v>219</v>
      </c>
    </row>
    <row r="109" spans="1:24" s="47" customFormat="1" ht="409.6">
      <c r="A109" s="82">
        <v>41</v>
      </c>
      <c r="B109" s="84"/>
      <c r="C109" s="186" t="s">
        <v>314</v>
      </c>
      <c r="D109" s="91">
        <v>0</v>
      </c>
      <c r="E109" s="82" t="s">
        <v>141</v>
      </c>
      <c r="F109" s="199"/>
      <c r="G109" s="199"/>
      <c r="H109" s="81">
        <v>1</v>
      </c>
      <c r="I109" s="82" t="s">
        <v>141</v>
      </c>
      <c r="J109" s="102">
        <v>402500</v>
      </c>
      <c r="K109" s="83">
        <f>ROUND(H109*J109,0)</f>
        <v>402500</v>
      </c>
      <c r="L109" s="83">
        <f>ROUND(IF(K109&gt;G109,K109-G109,0),0)</f>
        <v>402500</v>
      </c>
      <c r="M109" s="83">
        <f>ROUND(IF(K109&lt;G109,G109-K109,0),0)</f>
        <v>0</v>
      </c>
      <c r="N109" s="197" t="s">
        <v>279</v>
      </c>
      <c r="O109" s="47" t="s">
        <v>219</v>
      </c>
      <c r="Q109" s="302"/>
    </row>
    <row r="110" spans="1:24" s="47" customFormat="1" ht="203.1">
      <c r="A110" s="82">
        <v>42</v>
      </c>
      <c r="B110" s="84"/>
      <c r="C110" s="197" t="s">
        <v>152</v>
      </c>
      <c r="D110" s="91">
        <v>0</v>
      </c>
      <c r="E110" s="199"/>
      <c r="F110" s="199"/>
      <c r="G110" s="199"/>
      <c r="H110" s="81">
        <v>2</v>
      </c>
      <c r="I110" s="82" t="s">
        <v>141</v>
      </c>
      <c r="J110" s="102">
        <v>40000</v>
      </c>
      <c r="K110" s="83">
        <f>ROUND(H110*J110,0)</f>
        <v>80000</v>
      </c>
      <c r="L110" s="83">
        <f t="shared" ref="L110:L112" si="39">ROUND(IF(K110&gt;G110,K110-G110,0),0)</f>
        <v>80000</v>
      </c>
      <c r="M110" s="83">
        <f t="shared" ref="M110:M112" si="40">ROUND(IF(K110&lt;G110,G110-K110,0),0)</f>
        <v>0</v>
      </c>
      <c r="N110" s="197" t="s">
        <v>280</v>
      </c>
      <c r="O110" s="47" t="s">
        <v>219</v>
      </c>
    </row>
    <row r="111" spans="1:24" s="47" customFormat="1" ht="406.2">
      <c r="A111" s="82">
        <v>43</v>
      </c>
      <c r="B111" s="84"/>
      <c r="C111" s="197" t="s">
        <v>153</v>
      </c>
      <c r="D111" s="91">
        <v>0</v>
      </c>
      <c r="E111" s="82" t="s">
        <v>141</v>
      </c>
      <c r="F111" s="199"/>
      <c r="G111" s="199"/>
      <c r="H111" s="81">
        <v>1</v>
      </c>
      <c r="I111" s="82" t="s">
        <v>141</v>
      </c>
      <c r="J111" s="102">
        <v>718500</v>
      </c>
      <c r="K111" s="83">
        <f>ROUND(H111*J111,0)</f>
        <v>718500</v>
      </c>
      <c r="L111" s="83">
        <f t="shared" si="39"/>
        <v>718500</v>
      </c>
      <c r="M111" s="83">
        <f t="shared" si="40"/>
        <v>0</v>
      </c>
      <c r="N111" s="197" t="s">
        <v>278</v>
      </c>
      <c r="O111" s="47" t="s">
        <v>219</v>
      </c>
    </row>
    <row r="112" spans="1:24" s="47" customFormat="1" ht="265.60000000000002">
      <c r="A112" s="82">
        <v>44</v>
      </c>
      <c r="B112" s="84"/>
      <c r="C112" s="197" t="s">
        <v>154</v>
      </c>
      <c r="D112" s="91">
        <v>0</v>
      </c>
      <c r="E112" s="82" t="s">
        <v>141</v>
      </c>
      <c r="F112" s="199"/>
      <c r="G112" s="199"/>
      <c r="H112" s="81">
        <v>2</v>
      </c>
      <c r="I112" s="82" t="s">
        <v>141</v>
      </c>
      <c r="J112" s="102">
        <v>240750</v>
      </c>
      <c r="K112" s="83">
        <f>ROUND(H112*J112,0)</f>
        <v>481500</v>
      </c>
      <c r="L112" s="83">
        <f t="shared" si="39"/>
        <v>481500</v>
      </c>
      <c r="M112" s="83">
        <f t="shared" si="40"/>
        <v>0</v>
      </c>
      <c r="N112" s="197" t="s">
        <v>281</v>
      </c>
      <c r="O112" s="47" t="s">
        <v>219</v>
      </c>
    </row>
    <row r="113" spans="1:15" s="47" customFormat="1">
      <c r="A113" s="349"/>
      <c r="B113" s="351" t="str">
        <f t="shared" si="38"/>
        <v/>
      </c>
      <c r="F113" s="43"/>
      <c r="G113" s="48">
        <f>ROUND(SUM(G97:G112),0)</f>
        <v>431110</v>
      </c>
      <c r="H113" s="348"/>
      <c r="I113" s="349"/>
      <c r="J113" s="97" t="s">
        <v>28</v>
      </c>
      <c r="K113" s="48">
        <f>ROUND(SUM(K97:K112),0)</f>
        <v>2555402</v>
      </c>
      <c r="L113" s="48">
        <f t="shared" ref="L113:M113" si="41">ROUND(SUM(L97:L112),0)</f>
        <v>2124292</v>
      </c>
      <c r="M113" s="48">
        <f t="shared" si="41"/>
        <v>0</v>
      </c>
      <c r="N113" s="192"/>
    </row>
    <row r="114" spans="1:15" s="47" customFormat="1">
      <c r="A114" s="349"/>
      <c r="B114" s="351" t="str">
        <f t="shared" si="38"/>
        <v/>
      </c>
      <c r="C114" s="176" t="s">
        <v>32</v>
      </c>
      <c r="F114" s="43"/>
      <c r="G114" s="44"/>
      <c r="H114" s="348"/>
      <c r="I114" s="349"/>
      <c r="J114" s="350"/>
      <c r="K114" s="44"/>
      <c r="L114" s="45"/>
      <c r="M114" s="45"/>
      <c r="N114" s="346"/>
    </row>
    <row r="115" spans="1:15" s="47" customFormat="1" ht="109.4">
      <c r="A115" s="351">
        <v>384</v>
      </c>
      <c r="B115" s="351" t="str">
        <f t="shared" si="38"/>
        <v>IVF384</v>
      </c>
      <c r="C115" s="352" t="s">
        <v>127</v>
      </c>
      <c r="D115" s="351">
        <v>1</v>
      </c>
      <c r="E115" s="353" t="s">
        <v>17</v>
      </c>
      <c r="F115" s="5">
        <v>20750</v>
      </c>
      <c r="G115" s="45">
        <f t="shared" ref="G115:G117" si="42">ROUND(D115*F115,0)</f>
        <v>20750</v>
      </c>
      <c r="H115" s="348">
        <v>2</v>
      </c>
      <c r="I115" s="349" t="s">
        <v>17</v>
      </c>
      <c r="J115" s="350">
        <f t="shared" ref="J115:J117" si="43">F115</f>
        <v>20750</v>
      </c>
      <c r="K115" s="45">
        <f t="shared" ref="K115:K117" si="44">ROUND(H115*J115,0)</f>
        <v>41500</v>
      </c>
      <c r="L115" s="45">
        <f t="shared" ref="L115:L117" si="45">ROUND(IF(K115&gt;G115,K115-G115,0),0)</f>
        <v>20750</v>
      </c>
      <c r="M115" s="45">
        <f t="shared" ref="M115:M117" si="46">ROUND(IF(K115&lt;G115,G115-K115,0),0)</f>
        <v>0</v>
      </c>
      <c r="N115" s="362" t="s">
        <v>480</v>
      </c>
      <c r="O115" s="47" t="s">
        <v>214</v>
      </c>
    </row>
    <row r="116" spans="1:15" s="47" customFormat="1" ht="78.150000000000006">
      <c r="A116" s="351">
        <v>387</v>
      </c>
      <c r="B116" s="351" t="str">
        <f t="shared" ref="B116:B117" si="47">IF(ISBLANK(A116), "","IVF"&amp;A116)</f>
        <v>IVF387</v>
      </c>
      <c r="C116" s="352" t="s">
        <v>129</v>
      </c>
      <c r="D116" s="351">
        <v>114</v>
      </c>
      <c r="E116" s="353" t="s">
        <v>13</v>
      </c>
      <c r="F116" s="5">
        <v>824</v>
      </c>
      <c r="G116" s="45">
        <f t="shared" si="42"/>
        <v>93936</v>
      </c>
      <c r="H116" s="348">
        <v>201.23</v>
      </c>
      <c r="I116" s="349" t="s">
        <v>13</v>
      </c>
      <c r="J116" s="350">
        <f t="shared" si="43"/>
        <v>824</v>
      </c>
      <c r="K116" s="45">
        <f t="shared" si="44"/>
        <v>165814</v>
      </c>
      <c r="L116" s="45">
        <f t="shared" si="45"/>
        <v>71878</v>
      </c>
      <c r="M116" s="45">
        <f t="shared" si="46"/>
        <v>0</v>
      </c>
      <c r="N116" s="346" t="s">
        <v>265</v>
      </c>
      <c r="O116" s="47" t="s">
        <v>214</v>
      </c>
    </row>
    <row r="117" spans="1:15" s="47" customFormat="1" ht="78.150000000000006">
      <c r="A117" s="351">
        <v>388</v>
      </c>
      <c r="B117" s="351" t="str">
        <f t="shared" si="47"/>
        <v>IVF388</v>
      </c>
      <c r="C117" s="352" t="s">
        <v>130</v>
      </c>
      <c r="D117" s="351">
        <v>36</v>
      </c>
      <c r="E117" s="353" t="s">
        <v>13</v>
      </c>
      <c r="F117" s="5">
        <v>1191</v>
      </c>
      <c r="G117" s="45">
        <f t="shared" si="42"/>
        <v>42876</v>
      </c>
      <c r="H117" s="348">
        <v>78.650000000000006</v>
      </c>
      <c r="I117" s="349" t="s">
        <v>13</v>
      </c>
      <c r="J117" s="350">
        <f t="shared" si="43"/>
        <v>1191</v>
      </c>
      <c r="K117" s="45">
        <f t="shared" si="44"/>
        <v>93672</v>
      </c>
      <c r="L117" s="45">
        <f t="shared" si="45"/>
        <v>50796</v>
      </c>
      <c r="M117" s="45">
        <f t="shared" si="46"/>
        <v>0</v>
      </c>
      <c r="N117" s="346" t="s">
        <v>265</v>
      </c>
      <c r="O117" s="47" t="s">
        <v>214</v>
      </c>
    </row>
    <row r="118" spans="1:15" s="47" customFormat="1" ht="18.350000000000001">
      <c r="A118" s="349"/>
      <c r="C118" s="177" t="s">
        <v>359</v>
      </c>
      <c r="D118" s="177"/>
      <c r="E118" s="177"/>
      <c r="F118" s="177"/>
      <c r="G118" s="177"/>
      <c r="H118" s="348"/>
      <c r="I118" s="69"/>
      <c r="J118" s="43"/>
      <c r="K118" s="70"/>
      <c r="L118" s="70"/>
      <c r="M118" s="70"/>
      <c r="N118" s="183"/>
    </row>
    <row r="119" spans="1:15" s="47" customFormat="1" ht="109.4">
      <c r="A119" s="349">
        <v>45</v>
      </c>
      <c r="C119" s="352" t="s">
        <v>156</v>
      </c>
      <c r="D119" s="349">
        <v>0</v>
      </c>
      <c r="E119" s="353" t="s">
        <v>17</v>
      </c>
      <c r="F119" s="44"/>
      <c r="G119" s="44"/>
      <c r="H119" s="348">
        <v>1</v>
      </c>
      <c r="I119" s="69" t="str">
        <f t="shared" ref="I119:I124" si="48">E119</f>
        <v>Set</v>
      </c>
      <c r="J119" s="43">
        <v>175180</v>
      </c>
      <c r="K119" s="45">
        <f t="shared" ref="K119:K128" si="49">ROUND(H119*J119,0)</f>
        <v>175180</v>
      </c>
      <c r="L119" s="45">
        <f>ROUND(IF(K119&gt;G119,K119-G119,0),0)</f>
        <v>175180</v>
      </c>
      <c r="M119" s="45">
        <f>ROUND(IF(K119&lt;G119,G119-K119,0),0)</f>
        <v>0</v>
      </c>
      <c r="N119" s="183" t="s">
        <v>282</v>
      </c>
      <c r="O119" s="47" t="s">
        <v>220</v>
      </c>
    </row>
    <row r="120" spans="1:15" s="47" customFormat="1" ht="109.4">
      <c r="A120" s="349">
        <v>46</v>
      </c>
      <c r="C120" s="352" t="s">
        <v>157</v>
      </c>
      <c r="D120" s="349">
        <v>0</v>
      </c>
      <c r="E120" s="353" t="s">
        <v>17</v>
      </c>
      <c r="F120" s="44"/>
      <c r="G120" s="44"/>
      <c r="H120" s="348">
        <v>1</v>
      </c>
      <c r="I120" s="69" t="str">
        <f t="shared" si="48"/>
        <v>Set</v>
      </c>
      <c r="J120" s="43">
        <v>9620</v>
      </c>
      <c r="K120" s="45">
        <f t="shared" si="49"/>
        <v>9620</v>
      </c>
      <c r="L120" s="45">
        <f t="shared" ref="L120:L128" si="50">ROUND(IF(K120&gt;G120,K120-G120,0),0)</f>
        <v>9620</v>
      </c>
      <c r="M120" s="45">
        <f t="shared" ref="M120:M128" si="51">ROUND(IF(K120&lt;G120,G120-K120,0),0)</f>
        <v>0</v>
      </c>
      <c r="N120" s="183" t="s">
        <v>282</v>
      </c>
      <c r="O120" s="47" t="s">
        <v>220</v>
      </c>
    </row>
    <row r="121" spans="1:15" s="47" customFormat="1" ht="109.4">
      <c r="A121" s="349">
        <f t="shared" ref="A121:A128" si="52">A120+1</f>
        <v>47</v>
      </c>
      <c r="C121" s="352" t="s">
        <v>158</v>
      </c>
      <c r="D121" s="349">
        <v>0</v>
      </c>
      <c r="E121" s="353" t="s">
        <v>17</v>
      </c>
      <c r="F121" s="44"/>
      <c r="G121" s="44"/>
      <c r="H121" s="348">
        <v>1</v>
      </c>
      <c r="I121" s="69" t="str">
        <f t="shared" si="48"/>
        <v>Set</v>
      </c>
      <c r="J121" s="43">
        <v>175180</v>
      </c>
      <c r="K121" s="45">
        <f t="shared" si="49"/>
        <v>175180</v>
      </c>
      <c r="L121" s="45">
        <f t="shared" si="50"/>
        <v>175180</v>
      </c>
      <c r="M121" s="45">
        <f t="shared" si="51"/>
        <v>0</v>
      </c>
      <c r="N121" s="183" t="s">
        <v>282</v>
      </c>
      <c r="O121" s="47" t="s">
        <v>220</v>
      </c>
    </row>
    <row r="122" spans="1:15" s="47" customFormat="1" ht="109.4">
      <c r="A122" s="349">
        <f t="shared" si="52"/>
        <v>48</v>
      </c>
      <c r="C122" s="352" t="s">
        <v>159</v>
      </c>
      <c r="D122" s="349">
        <v>0</v>
      </c>
      <c r="E122" s="353" t="s">
        <v>17</v>
      </c>
      <c r="F122" s="44"/>
      <c r="G122" s="44"/>
      <c r="H122" s="348">
        <v>1</v>
      </c>
      <c r="I122" s="69" t="str">
        <f t="shared" si="48"/>
        <v>Set</v>
      </c>
      <c r="J122" s="43">
        <v>175180</v>
      </c>
      <c r="K122" s="45">
        <f t="shared" si="49"/>
        <v>175180</v>
      </c>
      <c r="L122" s="45">
        <f t="shared" si="50"/>
        <v>175180</v>
      </c>
      <c r="M122" s="45">
        <f t="shared" si="51"/>
        <v>0</v>
      </c>
      <c r="N122" s="183" t="s">
        <v>282</v>
      </c>
      <c r="O122" s="47" t="s">
        <v>220</v>
      </c>
    </row>
    <row r="123" spans="1:15" s="47" customFormat="1" ht="109.4">
      <c r="A123" s="349">
        <f t="shared" si="52"/>
        <v>49</v>
      </c>
      <c r="C123" s="352" t="s">
        <v>160</v>
      </c>
      <c r="D123" s="349">
        <v>0</v>
      </c>
      <c r="E123" s="353" t="s">
        <v>141</v>
      </c>
      <c r="F123" s="44"/>
      <c r="G123" s="44"/>
      <c r="H123" s="348">
        <v>6</v>
      </c>
      <c r="I123" s="69" t="str">
        <f t="shared" si="48"/>
        <v>Nos</v>
      </c>
      <c r="J123" s="43">
        <v>12470</v>
      </c>
      <c r="K123" s="45">
        <f t="shared" si="49"/>
        <v>74820</v>
      </c>
      <c r="L123" s="45">
        <f t="shared" si="50"/>
        <v>74820</v>
      </c>
      <c r="M123" s="45">
        <f t="shared" si="51"/>
        <v>0</v>
      </c>
      <c r="N123" s="183" t="s">
        <v>282</v>
      </c>
      <c r="O123" s="47" t="s">
        <v>220</v>
      </c>
    </row>
    <row r="124" spans="1:15" s="47" customFormat="1" ht="109.4">
      <c r="A124" s="349">
        <f t="shared" si="52"/>
        <v>50</v>
      </c>
      <c r="C124" s="352" t="s">
        <v>161</v>
      </c>
      <c r="D124" s="349">
        <v>0</v>
      </c>
      <c r="E124" s="353" t="s">
        <v>162</v>
      </c>
      <c r="F124" s="44"/>
      <c r="G124" s="44"/>
      <c r="H124" s="348">
        <v>3</v>
      </c>
      <c r="I124" s="69" t="str">
        <f t="shared" si="48"/>
        <v>Nos.</v>
      </c>
      <c r="J124" s="43">
        <v>930</v>
      </c>
      <c r="K124" s="45">
        <f t="shared" si="49"/>
        <v>2790</v>
      </c>
      <c r="L124" s="45">
        <f t="shared" si="50"/>
        <v>2790</v>
      </c>
      <c r="M124" s="45">
        <f t="shared" si="51"/>
        <v>0</v>
      </c>
      <c r="N124" s="183" t="s">
        <v>282</v>
      </c>
      <c r="O124" s="47" t="s">
        <v>220</v>
      </c>
    </row>
    <row r="125" spans="1:15" s="47" customFormat="1" ht="312.45">
      <c r="A125" s="349">
        <f t="shared" si="52"/>
        <v>51</v>
      </c>
      <c r="C125" s="352" t="s">
        <v>163</v>
      </c>
      <c r="D125" s="349">
        <v>0</v>
      </c>
      <c r="E125" s="353" t="s">
        <v>162</v>
      </c>
      <c r="F125" s="54"/>
      <c r="G125" s="55"/>
      <c r="H125" s="56">
        <v>2</v>
      </c>
      <c r="I125" s="53" t="s">
        <v>141</v>
      </c>
      <c r="J125" s="43">
        <v>20850</v>
      </c>
      <c r="K125" s="45">
        <f t="shared" si="49"/>
        <v>41700</v>
      </c>
      <c r="L125" s="45">
        <f t="shared" si="50"/>
        <v>41700</v>
      </c>
      <c r="M125" s="45">
        <f t="shared" si="51"/>
        <v>0</v>
      </c>
      <c r="N125" s="183" t="s">
        <v>282</v>
      </c>
      <c r="O125" s="47" t="s">
        <v>220</v>
      </c>
    </row>
    <row r="126" spans="1:15" s="47" customFormat="1" ht="312.45">
      <c r="A126" s="349">
        <f t="shared" si="52"/>
        <v>52</v>
      </c>
      <c r="C126" s="352" t="s">
        <v>164</v>
      </c>
      <c r="D126" s="349">
        <v>0</v>
      </c>
      <c r="E126" s="353" t="s">
        <v>162</v>
      </c>
      <c r="F126" s="54"/>
      <c r="G126" s="55"/>
      <c r="H126" s="56">
        <v>2</v>
      </c>
      <c r="I126" s="53" t="s">
        <v>141</v>
      </c>
      <c r="J126" s="43">
        <v>17850</v>
      </c>
      <c r="K126" s="45">
        <f t="shared" si="49"/>
        <v>35700</v>
      </c>
      <c r="L126" s="45">
        <f t="shared" si="50"/>
        <v>35700</v>
      </c>
      <c r="M126" s="45">
        <f t="shared" si="51"/>
        <v>0</v>
      </c>
      <c r="N126" s="183" t="s">
        <v>282</v>
      </c>
      <c r="O126" s="47" t="s">
        <v>220</v>
      </c>
    </row>
    <row r="127" spans="1:15" s="47" customFormat="1" ht="312.45">
      <c r="A127" s="349">
        <f t="shared" si="52"/>
        <v>53</v>
      </c>
      <c r="C127" s="352" t="s">
        <v>165</v>
      </c>
      <c r="D127" s="349">
        <v>0</v>
      </c>
      <c r="E127" s="353" t="s">
        <v>162</v>
      </c>
      <c r="F127" s="54"/>
      <c r="G127" s="55"/>
      <c r="H127" s="56">
        <v>2</v>
      </c>
      <c r="I127" s="53" t="s">
        <v>141</v>
      </c>
      <c r="J127" s="43">
        <v>29250</v>
      </c>
      <c r="K127" s="45">
        <f t="shared" si="49"/>
        <v>58500</v>
      </c>
      <c r="L127" s="45">
        <f t="shared" si="50"/>
        <v>58500</v>
      </c>
      <c r="M127" s="45">
        <f t="shared" si="51"/>
        <v>0</v>
      </c>
      <c r="N127" s="183" t="s">
        <v>282</v>
      </c>
      <c r="O127" s="47" t="s">
        <v>220</v>
      </c>
    </row>
    <row r="128" spans="1:15" s="47" customFormat="1" ht="312.45">
      <c r="A128" s="349">
        <f t="shared" si="52"/>
        <v>54</v>
      </c>
      <c r="C128" s="352" t="s">
        <v>166</v>
      </c>
      <c r="D128" s="349">
        <v>0</v>
      </c>
      <c r="E128" s="353" t="s">
        <v>162</v>
      </c>
      <c r="F128" s="54"/>
      <c r="G128" s="55"/>
      <c r="H128" s="56">
        <v>2</v>
      </c>
      <c r="I128" s="53" t="s">
        <v>141</v>
      </c>
      <c r="J128" s="43">
        <v>33000</v>
      </c>
      <c r="K128" s="45">
        <f t="shared" si="49"/>
        <v>66000</v>
      </c>
      <c r="L128" s="45">
        <f t="shared" si="50"/>
        <v>66000</v>
      </c>
      <c r="M128" s="45">
        <f t="shared" si="51"/>
        <v>0</v>
      </c>
      <c r="N128" s="183" t="s">
        <v>282</v>
      </c>
      <c r="O128" s="47" t="s">
        <v>220</v>
      </c>
    </row>
    <row r="129" spans="1:16" s="46" customFormat="1">
      <c r="A129" s="52"/>
      <c r="F129" s="51"/>
      <c r="G129" s="48">
        <f>ROUND(SUM(G115:G128),0)</f>
        <v>157562</v>
      </c>
      <c r="H129" s="52"/>
      <c r="I129" s="52"/>
      <c r="J129" s="97" t="s">
        <v>28</v>
      </c>
      <c r="K129" s="48">
        <f>ROUND(SUM(K115:K128),0)</f>
        <v>1115656</v>
      </c>
      <c r="L129" s="48">
        <f t="shared" ref="L129:M129" si="53">ROUND(SUM(L115:L128),0)</f>
        <v>958094</v>
      </c>
      <c r="M129" s="48">
        <f t="shared" si="53"/>
        <v>0</v>
      </c>
      <c r="N129" s="193"/>
      <c r="P129" s="47"/>
    </row>
    <row r="130" spans="1:16" s="47" customFormat="1">
      <c r="A130" s="349"/>
      <c r="C130" s="48"/>
      <c r="F130" s="409" t="s">
        <v>529</v>
      </c>
      <c r="G130" s="48">
        <f>G129+G113+G95+G56+G51+G12</f>
        <v>6318969</v>
      </c>
      <c r="H130" s="52"/>
      <c r="K130" s="48">
        <f>K129+K113+K95+K56+K51+K12</f>
        <v>15371366</v>
      </c>
      <c r="L130" s="48">
        <f t="shared" ref="L130:M130" si="54">L129+L113+L95+L56+L51+L12</f>
        <v>9052397</v>
      </c>
      <c r="M130" s="48">
        <f t="shared" si="54"/>
        <v>0</v>
      </c>
      <c r="N130" s="194"/>
    </row>
    <row r="131" spans="1:16" s="47" customFormat="1">
      <c r="A131" s="349"/>
      <c r="C131" s="352"/>
      <c r="D131" s="53"/>
      <c r="E131" s="353"/>
      <c r="F131" s="44"/>
      <c r="G131" s="44"/>
      <c r="H131" s="348"/>
      <c r="I131" s="53"/>
      <c r="J131" s="99"/>
      <c r="K131" s="57"/>
      <c r="L131" s="57"/>
      <c r="M131" s="44"/>
      <c r="N131" s="346"/>
    </row>
    <row r="132" spans="1:16" s="47" customFormat="1">
      <c r="A132" s="349"/>
      <c r="B132" s="351" t="str">
        <f t="shared" ref="B132" si="55">IF(ISBLANK(A132), "","IVF"&amp;A132)</f>
        <v/>
      </c>
      <c r="C132" s="176" t="s">
        <v>29</v>
      </c>
      <c r="F132" s="43"/>
      <c r="G132" s="44"/>
      <c r="H132" s="348"/>
      <c r="I132" s="349"/>
      <c r="J132" s="350"/>
      <c r="K132" s="44"/>
      <c r="L132" s="45"/>
      <c r="M132" s="45"/>
      <c r="N132" s="346"/>
    </row>
    <row r="133" spans="1:16" s="47" customFormat="1" ht="109.4">
      <c r="A133" s="351">
        <v>247</v>
      </c>
      <c r="B133" s="351" t="str">
        <f>IF(ISBLANK(A133), "","IVF"&amp;A133)</f>
        <v>IVF247</v>
      </c>
      <c r="C133" s="352" t="s">
        <v>315</v>
      </c>
      <c r="D133" s="351">
        <v>80</v>
      </c>
      <c r="E133" s="353" t="s">
        <v>10</v>
      </c>
      <c r="F133" s="5">
        <v>398</v>
      </c>
      <c r="G133" s="45">
        <f>ROUND(D133*F133,0)</f>
        <v>31840</v>
      </c>
      <c r="H133" s="348">
        <v>20.57</v>
      </c>
      <c r="I133" s="349" t="s">
        <v>10</v>
      </c>
      <c r="J133" s="350">
        <f>F133</f>
        <v>398</v>
      </c>
      <c r="K133" s="45">
        <f>ROUND(H133*J133,0)</f>
        <v>8187</v>
      </c>
      <c r="L133" s="45">
        <f>ROUND(IF(K133&gt;G133,K133-G133,0),0)</f>
        <v>0</v>
      </c>
      <c r="M133" s="45">
        <f>ROUND(IF(K133&lt;G133,G133-K133,0),0)</f>
        <v>23653</v>
      </c>
      <c r="N133" s="346" t="s">
        <v>260</v>
      </c>
      <c r="O133" s="47" t="s">
        <v>211</v>
      </c>
    </row>
    <row r="134" spans="1:16" s="47" customFormat="1" ht="125">
      <c r="A134" s="351">
        <v>250</v>
      </c>
      <c r="B134" s="351" t="str">
        <f>IF(ISBLANK(A134), "","IVF"&amp;A134)</f>
        <v>IVF250</v>
      </c>
      <c r="C134" s="352" t="s">
        <v>18</v>
      </c>
      <c r="D134" s="351">
        <v>5</v>
      </c>
      <c r="E134" s="353" t="s">
        <v>9</v>
      </c>
      <c r="F134" s="5">
        <v>468</v>
      </c>
      <c r="G134" s="45">
        <f>ROUND(D134*F134,0)</f>
        <v>2340</v>
      </c>
      <c r="H134" s="348">
        <v>0</v>
      </c>
      <c r="I134" s="349" t="s">
        <v>9</v>
      </c>
      <c r="J134" s="350">
        <f>F134</f>
        <v>468</v>
      </c>
      <c r="K134" s="45">
        <f t="shared" ref="K134:K146" si="56">ROUND(H134*J134,0)</f>
        <v>0</v>
      </c>
      <c r="L134" s="45">
        <f>ROUND(IF(K134&gt;G134,K134-G134,0),0)</f>
        <v>0</v>
      </c>
      <c r="M134" s="45">
        <f>ROUND(IF(K134&lt;G134,G134-K134,0),0)</f>
        <v>2340</v>
      </c>
      <c r="N134" s="346" t="s">
        <v>290</v>
      </c>
      <c r="O134" s="47" t="s">
        <v>211</v>
      </c>
    </row>
    <row r="135" spans="1:16" s="47" customFormat="1" ht="281.25">
      <c r="A135" s="351">
        <v>254</v>
      </c>
      <c r="B135" s="351" t="str">
        <f>IF(ISBLANK(A135), "","IVF"&amp;A135)</f>
        <v>IVF254</v>
      </c>
      <c r="C135" s="352" t="s">
        <v>85</v>
      </c>
      <c r="D135" s="50">
        <v>0.9</v>
      </c>
      <c r="E135" s="353" t="s">
        <v>12</v>
      </c>
      <c r="F135" s="5">
        <v>116500</v>
      </c>
      <c r="G135" s="45">
        <f>ROUND(D135*F135,0)</f>
        <v>104850</v>
      </c>
      <c r="H135" s="348">
        <v>0</v>
      </c>
      <c r="I135" s="349" t="s">
        <v>12</v>
      </c>
      <c r="J135" s="350">
        <f>F135</f>
        <v>116500</v>
      </c>
      <c r="K135" s="45">
        <f t="shared" si="56"/>
        <v>0</v>
      </c>
      <c r="L135" s="45">
        <f>ROUND(IF(K135&gt;G135,K135-G135,0),0)</f>
        <v>0</v>
      </c>
      <c r="M135" s="45">
        <f>ROUND(IF(K135&lt;G135,G135-K135,0),0)</f>
        <v>104850</v>
      </c>
      <c r="N135" s="346" t="s">
        <v>290</v>
      </c>
      <c r="O135" s="47" t="s">
        <v>211</v>
      </c>
    </row>
    <row r="136" spans="1:16" s="47" customFormat="1" ht="218.75">
      <c r="A136" s="351">
        <v>255</v>
      </c>
      <c r="B136" s="351" t="str">
        <f>IF(ISBLANK(A136), "","IVF"&amp;A136)</f>
        <v>IVF255</v>
      </c>
      <c r="C136" s="352" t="s">
        <v>86</v>
      </c>
      <c r="D136" s="351">
        <v>45</v>
      </c>
      <c r="E136" s="353" t="s">
        <v>11</v>
      </c>
      <c r="F136" s="5">
        <v>945</v>
      </c>
      <c r="G136" s="45">
        <f>ROUND(D136*F136,0)</f>
        <v>42525</v>
      </c>
      <c r="H136" s="348">
        <v>39.56</v>
      </c>
      <c r="I136" s="349" t="s">
        <v>11</v>
      </c>
      <c r="J136" s="350">
        <f>F136</f>
        <v>945</v>
      </c>
      <c r="K136" s="45">
        <f t="shared" si="56"/>
        <v>37384</v>
      </c>
      <c r="L136" s="45">
        <f>ROUND(IF(K136&gt;G136,K136-G136,0),0)</f>
        <v>0</v>
      </c>
      <c r="M136" s="45">
        <f>ROUND(IF(K136&lt;G136,G136-K136,0),0)</f>
        <v>5141</v>
      </c>
      <c r="N136" s="346" t="s">
        <v>260</v>
      </c>
      <c r="O136" s="47" t="s">
        <v>211</v>
      </c>
    </row>
    <row r="137" spans="1:16" s="47" customFormat="1" ht="109.4">
      <c r="A137" s="351">
        <v>257</v>
      </c>
      <c r="B137" s="351" t="str">
        <f>IF(ISBLANK(A137), "","IVF"&amp;A137)</f>
        <v>IVF257</v>
      </c>
      <c r="C137" s="352" t="s">
        <v>7</v>
      </c>
      <c r="D137" s="351">
        <v>20</v>
      </c>
      <c r="E137" s="353" t="s">
        <v>11</v>
      </c>
      <c r="F137" s="5">
        <v>4670</v>
      </c>
      <c r="G137" s="45">
        <f>ROUND(D137*F137,0)</f>
        <v>93400</v>
      </c>
      <c r="H137" s="348">
        <v>0</v>
      </c>
      <c r="I137" s="349" t="s">
        <v>11</v>
      </c>
      <c r="J137" s="350">
        <f>F137</f>
        <v>4670</v>
      </c>
      <c r="K137" s="45">
        <f t="shared" si="56"/>
        <v>0</v>
      </c>
      <c r="L137" s="45">
        <f>ROUND(IF(K137&gt;G137,K137-G137,0),0)</f>
        <v>0</v>
      </c>
      <c r="M137" s="45">
        <f>ROUND(IF(K137&lt;G137,G137-K137,0),0)</f>
        <v>93400</v>
      </c>
      <c r="N137" s="346" t="s">
        <v>290</v>
      </c>
      <c r="O137" s="47" t="s">
        <v>211</v>
      </c>
    </row>
    <row r="138" spans="1:16" s="47" customFormat="1" ht="409.6">
      <c r="A138" s="351">
        <v>258</v>
      </c>
      <c r="B138" s="351" t="str">
        <f>IF(ISBLANK(A138), "","IVF"&amp;A138)</f>
        <v>IVF258</v>
      </c>
      <c r="C138" s="352" t="s">
        <v>8</v>
      </c>
      <c r="D138" s="351">
        <v>5</v>
      </c>
      <c r="E138" s="353" t="s">
        <v>11</v>
      </c>
      <c r="F138" s="347">
        <v>13713</v>
      </c>
      <c r="G138" s="344">
        <f>ROUND(D138*F138,0)</f>
        <v>68565</v>
      </c>
      <c r="H138" s="348">
        <v>0</v>
      </c>
      <c r="I138" s="349" t="s">
        <v>11</v>
      </c>
      <c r="J138" s="350">
        <f>F138</f>
        <v>13713</v>
      </c>
      <c r="K138" s="45">
        <f t="shared" si="56"/>
        <v>0</v>
      </c>
      <c r="L138" s="344">
        <f>ROUND(IF(K138&gt;G138,K138-G138,0),0)</f>
        <v>0</v>
      </c>
      <c r="M138" s="344">
        <f>ROUND(IF(K138&lt;G138,G138-K138,0),0)</f>
        <v>68565</v>
      </c>
      <c r="N138" s="362" t="s">
        <v>261</v>
      </c>
      <c r="O138" s="47" t="s">
        <v>211</v>
      </c>
    </row>
    <row r="139" spans="1:16" s="47" customFormat="1" ht="359.35">
      <c r="A139" s="351">
        <v>260</v>
      </c>
      <c r="B139" s="351" t="str">
        <f>IF(ISBLANK(A139), "","IVF"&amp;A139)</f>
        <v>IVF260</v>
      </c>
      <c r="C139" s="352" t="s">
        <v>319</v>
      </c>
      <c r="D139" s="351">
        <v>5</v>
      </c>
      <c r="E139" s="353" t="s">
        <v>11</v>
      </c>
      <c r="F139" s="5">
        <v>8564</v>
      </c>
      <c r="G139" s="45">
        <f>ROUND(D139*F139,0)</f>
        <v>42820</v>
      </c>
      <c r="H139" s="348">
        <v>1.96</v>
      </c>
      <c r="I139" s="349" t="s">
        <v>11</v>
      </c>
      <c r="J139" s="350">
        <f>F139</f>
        <v>8564</v>
      </c>
      <c r="K139" s="45">
        <f t="shared" si="56"/>
        <v>16785</v>
      </c>
      <c r="L139" s="45">
        <f>ROUND(IF(K139&gt;G139,K139-G139,0),0)</f>
        <v>0</v>
      </c>
      <c r="M139" s="45">
        <f>ROUND(IF(K139&lt;G139,G139-K139,0),0)</f>
        <v>26035</v>
      </c>
      <c r="N139" s="346" t="s">
        <v>260</v>
      </c>
      <c r="O139" s="47" t="s">
        <v>211</v>
      </c>
    </row>
    <row r="140" spans="1:16" s="47" customFormat="1" ht="374.95">
      <c r="A140" s="351">
        <v>261</v>
      </c>
      <c r="B140" s="351" t="str">
        <f>IF(ISBLANK(A140), "","IVF"&amp;A140)</f>
        <v>IVF261</v>
      </c>
      <c r="C140" s="352" t="s">
        <v>316</v>
      </c>
      <c r="D140" s="351">
        <v>35</v>
      </c>
      <c r="E140" s="353" t="s">
        <v>11</v>
      </c>
      <c r="F140" s="5">
        <v>5593</v>
      </c>
      <c r="G140" s="45">
        <f>ROUND(D140*F140,0)</f>
        <v>195755</v>
      </c>
      <c r="H140" s="348">
        <v>0</v>
      </c>
      <c r="I140" s="349" t="s">
        <v>11</v>
      </c>
      <c r="J140" s="350">
        <f>F140</f>
        <v>5593</v>
      </c>
      <c r="K140" s="45">
        <f t="shared" si="56"/>
        <v>0</v>
      </c>
      <c r="L140" s="45">
        <f>ROUND(IF(K140&gt;G140,K140-G140,0),0)</f>
        <v>0</v>
      </c>
      <c r="M140" s="45">
        <f>ROUND(IF(K140&lt;G140,G140-K140,0),0)</f>
        <v>195755</v>
      </c>
      <c r="N140" s="346" t="s">
        <v>261</v>
      </c>
      <c r="O140" s="47" t="s">
        <v>211</v>
      </c>
    </row>
    <row r="141" spans="1:16" s="47" customFormat="1" ht="406.2">
      <c r="A141" s="351">
        <v>262</v>
      </c>
      <c r="B141" s="351" t="str">
        <f>IF(ISBLANK(A141), "","IVF"&amp;A141)</f>
        <v>IVF262</v>
      </c>
      <c r="C141" s="352" t="s">
        <v>317</v>
      </c>
      <c r="D141" s="351">
        <v>10</v>
      </c>
      <c r="E141" s="353" t="s">
        <v>11</v>
      </c>
      <c r="F141" s="5">
        <v>6502</v>
      </c>
      <c r="G141" s="45">
        <f>ROUND(D141*F141,0)</f>
        <v>65020</v>
      </c>
      <c r="H141" s="348">
        <v>0</v>
      </c>
      <c r="I141" s="349" t="s">
        <v>11</v>
      </c>
      <c r="J141" s="350">
        <f>F141</f>
        <v>6502</v>
      </c>
      <c r="K141" s="45">
        <f t="shared" si="56"/>
        <v>0</v>
      </c>
      <c r="L141" s="45">
        <f>ROUND(IF(K141&gt;G141,K141-G141,0),0)</f>
        <v>0</v>
      </c>
      <c r="M141" s="45">
        <f>ROUND(IF(K141&lt;G141,G141-K141,0),0)</f>
        <v>65020</v>
      </c>
      <c r="N141" s="346" t="s">
        <v>261</v>
      </c>
      <c r="O141" s="47" t="s">
        <v>211</v>
      </c>
    </row>
    <row r="142" spans="1:16" s="47" customFormat="1" ht="359.35">
      <c r="A142" s="351">
        <v>263</v>
      </c>
      <c r="B142" s="351" t="str">
        <f>IF(ISBLANK(A142), "","IVF"&amp;A142)</f>
        <v>IVF263</v>
      </c>
      <c r="C142" s="352" t="s">
        <v>318</v>
      </c>
      <c r="D142" s="351">
        <v>360</v>
      </c>
      <c r="E142" s="353" t="s">
        <v>11</v>
      </c>
      <c r="F142" s="5">
        <v>1593</v>
      </c>
      <c r="G142" s="45">
        <f>ROUND(D142*F142,0)</f>
        <v>573480</v>
      </c>
      <c r="H142" s="348">
        <v>294.66000000000003</v>
      </c>
      <c r="I142" s="349" t="s">
        <v>11</v>
      </c>
      <c r="J142" s="350">
        <f>F142</f>
        <v>1593</v>
      </c>
      <c r="K142" s="45">
        <f t="shared" si="56"/>
        <v>469393</v>
      </c>
      <c r="L142" s="45">
        <f>ROUND(IF(K142&gt;G142,K142-G142,0),0)</f>
        <v>0</v>
      </c>
      <c r="M142" s="45">
        <f>ROUND(IF(K142&lt;G142,G142-K142,0),0)</f>
        <v>104087</v>
      </c>
      <c r="N142" s="346" t="s">
        <v>260</v>
      </c>
      <c r="O142" s="47" t="s">
        <v>211</v>
      </c>
    </row>
    <row r="143" spans="1:16" s="47" customFormat="1" ht="187.5">
      <c r="A143" s="351">
        <v>268</v>
      </c>
      <c r="B143" s="351" t="str">
        <f>IF(ISBLANK(A143), "","IVF"&amp;A143)</f>
        <v>IVF268</v>
      </c>
      <c r="C143" s="352" t="s">
        <v>22</v>
      </c>
      <c r="D143" s="351">
        <v>80</v>
      </c>
      <c r="E143" s="353" t="s">
        <v>11</v>
      </c>
      <c r="F143" s="5">
        <v>281</v>
      </c>
      <c r="G143" s="45">
        <f>ROUND(D143*F143,0)</f>
        <v>22480</v>
      </c>
      <c r="H143" s="348">
        <v>0</v>
      </c>
      <c r="I143" s="349" t="s">
        <v>11</v>
      </c>
      <c r="J143" s="350">
        <f>F143</f>
        <v>281</v>
      </c>
      <c r="K143" s="45">
        <f t="shared" si="56"/>
        <v>0</v>
      </c>
      <c r="L143" s="45">
        <f>ROUND(IF(K143&gt;G143,K143-G143,0),0)</f>
        <v>0</v>
      </c>
      <c r="M143" s="45">
        <f>ROUND(IF(K143&lt;G143,G143-K143,0),0)</f>
        <v>22480</v>
      </c>
      <c r="N143" s="346" t="s">
        <v>262</v>
      </c>
      <c r="O143" s="47" t="s">
        <v>211</v>
      </c>
    </row>
    <row r="144" spans="1:16" s="47" customFormat="1" ht="171.85">
      <c r="A144" s="351">
        <v>270</v>
      </c>
      <c r="B144" s="351" t="str">
        <f>IF(ISBLANK(A144), "","IVF"&amp;A144)</f>
        <v>IVF270</v>
      </c>
      <c r="C144" s="352" t="s">
        <v>91</v>
      </c>
      <c r="D144" s="351">
        <v>100</v>
      </c>
      <c r="E144" s="353" t="s">
        <v>11</v>
      </c>
      <c r="F144" s="5">
        <v>229</v>
      </c>
      <c r="G144" s="45">
        <f>ROUND(D144*F144,0)</f>
        <v>22900</v>
      </c>
      <c r="H144" s="348">
        <v>18.36</v>
      </c>
      <c r="I144" s="349" t="s">
        <v>11</v>
      </c>
      <c r="J144" s="350">
        <f>F144</f>
        <v>229</v>
      </c>
      <c r="K144" s="45">
        <f t="shared" si="56"/>
        <v>4204</v>
      </c>
      <c r="L144" s="45">
        <f>ROUND(IF(K144&gt;G144,K144-G144,0),0)</f>
        <v>0</v>
      </c>
      <c r="M144" s="45">
        <f>ROUND(IF(K144&lt;G144,G144-K144,0),0)</f>
        <v>18696</v>
      </c>
      <c r="N144" s="346" t="s">
        <v>260</v>
      </c>
      <c r="O144" s="47" t="s">
        <v>211</v>
      </c>
    </row>
    <row r="145" spans="1:15" s="47" customFormat="1" ht="218.75">
      <c r="A145" s="351">
        <v>285</v>
      </c>
      <c r="B145" s="351" t="str">
        <f>IF(ISBLANK(A145), "","IVF"&amp;A145)</f>
        <v>IVF285</v>
      </c>
      <c r="C145" s="352" t="s">
        <v>92</v>
      </c>
      <c r="D145" s="351">
        <v>125</v>
      </c>
      <c r="E145" s="353" t="s">
        <v>14</v>
      </c>
      <c r="F145" s="5">
        <v>5620</v>
      </c>
      <c r="G145" s="45">
        <f>ROUND(D145*F145,0)</f>
        <v>702500</v>
      </c>
      <c r="H145" s="348">
        <v>121.04</v>
      </c>
      <c r="I145" s="349" t="s">
        <v>14</v>
      </c>
      <c r="J145" s="350">
        <f>F145</f>
        <v>5620</v>
      </c>
      <c r="K145" s="45">
        <f t="shared" si="56"/>
        <v>680245</v>
      </c>
      <c r="L145" s="45">
        <f>ROUND(IF(K145&gt;G145,K145-G145,0),0)</f>
        <v>0</v>
      </c>
      <c r="M145" s="45">
        <f>ROUND(IF(K145&lt;G145,G145-K145,0),0)</f>
        <v>22255</v>
      </c>
      <c r="N145" s="346" t="s">
        <v>260</v>
      </c>
      <c r="O145" s="47" t="s">
        <v>211</v>
      </c>
    </row>
    <row r="146" spans="1:15" s="47" customFormat="1" ht="93.75">
      <c r="A146" s="351">
        <v>292</v>
      </c>
      <c r="B146" s="351" t="str">
        <f>IF(ISBLANK(A146), "","IVF"&amp;A146)</f>
        <v>IVF292</v>
      </c>
      <c r="C146" s="352" t="s">
        <v>96</v>
      </c>
      <c r="D146" s="351">
        <v>3</v>
      </c>
      <c r="E146" s="353" t="s">
        <v>9</v>
      </c>
      <c r="F146" s="5">
        <v>61000</v>
      </c>
      <c r="G146" s="45">
        <f>ROUND(D146*F146,0)</f>
        <v>183000</v>
      </c>
      <c r="H146" s="348">
        <v>2</v>
      </c>
      <c r="I146" s="349" t="s">
        <v>9</v>
      </c>
      <c r="J146" s="350">
        <f>F146</f>
        <v>61000</v>
      </c>
      <c r="K146" s="45">
        <f t="shared" si="56"/>
        <v>122000</v>
      </c>
      <c r="L146" s="45">
        <f>ROUND(IF(K146&gt;G146,K146-G146,0),0)</f>
        <v>0</v>
      </c>
      <c r="M146" s="45">
        <f>ROUND(IF(K146&lt;G146,G146-K146,0),0)</f>
        <v>61000</v>
      </c>
      <c r="N146" s="346" t="s">
        <v>260</v>
      </c>
      <c r="O146" s="47" t="s">
        <v>211</v>
      </c>
    </row>
    <row r="147" spans="1:15" s="47" customFormat="1">
      <c r="A147" s="349"/>
      <c r="C147" s="352"/>
      <c r="D147" s="53"/>
      <c r="E147" s="353"/>
      <c r="F147" s="44"/>
      <c r="G147" s="57">
        <f>SUM(G133:G146)</f>
        <v>2151475</v>
      </c>
      <c r="H147" s="348"/>
      <c r="I147" s="53"/>
      <c r="J147" s="99" t="s">
        <v>167</v>
      </c>
      <c r="K147" s="57">
        <f>SUM(K133:K146)</f>
        <v>1338198</v>
      </c>
      <c r="L147" s="57">
        <f t="shared" ref="L147:M147" si="57">SUM(L133:L146)</f>
        <v>0</v>
      </c>
      <c r="M147" s="57">
        <f t="shared" si="57"/>
        <v>813277</v>
      </c>
      <c r="N147" s="346"/>
    </row>
    <row r="148" spans="1:15" s="47" customFormat="1">
      <c r="A148" s="349"/>
      <c r="B148" s="351" t="str">
        <f t="shared" ref="B148" si="58">IF(ISBLANK(A148), "","IVF"&amp;A148)</f>
        <v/>
      </c>
      <c r="C148" s="176" t="s">
        <v>30</v>
      </c>
      <c r="F148" s="43"/>
      <c r="G148" s="44"/>
      <c r="H148" s="348"/>
      <c r="I148" s="349"/>
      <c r="J148" s="350"/>
      <c r="K148" s="44"/>
      <c r="L148" s="45"/>
      <c r="M148" s="45"/>
      <c r="N148" s="346"/>
    </row>
    <row r="149" spans="1:15" s="47" customFormat="1" ht="156.25">
      <c r="A149" s="351">
        <v>271</v>
      </c>
      <c r="B149" s="351" t="str">
        <f>IF(ISBLANK(A149), "","IVF"&amp;A149)</f>
        <v>IVF271</v>
      </c>
      <c r="C149" s="352" t="s">
        <v>324</v>
      </c>
      <c r="D149" s="351">
        <v>2</v>
      </c>
      <c r="E149" s="353" t="s">
        <v>9</v>
      </c>
      <c r="F149" s="5">
        <v>881</v>
      </c>
      <c r="G149" s="45">
        <f>ROUND(D149*F149,0)</f>
        <v>1762</v>
      </c>
      <c r="H149" s="348">
        <v>0</v>
      </c>
      <c r="I149" s="349" t="s">
        <v>9</v>
      </c>
      <c r="J149" s="350">
        <f>F149</f>
        <v>881</v>
      </c>
      <c r="K149" s="45">
        <f>ROUND(H149*J149,0)</f>
        <v>0</v>
      </c>
      <c r="L149" s="45">
        <f>ROUND(IF(K149&gt;G149,K149-G149,0),0)</f>
        <v>0</v>
      </c>
      <c r="M149" s="45">
        <f>ROUND(IF(K149&lt;G149,G149-K149,0),0)</f>
        <v>1762</v>
      </c>
      <c r="N149" s="346" t="s">
        <v>290</v>
      </c>
      <c r="O149" s="47" t="s">
        <v>212</v>
      </c>
    </row>
    <row r="150" spans="1:15" s="47" customFormat="1" ht="156.25">
      <c r="A150" s="351">
        <v>273</v>
      </c>
      <c r="B150" s="351" t="str">
        <f>IF(ISBLANK(A150), "","IVF"&amp;A150)</f>
        <v>IVF273</v>
      </c>
      <c r="C150" s="352" t="s">
        <v>98</v>
      </c>
      <c r="D150" s="351">
        <v>60</v>
      </c>
      <c r="E150" s="353" t="s">
        <v>13</v>
      </c>
      <c r="F150" s="5">
        <v>229</v>
      </c>
      <c r="G150" s="45">
        <f>ROUND(D150*F150,0)</f>
        <v>13740</v>
      </c>
      <c r="H150" s="348">
        <v>0</v>
      </c>
      <c r="I150" s="349" t="s">
        <v>13</v>
      </c>
      <c r="J150" s="350">
        <f>F150</f>
        <v>229</v>
      </c>
      <c r="K150" s="45">
        <f t="shared" ref="K150:K154" si="59">ROUND(H150*J150,0)</f>
        <v>0</v>
      </c>
      <c r="L150" s="45">
        <f>ROUND(IF(K150&gt;G150,K150-G150,0),0)</f>
        <v>0</v>
      </c>
      <c r="M150" s="45">
        <f>ROUND(IF(K150&lt;G150,G150-K150,0),0)</f>
        <v>13740</v>
      </c>
      <c r="N150" s="346" t="s">
        <v>290</v>
      </c>
      <c r="O150" s="47" t="s">
        <v>212</v>
      </c>
    </row>
    <row r="151" spans="1:15" s="47" customFormat="1" ht="171.85">
      <c r="A151" s="351">
        <v>274</v>
      </c>
      <c r="B151" s="351" t="str">
        <f>IF(ISBLANK(A151), "","IVF"&amp;A151)</f>
        <v>IVF274</v>
      </c>
      <c r="C151" s="352" t="s">
        <v>99</v>
      </c>
      <c r="D151" s="351">
        <v>90</v>
      </c>
      <c r="E151" s="353" t="s">
        <v>13</v>
      </c>
      <c r="F151" s="5">
        <v>327</v>
      </c>
      <c r="G151" s="45">
        <f>ROUND(D151*F151,0)</f>
        <v>29430</v>
      </c>
      <c r="H151" s="348">
        <v>0</v>
      </c>
      <c r="I151" s="349" t="s">
        <v>13</v>
      </c>
      <c r="J151" s="350">
        <f>F151</f>
        <v>327</v>
      </c>
      <c r="K151" s="45">
        <f t="shared" si="59"/>
        <v>0</v>
      </c>
      <c r="L151" s="45">
        <f>ROUND(IF(K151&gt;G151,K151-G151,0),0)</f>
        <v>0</v>
      </c>
      <c r="M151" s="45">
        <f>ROUND(IF(K151&lt;G151,G151-K151,0),0)</f>
        <v>29430</v>
      </c>
      <c r="N151" s="346" t="s">
        <v>290</v>
      </c>
      <c r="O151" s="47" t="s">
        <v>212</v>
      </c>
    </row>
    <row r="152" spans="1:15" s="47" customFormat="1" ht="171.85">
      <c r="A152" s="351">
        <v>275</v>
      </c>
      <c r="B152" s="351" t="str">
        <f>IF(ISBLANK(A152), "","IVF"&amp;A152)</f>
        <v>IVF275</v>
      </c>
      <c r="C152" s="352" t="s">
        <v>325</v>
      </c>
      <c r="D152" s="351">
        <v>75</v>
      </c>
      <c r="E152" s="353" t="s">
        <v>13</v>
      </c>
      <c r="F152" s="5">
        <v>444</v>
      </c>
      <c r="G152" s="45">
        <f>ROUND(D152*F152,0)</f>
        <v>33300</v>
      </c>
      <c r="H152" s="348">
        <v>10.3</v>
      </c>
      <c r="I152" s="349" t="s">
        <v>13</v>
      </c>
      <c r="J152" s="350">
        <f>F152</f>
        <v>444</v>
      </c>
      <c r="K152" s="45">
        <f t="shared" si="59"/>
        <v>4573</v>
      </c>
      <c r="L152" s="45">
        <f>ROUND(IF(K152&gt;G152,K152-G152,0),0)</f>
        <v>0</v>
      </c>
      <c r="M152" s="45">
        <f>ROUND(IF(K152&lt;G152,G152-K152,0),0)</f>
        <v>28727</v>
      </c>
      <c r="N152" s="346" t="s">
        <v>260</v>
      </c>
      <c r="O152" s="47" t="s">
        <v>212</v>
      </c>
    </row>
    <row r="153" spans="1:15" s="47" customFormat="1" ht="93.75">
      <c r="A153" s="351">
        <v>276</v>
      </c>
      <c r="B153" s="351" t="str">
        <f>IF(ISBLANK(A153), "","IVF"&amp;A153)</f>
        <v>IVF276</v>
      </c>
      <c r="C153" s="352" t="s">
        <v>100</v>
      </c>
      <c r="D153" s="351">
        <v>6</v>
      </c>
      <c r="E153" s="353" t="s">
        <v>9</v>
      </c>
      <c r="F153" s="5">
        <v>1746</v>
      </c>
      <c r="G153" s="45">
        <f>ROUND(D153*F153,0)</f>
        <v>10476</v>
      </c>
      <c r="H153" s="348">
        <v>0</v>
      </c>
      <c r="I153" s="349" t="s">
        <v>9</v>
      </c>
      <c r="J153" s="350">
        <f>F153</f>
        <v>1746</v>
      </c>
      <c r="K153" s="45">
        <f t="shared" si="59"/>
        <v>0</v>
      </c>
      <c r="L153" s="45">
        <f>ROUND(IF(K153&gt;G153,K153-G153,0),0)</f>
        <v>0</v>
      </c>
      <c r="M153" s="45">
        <f>ROUND(IF(K153&lt;G153,G153-K153,0),0)</f>
        <v>10476</v>
      </c>
      <c r="N153" s="346" t="s">
        <v>290</v>
      </c>
      <c r="O153" s="47" t="s">
        <v>212</v>
      </c>
    </row>
    <row r="154" spans="1:15" s="47" customFormat="1" ht="109.4">
      <c r="A154" s="351">
        <v>277</v>
      </c>
      <c r="B154" s="351" t="str">
        <f>IF(ISBLANK(A154), "","IVF"&amp;A154)</f>
        <v>IVF277</v>
      </c>
      <c r="C154" s="352" t="s">
        <v>25</v>
      </c>
      <c r="D154" s="351">
        <v>6</v>
      </c>
      <c r="E154" s="353" t="s">
        <v>9</v>
      </c>
      <c r="F154" s="5">
        <v>220</v>
      </c>
      <c r="G154" s="45">
        <f>ROUND(D154*F154,0)</f>
        <v>1320</v>
      </c>
      <c r="H154" s="348">
        <v>1</v>
      </c>
      <c r="I154" s="349" t="s">
        <v>9</v>
      </c>
      <c r="J154" s="350">
        <f>F154</f>
        <v>220</v>
      </c>
      <c r="K154" s="45">
        <f t="shared" si="59"/>
        <v>220</v>
      </c>
      <c r="L154" s="45">
        <f>ROUND(IF(K154&gt;G154,K154-G154,0),0)</f>
        <v>0</v>
      </c>
      <c r="M154" s="45">
        <f>ROUND(IF(K154&lt;G154,G154-K154,0),0)</f>
        <v>1100</v>
      </c>
      <c r="N154" s="346" t="s">
        <v>260</v>
      </c>
      <c r="O154" s="47" t="s">
        <v>212</v>
      </c>
    </row>
    <row r="155" spans="1:15" s="47" customFormat="1">
      <c r="A155" s="349"/>
      <c r="C155" s="352"/>
      <c r="D155" s="53"/>
      <c r="E155" s="353"/>
      <c r="F155" s="44"/>
      <c r="G155" s="57">
        <f>SUM(G149:G154)</f>
        <v>90028</v>
      </c>
      <c r="H155" s="348"/>
      <c r="I155" s="53"/>
      <c r="J155" s="99" t="s">
        <v>167</v>
      </c>
      <c r="K155" s="57">
        <f>SUM(K149:K154)</f>
        <v>4793</v>
      </c>
      <c r="L155" s="57">
        <f t="shared" ref="L155:M155" si="60">SUM(L149:L154)</f>
        <v>0</v>
      </c>
      <c r="M155" s="57">
        <f t="shared" si="60"/>
        <v>85235</v>
      </c>
      <c r="N155" s="346"/>
    </row>
    <row r="156" spans="1:15" s="47" customFormat="1">
      <c r="A156" s="349"/>
      <c r="B156" s="351"/>
      <c r="C156" s="176" t="s">
        <v>526</v>
      </c>
      <c r="F156" s="43"/>
      <c r="G156" s="48"/>
      <c r="H156" s="348"/>
      <c r="I156" s="349"/>
      <c r="J156" s="97"/>
      <c r="K156" s="48"/>
      <c r="L156" s="48"/>
      <c r="M156" s="48"/>
      <c r="N156" s="408"/>
    </row>
    <row r="157" spans="1:15" s="47" customFormat="1" ht="125">
      <c r="A157" s="351">
        <v>297</v>
      </c>
      <c r="B157" s="351" t="str">
        <f>IF(ISBLANK(A157), "","IVF"&amp;A157)</f>
        <v>IVF297</v>
      </c>
      <c r="C157" s="352" t="s">
        <v>328</v>
      </c>
      <c r="D157" s="351">
        <v>40</v>
      </c>
      <c r="E157" s="353" t="s">
        <v>9</v>
      </c>
      <c r="F157" s="5">
        <v>1040</v>
      </c>
      <c r="G157" s="45">
        <f>ROUND(D157*F157,0)</f>
        <v>41600</v>
      </c>
      <c r="H157" s="348">
        <v>28</v>
      </c>
      <c r="I157" s="349" t="s">
        <v>9</v>
      </c>
      <c r="J157" s="350">
        <f>F157</f>
        <v>1040</v>
      </c>
      <c r="K157" s="45">
        <f>ROUND(H157*J157,0)</f>
        <v>29120</v>
      </c>
      <c r="L157" s="45">
        <f>ROUND(IF(K157&gt;G157,K157-G157,0),0)</f>
        <v>0</v>
      </c>
      <c r="M157" s="45">
        <f>ROUND(IF(K157&lt;G157,G157-K157,0),0)</f>
        <v>12480</v>
      </c>
      <c r="N157" s="346" t="s">
        <v>258</v>
      </c>
      <c r="O157" s="47" t="s">
        <v>210</v>
      </c>
    </row>
    <row r="158" spans="1:15" s="47" customFormat="1" ht="125">
      <c r="A158" s="351">
        <v>299</v>
      </c>
      <c r="B158" s="351" t="str">
        <f>IF(ISBLANK(A158), "","IVF"&amp;A158)</f>
        <v>IVF299</v>
      </c>
      <c r="C158" s="352" t="s">
        <v>330</v>
      </c>
      <c r="D158" s="351">
        <v>10</v>
      </c>
      <c r="E158" s="353" t="s">
        <v>9</v>
      </c>
      <c r="F158" s="5">
        <v>3092</v>
      </c>
      <c r="G158" s="45">
        <f>ROUND(D158*F158,0)</f>
        <v>30920</v>
      </c>
      <c r="H158" s="348">
        <v>0</v>
      </c>
      <c r="I158" s="349" t="s">
        <v>9</v>
      </c>
      <c r="J158" s="350">
        <f>F158</f>
        <v>3092</v>
      </c>
      <c r="K158" s="45">
        <f t="shared" ref="K158:K166" si="61">ROUND(H158*J158,0)</f>
        <v>0</v>
      </c>
      <c r="L158" s="45">
        <f>ROUND(IF(K158&gt;G158,K158-G158,0),0)</f>
        <v>0</v>
      </c>
      <c r="M158" s="45">
        <f>ROUND(IF(K158&lt;G158,G158-K158,0),0)</f>
        <v>30920</v>
      </c>
      <c r="N158" s="346" t="s">
        <v>290</v>
      </c>
      <c r="O158" s="47" t="s">
        <v>210</v>
      </c>
    </row>
    <row r="159" spans="1:15" s="47" customFormat="1" ht="93.75">
      <c r="A159" s="351">
        <v>305</v>
      </c>
      <c r="B159" s="351" t="str">
        <f>IF(ISBLANK(A159), "","IVF"&amp;A159)</f>
        <v>IVF305</v>
      </c>
      <c r="C159" s="352" t="s">
        <v>101</v>
      </c>
      <c r="D159" s="351">
        <v>5</v>
      </c>
      <c r="E159" s="353" t="s">
        <v>9</v>
      </c>
      <c r="F159" s="5">
        <v>2562</v>
      </c>
      <c r="G159" s="45">
        <f>ROUND(D159*F159,0)</f>
        <v>12810</v>
      </c>
      <c r="H159" s="348">
        <v>0</v>
      </c>
      <c r="I159" s="349" t="s">
        <v>9</v>
      </c>
      <c r="J159" s="350">
        <f>F159</f>
        <v>2562</v>
      </c>
      <c r="K159" s="45">
        <f t="shared" si="61"/>
        <v>0</v>
      </c>
      <c r="L159" s="45">
        <f>ROUND(IF(K159&gt;G159,K159-G159,0),0)</f>
        <v>0</v>
      </c>
      <c r="M159" s="45">
        <f>ROUND(IF(K159&lt;G159,G159-K159,0),0)</f>
        <v>12810</v>
      </c>
      <c r="N159" s="346" t="s">
        <v>290</v>
      </c>
      <c r="O159" s="47" t="s">
        <v>210</v>
      </c>
    </row>
    <row r="160" spans="1:15" s="47" customFormat="1" ht="140.6">
      <c r="A160" s="351">
        <v>307</v>
      </c>
      <c r="B160" s="351" t="str">
        <f>IF(ISBLANK(A160), "","IVF"&amp;A160)</f>
        <v>IVF307</v>
      </c>
      <c r="C160" s="352" t="s">
        <v>336</v>
      </c>
      <c r="D160" s="351">
        <v>2</v>
      </c>
      <c r="E160" s="353" t="s">
        <v>9</v>
      </c>
      <c r="F160" s="5">
        <v>28460</v>
      </c>
      <c r="G160" s="45">
        <f>ROUND(D160*F160,0)</f>
        <v>56920</v>
      </c>
      <c r="H160" s="348">
        <v>0</v>
      </c>
      <c r="I160" s="349" t="s">
        <v>9</v>
      </c>
      <c r="J160" s="350">
        <f>F160</f>
        <v>28460</v>
      </c>
      <c r="K160" s="45">
        <f t="shared" si="61"/>
        <v>0</v>
      </c>
      <c r="L160" s="45">
        <f>ROUND(IF(K160&gt;G160,K160-G160,0),0)</f>
        <v>0</v>
      </c>
      <c r="M160" s="45">
        <f>ROUND(IF(K160&lt;G160,G160-K160,0),0)</f>
        <v>56920</v>
      </c>
      <c r="N160" s="346" t="s">
        <v>290</v>
      </c>
      <c r="O160" s="47" t="s">
        <v>210</v>
      </c>
    </row>
    <row r="161" spans="1:15" s="47" customFormat="1" ht="78.150000000000006">
      <c r="A161" s="351">
        <v>310</v>
      </c>
      <c r="B161" s="351" t="str">
        <f>IF(ISBLANK(A161), "","IVF"&amp;A161)</f>
        <v>IVF310</v>
      </c>
      <c r="C161" s="352" t="s">
        <v>103</v>
      </c>
      <c r="D161" s="351">
        <v>2</v>
      </c>
      <c r="E161" s="353" t="s">
        <v>9</v>
      </c>
      <c r="F161" s="5">
        <v>3260</v>
      </c>
      <c r="G161" s="45">
        <f>ROUND(D161*F161,0)</f>
        <v>6520</v>
      </c>
      <c r="H161" s="348">
        <v>0</v>
      </c>
      <c r="I161" s="349" t="s">
        <v>9</v>
      </c>
      <c r="J161" s="350">
        <f>F161</f>
        <v>3260</v>
      </c>
      <c r="K161" s="45">
        <f t="shared" si="61"/>
        <v>0</v>
      </c>
      <c r="L161" s="45">
        <f>ROUND(IF(K161&gt;G161,K161-G161,0),0)</f>
        <v>0</v>
      </c>
      <c r="M161" s="45">
        <f>ROUND(IF(K161&lt;G161,G161-K161,0),0)</f>
        <v>6520</v>
      </c>
      <c r="N161" s="346" t="s">
        <v>290</v>
      </c>
      <c r="O161" s="47" t="s">
        <v>210</v>
      </c>
    </row>
    <row r="162" spans="1:15" s="47" customFormat="1" ht="218.75">
      <c r="A162" s="351">
        <v>313</v>
      </c>
      <c r="B162" s="351" t="str">
        <f>IF(ISBLANK(A162), "","IVF"&amp;A162)</f>
        <v>IVF313</v>
      </c>
      <c r="C162" s="352" t="s">
        <v>339</v>
      </c>
      <c r="D162" s="351">
        <v>12</v>
      </c>
      <c r="E162" s="353" t="s">
        <v>9</v>
      </c>
      <c r="F162" s="5">
        <v>4762</v>
      </c>
      <c r="G162" s="45">
        <f>ROUND(D162*F162,0)</f>
        <v>57144</v>
      </c>
      <c r="H162" s="348">
        <v>0</v>
      </c>
      <c r="I162" s="349" t="s">
        <v>9</v>
      </c>
      <c r="J162" s="350">
        <f>F162</f>
        <v>4762</v>
      </c>
      <c r="K162" s="45">
        <f t="shared" si="61"/>
        <v>0</v>
      </c>
      <c r="L162" s="45">
        <f>ROUND(IF(K162&gt;G162,K162-G162,0),0)</f>
        <v>0</v>
      </c>
      <c r="M162" s="45">
        <f>ROUND(IF(K162&lt;G162,G162-K162,0),0)</f>
        <v>57144</v>
      </c>
      <c r="N162" s="346" t="s">
        <v>485</v>
      </c>
      <c r="O162" s="47" t="s">
        <v>210</v>
      </c>
    </row>
    <row r="163" spans="1:15" s="47" customFormat="1" ht="109.4">
      <c r="A163" s="351">
        <v>314</v>
      </c>
      <c r="B163" s="351" t="str">
        <f>IF(ISBLANK(A163), "","IVF"&amp;A163)</f>
        <v>IVF314</v>
      </c>
      <c r="C163" s="352" t="s">
        <v>27</v>
      </c>
      <c r="D163" s="351">
        <v>5</v>
      </c>
      <c r="E163" s="353" t="s">
        <v>9</v>
      </c>
      <c r="F163" s="5">
        <v>184</v>
      </c>
      <c r="G163" s="45">
        <f>ROUND(D163*F163,0)</f>
        <v>920</v>
      </c>
      <c r="H163" s="348">
        <v>0</v>
      </c>
      <c r="I163" s="349" t="s">
        <v>9</v>
      </c>
      <c r="J163" s="350">
        <f>F163</f>
        <v>184</v>
      </c>
      <c r="K163" s="45">
        <f t="shared" si="61"/>
        <v>0</v>
      </c>
      <c r="L163" s="45">
        <f>ROUND(IF(K163&gt;G163,K163-G163,0),0)</f>
        <v>0</v>
      </c>
      <c r="M163" s="45">
        <f>ROUND(IF(K163&lt;G163,G163-K163,0),0)</f>
        <v>920</v>
      </c>
      <c r="N163" s="346" t="s">
        <v>290</v>
      </c>
      <c r="O163" s="47" t="s">
        <v>210</v>
      </c>
    </row>
    <row r="164" spans="1:15" s="47" customFormat="1" ht="312.45">
      <c r="A164" s="351">
        <v>315</v>
      </c>
      <c r="B164" s="351" t="str">
        <f>IF(ISBLANK(A164), "","IVF"&amp;A164)</f>
        <v>IVF315</v>
      </c>
      <c r="C164" s="352" t="s">
        <v>104</v>
      </c>
      <c r="D164" s="351">
        <v>12</v>
      </c>
      <c r="E164" s="353" t="s">
        <v>9</v>
      </c>
      <c r="F164" s="5">
        <v>4090</v>
      </c>
      <c r="G164" s="45">
        <f>ROUND(D164*F164,0)</f>
        <v>49080</v>
      </c>
      <c r="H164" s="348">
        <v>0</v>
      </c>
      <c r="I164" s="349" t="s">
        <v>9</v>
      </c>
      <c r="J164" s="350">
        <f>F164</f>
        <v>4090</v>
      </c>
      <c r="K164" s="45">
        <f t="shared" si="61"/>
        <v>0</v>
      </c>
      <c r="L164" s="45">
        <f>ROUND(IF(K164&gt;G164,K164-G164,0),0)</f>
        <v>0</v>
      </c>
      <c r="M164" s="45">
        <f>ROUND(IF(K164&lt;G164,G164-K164,0),0)</f>
        <v>49080</v>
      </c>
      <c r="N164" s="346" t="s">
        <v>484</v>
      </c>
      <c r="O164" s="47" t="s">
        <v>210</v>
      </c>
    </row>
    <row r="165" spans="1:15" s="47" customFormat="1" ht="62.5">
      <c r="A165" s="351">
        <v>326</v>
      </c>
      <c r="B165" s="351" t="str">
        <f>IF(ISBLANK(A165), "","IVF"&amp;A165)</f>
        <v>IVF326</v>
      </c>
      <c r="C165" s="352" t="s">
        <v>110</v>
      </c>
      <c r="D165" s="351">
        <v>100</v>
      </c>
      <c r="E165" s="353" t="s">
        <v>13</v>
      </c>
      <c r="F165" s="5">
        <v>163</v>
      </c>
      <c r="G165" s="45">
        <f>ROUND(D165*F165,0)</f>
        <v>16300</v>
      </c>
      <c r="H165" s="348">
        <v>0</v>
      </c>
      <c r="I165" s="349" t="s">
        <v>13</v>
      </c>
      <c r="J165" s="350">
        <f>F165</f>
        <v>163</v>
      </c>
      <c r="K165" s="45">
        <f t="shared" si="61"/>
        <v>0</v>
      </c>
      <c r="L165" s="45">
        <f>ROUND(IF(K165&gt;G165,K165-G165,0),0)</f>
        <v>0</v>
      </c>
      <c r="M165" s="45">
        <f>ROUND(IF(K165&lt;G165,G165-K165,0),0)</f>
        <v>16300</v>
      </c>
      <c r="N165" s="346" t="s">
        <v>290</v>
      </c>
      <c r="O165" s="47" t="s">
        <v>210</v>
      </c>
    </row>
    <row r="166" spans="1:15" s="47" customFormat="1" ht="78.150000000000006">
      <c r="A166" s="351">
        <v>336</v>
      </c>
      <c r="B166" s="351" t="str">
        <f>IF(ISBLANK(A166), "","IVF"&amp;A166)</f>
        <v>IVF336</v>
      </c>
      <c r="C166" s="352" t="s">
        <v>113</v>
      </c>
      <c r="D166" s="351">
        <v>3</v>
      </c>
      <c r="E166" s="353" t="s">
        <v>9</v>
      </c>
      <c r="F166" s="5">
        <v>1540</v>
      </c>
      <c r="G166" s="45">
        <f>ROUND(D166*F166,0)</f>
        <v>4620</v>
      </c>
      <c r="H166" s="348">
        <v>2</v>
      </c>
      <c r="I166" s="349" t="s">
        <v>9</v>
      </c>
      <c r="J166" s="350">
        <f>F166</f>
        <v>1540</v>
      </c>
      <c r="K166" s="45"/>
      <c r="L166" s="45">
        <f>ROUND(IF(K166&gt;G166,K166-G166,0),0)</f>
        <v>0</v>
      </c>
      <c r="M166" s="45">
        <f>ROUND(IF(K166&lt;G166,G166-K166,0),0)</f>
        <v>4620</v>
      </c>
      <c r="N166" s="346" t="s">
        <v>300</v>
      </c>
      <c r="O166" s="47" t="s">
        <v>210</v>
      </c>
    </row>
    <row r="167" spans="1:15" s="47" customFormat="1">
      <c r="A167" s="349"/>
      <c r="C167" s="352"/>
      <c r="D167" s="53"/>
      <c r="E167" s="353"/>
      <c r="F167" s="44"/>
      <c r="G167" s="57">
        <f>SUM(G157:G166)</f>
        <v>276834</v>
      </c>
      <c r="H167" s="348"/>
      <c r="I167" s="53"/>
      <c r="J167" s="99" t="s">
        <v>167</v>
      </c>
      <c r="K167" s="57">
        <f>SUM(K157:K166)</f>
        <v>29120</v>
      </c>
      <c r="L167" s="57">
        <f t="shared" ref="L167:M167" si="62">SUM(L157:L166)</f>
        <v>0</v>
      </c>
      <c r="M167" s="57">
        <f t="shared" si="62"/>
        <v>247714</v>
      </c>
      <c r="N167" s="346"/>
    </row>
    <row r="168" spans="1:15" s="47" customFormat="1">
      <c r="A168" s="349"/>
      <c r="B168" s="351" t="str">
        <f t="shared" ref="B168" si="63">IF(ISBLANK(A168), "","IVF"&amp;A168)</f>
        <v/>
      </c>
      <c r="C168" s="176" t="s">
        <v>31</v>
      </c>
      <c r="F168" s="43"/>
      <c r="G168" s="44"/>
      <c r="H168" s="348"/>
      <c r="I168" s="349"/>
      <c r="J168" s="350"/>
      <c r="K168" s="44"/>
      <c r="L168" s="45"/>
      <c r="M168" s="45"/>
      <c r="N168" s="346"/>
    </row>
    <row r="169" spans="1:15" s="47" customFormat="1" ht="218.75">
      <c r="A169" s="351">
        <v>347</v>
      </c>
      <c r="B169" s="351" t="str">
        <f>IF(ISBLANK(A169), "","IVF"&amp;A169)</f>
        <v>IVF347</v>
      </c>
      <c r="C169" s="352" t="s">
        <v>346</v>
      </c>
      <c r="D169" s="351">
        <v>1</v>
      </c>
      <c r="E169" s="353" t="s">
        <v>9</v>
      </c>
      <c r="F169" s="5">
        <v>40000</v>
      </c>
      <c r="G169" s="45">
        <f>ROUND(D169*F169,0)</f>
        <v>40000</v>
      </c>
      <c r="H169" s="348">
        <v>0</v>
      </c>
      <c r="I169" s="349" t="s">
        <v>9</v>
      </c>
      <c r="J169" s="350">
        <f>F169</f>
        <v>40000</v>
      </c>
      <c r="K169" s="45">
        <f>ROUND(H169*J169,0)</f>
        <v>0</v>
      </c>
      <c r="L169" s="45">
        <f>ROUND(IF(K169&gt;G169,K169-G169,0),0)</f>
        <v>0</v>
      </c>
      <c r="M169" s="45">
        <f>ROUND(IF(K169&lt;G169,G169-K169,0),0)</f>
        <v>40000</v>
      </c>
      <c r="N169" s="346" t="s">
        <v>306</v>
      </c>
      <c r="O169" s="47" t="s">
        <v>213</v>
      </c>
    </row>
    <row r="170" spans="1:15" s="47" customFormat="1" ht="409.6">
      <c r="A170" s="351">
        <v>348</v>
      </c>
      <c r="B170" s="351" t="str">
        <f>IF(ISBLANK(A170), "","IVF"&amp;A170)</f>
        <v>IVF348</v>
      </c>
      <c r="C170" s="352" t="s">
        <v>21</v>
      </c>
      <c r="D170" s="351">
        <v>1</v>
      </c>
      <c r="E170" s="353" t="s">
        <v>9</v>
      </c>
      <c r="F170" s="5">
        <v>590000</v>
      </c>
      <c r="G170" s="45">
        <f>ROUND(D170*F170,0)</f>
        <v>590000</v>
      </c>
      <c r="H170" s="348">
        <v>0</v>
      </c>
      <c r="I170" s="349" t="s">
        <v>9</v>
      </c>
      <c r="J170" s="350">
        <f>F170</f>
        <v>590000</v>
      </c>
      <c r="K170" s="45">
        <f t="shared" ref="K170:K185" si="64">ROUND(H170*J170,0)</f>
        <v>0</v>
      </c>
      <c r="L170" s="45">
        <f>ROUND(IF(K170&gt;G170,K170-G170,0),0)</f>
        <v>0</v>
      </c>
      <c r="M170" s="45">
        <f>ROUND(IF(K170&lt;G170,G170-K170,0),0)</f>
        <v>590000</v>
      </c>
      <c r="N170" s="346" t="s">
        <v>309</v>
      </c>
      <c r="O170" s="47" t="s">
        <v>213</v>
      </c>
    </row>
    <row r="171" spans="1:15" s="47" customFormat="1" ht="281.25">
      <c r="A171" s="351">
        <v>350</v>
      </c>
      <c r="B171" s="351" t="str">
        <f>IF(ISBLANK(A171), "","IVF"&amp;A171)</f>
        <v>IVF350</v>
      </c>
      <c r="C171" s="352" t="s">
        <v>114</v>
      </c>
      <c r="D171" s="351">
        <v>1</v>
      </c>
      <c r="E171" s="353" t="s">
        <v>9</v>
      </c>
      <c r="F171" s="5">
        <v>182000</v>
      </c>
      <c r="G171" s="45">
        <f>ROUND(D171*F171,0)</f>
        <v>182000</v>
      </c>
      <c r="H171" s="348">
        <v>0</v>
      </c>
      <c r="I171" s="349" t="s">
        <v>9</v>
      </c>
      <c r="J171" s="350">
        <f>F171</f>
        <v>182000</v>
      </c>
      <c r="K171" s="45">
        <f t="shared" si="64"/>
        <v>0</v>
      </c>
      <c r="L171" s="45">
        <f>ROUND(IF(K171&gt;G171,K171-G171,0),0)</f>
        <v>0</v>
      </c>
      <c r="M171" s="45">
        <f>ROUND(IF(K171&lt;G171,G171-K171,0),0)</f>
        <v>182000</v>
      </c>
      <c r="N171" s="346" t="s">
        <v>308</v>
      </c>
      <c r="O171" s="47" t="s">
        <v>213</v>
      </c>
    </row>
    <row r="172" spans="1:15" s="47" customFormat="1" ht="218.75">
      <c r="A172" s="351">
        <v>352</v>
      </c>
      <c r="B172" s="351" t="str">
        <f>IF(ISBLANK(A172), "","IVF"&amp;A172)</f>
        <v>IVF352</v>
      </c>
      <c r="C172" s="352" t="s">
        <v>347</v>
      </c>
      <c r="D172" s="351">
        <v>20</v>
      </c>
      <c r="E172" s="353" t="s">
        <v>13</v>
      </c>
      <c r="F172" s="5">
        <v>1020</v>
      </c>
      <c r="G172" s="45">
        <f>ROUND(D172*F172,0)</f>
        <v>20400</v>
      </c>
      <c r="H172" s="348">
        <v>16</v>
      </c>
      <c r="I172" s="349" t="s">
        <v>13</v>
      </c>
      <c r="J172" s="350">
        <f>F172</f>
        <v>1020</v>
      </c>
      <c r="K172" s="45">
        <f t="shared" si="64"/>
        <v>16320</v>
      </c>
      <c r="L172" s="45">
        <f>ROUND(IF(K172&gt;G172,K172-G172,0),0)</f>
        <v>0</v>
      </c>
      <c r="M172" s="45">
        <f>ROUND(IF(K172&lt;G172,G172-K172,0),0)</f>
        <v>4080</v>
      </c>
      <c r="N172" s="346" t="s">
        <v>307</v>
      </c>
      <c r="O172" s="47" t="s">
        <v>213</v>
      </c>
    </row>
    <row r="173" spans="1:15" s="47" customFormat="1" ht="218.75">
      <c r="A173" s="351">
        <v>353</v>
      </c>
      <c r="B173" s="351" t="str">
        <f>IF(ISBLANK(A173), "","IVF"&amp;A173)</f>
        <v>IVF353</v>
      </c>
      <c r="C173" s="352" t="s">
        <v>482</v>
      </c>
      <c r="D173" s="351">
        <v>20</v>
      </c>
      <c r="E173" s="353" t="s">
        <v>13</v>
      </c>
      <c r="F173" s="5">
        <v>1190</v>
      </c>
      <c r="G173" s="45">
        <f>ROUND(D173*F173,0)</f>
        <v>23800</v>
      </c>
      <c r="H173" s="348">
        <v>16</v>
      </c>
      <c r="I173" s="349" t="s">
        <v>13</v>
      </c>
      <c r="J173" s="350">
        <f>F173</f>
        <v>1190</v>
      </c>
      <c r="K173" s="45">
        <f t="shared" si="64"/>
        <v>19040</v>
      </c>
      <c r="L173" s="45">
        <f>ROUND(IF(K173&gt;G173,K173-G173,0),0)</f>
        <v>0</v>
      </c>
      <c r="M173" s="45">
        <f>ROUND(IF(K173&lt;G173,G173-K173,0),0)</f>
        <v>4760</v>
      </c>
      <c r="N173" s="346" t="s">
        <v>307</v>
      </c>
      <c r="O173" s="47" t="s">
        <v>213</v>
      </c>
    </row>
    <row r="174" spans="1:15" s="47" customFormat="1" ht="78.150000000000006">
      <c r="A174" s="351">
        <v>354</v>
      </c>
      <c r="B174" s="351" t="str">
        <f>IF(ISBLANK(A174), "","IVF"&amp;A174)</f>
        <v>IVF354</v>
      </c>
      <c r="C174" s="346" t="s">
        <v>115</v>
      </c>
      <c r="D174" s="351">
        <v>50</v>
      </c>
      <c r="E174" s="353" t="s">
        <v>13</v>
      </c>
      <c r="F174" s="5">
        <v>670</v>
      </c>
      <c r="G174" s="45">
        <f>ROUND(D174*F174,0)</f>
        <v>33500</v>
      </c>
      <c r="H174" s="348">
        <v>0</v>
      </c>
      <c r="I174" s="349" t="s">
        <v>13</v>
      </c>
      <c r="J174" s="350">
        <f>F174</f>
        <v>670</v>
      </c>
      <c r="K174" s="45">
        <f t="shared" si="64"/>
        <v>0</v>
      </c>
      <c r="L174" s="45">
        <f>ROUND(IF(K174&gt;G174,K174-G174,0),0)</f>
        <v>0</v>
      </c>
      <c r="M174" s="45">
        <f>ROUND(IF(K174&lt;G174,G174-K174,0),0)</f>
        <v>33500</v>
      </c>
      <c r="N174" s="346" t="s">
        <v>284</v>
      </c>
      <c r="O174" s="47" t="s">
        <v>213</v>
      </c>
    </row>
    <row r="175" spans="1:15" s="47" customFormat="1" ht="78.150000000000006">
      <c r="A175" s="351">
        <v>355</v>
      </c>
      <c r="B175" s="351" t="str">
        <f>IF(ISBLANK(A175), "","IVF"&amp;A175)</f>
        <v>IVF355</v>
      </c>
      <c r="C175" s="346" t="s">
        <v>116</v>
      </c>
      <c r="D175" s="351">
        <v>50</v>
      </c>
      <c r="E175" s="353" t="s">
        <v>13</v>
      </c>
      <c r="F175" s="5">
        <v>515</v>
      </c>
      <c r="G175" s="45">
        <f>ROUND(D175*F175,0)</f>
        <v>25750</v>
      </c>
      <c r="H175" s="348">
        <v>9</v>
      </c>
      <c r="I175" s="349" t="s">
        <v>13</v>
      </c>
      <c r="J175" s="350">
        <f>F175</f>
        <v>515</v>
      </c>
      <c r="K175" s="45">
        <f t="shared" si="64"/>
        <v>4635</v>
      </c>
      <c r="L175" s="45">
        <f>ROUND(IF(K175&gt;G175,K175-G175,0),0)</f>
        <v>0</v>
      </c>
      <c r="M175" s="45">
        <f>ROUND(IF(K175&lt;G175,G175-K175,0),0)</f>
        <v>21115</v>
      </c>
      <c r="N175" s="346" t="s">
        <v>307</v>
      </c>
      <c r="O175" s="47" t="s">
        <v>213</v>
      </c>
    </row>
    <row r="176" spans="1:15" s="47" customFormat="1" ht="187.5">
      <c r="A176" s="351">
        <v>356</v>
      </c>
      <c r="B176" s="351" t="str">
        <f>IF(ISBLANK(A176), "","IVF"&amp;A176)</f>
        <v>IVF356</v>
      </c>
      <c r="C176" s="352" t="s">
        <v>348</v>
      </c>
      <c r="D176" s="351">
        <v>30</v>
      </c>
      <c r="E176" s="353" t="s">
        <v>11</v>
      </c>
      <c r="F176" s="5">
        <v>2600</v>
      </c>
      <c r="G176" s="45">
        <f>ROUND(D176*F176,0)</f>
        <v>78000</v>
      </c>
      <c r="H176" s="348">
        <v>24.98</v>
      </c>
      <c r="I176" s="349" t="s">
        <v>11</v>
      </c>
      <c r="J176" s="350">
        <f>F176</f>
        <v>2600</v>
      </c>
      <c r="K176" s="45">
        <f t="shared" si="64"/>
        <v>64948</v>
      </c>
      <c r="L176" s="45">
        <f>ROUND(IF(K176&gt;G176,K176-G176,0),0)</f>
        <v>0</v>
      </c>
      <c r="M176" s="45">
        <f>ROUND(IF(K176&lt;G176,G176-K176,0),0)</f>
        <v>13052</v>
      </c>
      <c r="N176" s="346" t="s">
        <v>307</v>
      </c>
      <c r="O176" s="47" t="s">
        <v>213</v>
      </c>
    </row>
    <row r="177" spans="1:15" s="47" customFormat="1" ht="187.5">
      <c r="A177" s="351">
        <v>357</v>
      </c>
      <c r="B177" s="351" t="str">
        <f>IF(ISBLANK(A177), "","IVF"&amp;A177)</f>
        <v>IVF357</v>
      </c>
      <c r="C177" s="352" t="s">
        <v>349</v>
      </c>
      <c r="D177" s="351">
        <v>250</v>
      </c>
      <c r="E177" s="353" t="s">
        <v>11</v>
      </c>
      <c r="F177" s="5">
        <v>2325</v>
      </c>
      <c r="G177" s="45">
        <f>ROUND(D177*F177,0)</f>
        <v>581250</v>
      </c>
      <c r="H177" s="348">
        <v>232.64</v>
      </c>
      <c r="I177" s="349" t="s">
        <v>11</v>
      </c>
      <c r="J177" s="350">
        <f>F177</f>
        <v>2325</v>
      </c>
      <c r="K177" s="45">
        <f t="shared" si="64"/>
        <v>540888</v>
      </c>
      <c r="L177" s="45">
        <f>ROUND(IF(K177&gt;G177,K177-G177,0),0)</f>
        <v>0</v>
      </c>
      <c r="M177" s="45">
        <f>ROUND(IF(K177&lt;G177,G177-K177,0),0)</f>
        <v>40362</v>
      </c>
      <c r="N177" s="346" t="s">
        <v>307</v>
      </c>
      <c r="O177" s="47" t="s">
        <v>213</v>
      </c>
    </row>
    <row r="178" spans="1:15" s="47" customFormat="1" ht="62.5">
      <c r="A178" s="351">
        <v>358</v>
      </c>
      <c r="B178" s="351" t="str">
        <f>IF(ISBLANK(A178), "","IVF"&amp;A178)</f>
        <v>IVF358</v>
      </c>
      <c r="C178" s="352" t="s">
        <v>117</v>
      </c>
      <c r="D178" s="351">
        <v>2</v>
      </c>
      <c r="E178" s="353" t="s">
        <v>11</v>
      </c>
      <c r="F178" s="5">
        <v>15800</v>
      </c>
      <c r="G178" s="45">
        <f>ROUND(D178*F178,0)</f>
        <v>31600</v>
      </c>
      <c r="H178" s="348">
        <v>0.8</v>
      </c>
      <c r="I178" s="349" t="s">
        <v>11</v>
      </c>
      <c r="J178" s="350">
        <f>F178</f>
        <v>15800</v>
      </c>
      <c r="K178" s="45">
        <f t="shared" si="64"/>
        <v>12640</v>
      </c>
      <c r="L178" s="45">
        <f>ROUND(IF(K178&gt;G178,K178-G178,0),0)</f>
        <v>0</v>
      </c>
      <c r="M178" s="45">
        <f>ROUND(IF(K178&lt;G178,G178-K178,0),0)</f>
        <v>18960</v>
      </c>
      <c r="N178" s="346" t="s">
        <v>307</v>
      </c>
      <c r="O178" s="47" t="s">
        <v>213</v>
      </c>
    </row>
    <row r="179" spans="1:15" s="47" customFormat="1" ht="62.5">
      <c r="A179" s="351">
        <v>359</v>
      </c>
      <c r="B179" s="351" t="str">
        <f>IF(ISBLANK(A179), "","IVF"&amp;A179)</f>
        <v>IVF359</v>
      </c>
      <c r="C179" s="352" t="s">
        <v>118</v>
      </c>
      <c r="D179" s="351">
        <v>2</v>
      </c>
      <c r="E179" s="353" t="s">
        <v>11</v>
      </c>
      <c r="F179" s="5">
        <v>25900</v>
      </c>
      <c r="G179" s="45">
        <f>ROUND(D179*F179,0)</f>
        <v>51800</v>
      </c>
      <c r="H179" s="348">
        <v>0.8</v>
      </c>
      <c r="I179" s="349" t="s">
        <v>11</v>
      </c>
      <c r="J179" s="350">
        <f>F179</f>
        <v>25900</v>
      </c>
      <c r="K179" s="45">
        <f t="shared" si="64"/>
        <v>20720</v>
      </c>
      <c r="L179" s="45">
        <f>ROUND(IF(K179&gt;G179,K179-G179,0),0)</f>
        <v>0</v>
      </c>
      <c r="M179" s="45">
        <f>ROUND(IF(K179&lt;G179,G179-K179,0),0)</f>
        <v>31080</v>
      </c>
      <c r="N179" s="346" t="s">
        <v>307</v>
      </c>
      <c r="O179" s="47" t="s">
        <v>213</v>
      </c>
    </row>
    <row r="180" spans="1:15" s="47" customFormat="1" ht="62.5">
      <c r="A180" s="351">
        <v>360</v>
      </c>
      <c r="B180" s="351" t="str">
        <f>IF(ISBLANK(A180), "","IVF"&amp;A180)</f>
        <v>IVF360</v>
      </c>
      <c r="C180" s="352" t="s">
        <v>119</v>
      </c>
      <c r="D180" s="351">
        <v>2</v>
      </c>
      <c r="E180" s="353" t="s">
        <v>11</v>
      </c>
      <c r="F180" s="5">
        <v>26300</v>
      </c>
      <c r="G180" s="45">
        <f>ROUND(D180*F180,0)</f>
        <v>52600</v>
      </c>
      <c r="H180" s="348">
        <v>1.59</v>
      </c>
      <c r="I180" s="349" t="s">
        <v>11</v>
      </c>
      <c r="J180" s="350">
        <f>F180</f>
        <v>26300</v>
      </c>
      <c r="K180" s="45">
        <f t="shared" si="64"/>
        <v>41817</v>
      </c>
      <c r="L180" s="45">
        <f>ROUND(IF(K180&gt;G180,K180-G180,0),0)</f>
        <v>0</v>
      </c>
      <c r="M180" s="45">
        <f>ROUND(IF(K180&lt;G180,G180-K180,0),0)</f>
        <v>10783</v>
      </c>
      <c r="N180" s="346" t="s">
        <v>307</v>
      </c>
      <c r="O180" s="47" t="s">
        <v>213</v>
      </c>
    </row>
    <row r="181" spans="1:15" s="47" customFormat="1" ht="62.5">
      <c r="A181" s="351">
        <v>362</v>
      </c>
      <c r="B181" s="351" t="str">
        <f>IF(ISBLANK(A181), "","IVF"&amp;A181)</f>
        <v>IVF362</v>
      </c>
      <c r="C181" s="352" t="s">
        <v>120</v>
      </c>
      <c r="D181" s="351">
        <v>1</v>
      </c>
      <c r="E181" s="353" t="s">
        <v>11</v>
      </c>
      <c r="F181" s="5">
        <v>7550</v>
      </c>
      <c r="G181" s="45">
        <f>ROUND(D181*F181,0)</f>
        <v>7550</v>
      </c>
      <c r="H181" s="348">
        <v>0.76</v>
      </c>
      <c r="I181" s="349" t="s">
        <v>11</v>
      </c>
      <c r="J181" s="350">
        <f>F181</f>
        <v>7550</v>
      </c>
      <c r="K181" s="45">
        <f t="shared" si="64"/>
        <v>5738</v>
      </c>
      <c r="L181" s="45">
        <f>ROUND(IF(K181&gt;G181,K181-G181,0),0)</f>
        <v>0</v>
      </c>
      <c r="M181" s="45">
        <f>ROUND(IF(K181&lt;G181,G181-K181,0),0)</f>
        <v>1812</v>
      </c>
      <c r="N181" s="346" t="s">
        <v>307</v>
      </c>
      <c r="O181" s="47" t="s">
        <v>213</v>
      </c>
    </row>
    <row r="182" spans="1:15" s="47" customFormat="1" ht="78.150000000000006">
      <c r="A182" s="351">
        <v>366</v>
      </c>
      <c r="B182" s="351" t="str">
        <f>IF(ISBLANK(A182), "","IVF"&amp;A182)</f>
        <v>IVF366</v>
      </c>
      <c r="C182" s="346" t="s">
        <v>122</v>
      </c>
      <c r="D182" s="351">
        <v>130</v>
      </c>
      <c r="E182" s="353" t="s">
        <v>11</v>
      </c>
      <c r="F182" s="5">
        <v>1225</v>
      </c>
      <c r="G182" s="45">
        <f>ROUND(D182*F182,0)</f>
        <v>159250</v>
      </c>
      <c r="H182" s="348">
        <v>45.79</v>
      </c>
      <c r="I182" s="349" t="s">
        <v>11</v>
      </c>
      <c r="J182" s="350">
        <f>F182</f>
        <v>1225</v>
      </c>
      <c r="K182" s="45">
        <f t="shared" si="64"/>
        <v>56093</v>
      </c>
      <c r="L182" s="45">
        <f>ROUND(IF(K182&gt;G182,K182-G182,0),0)</f>
        <v>0</v>
      </c>
      <c r="M182" s="45">
        <f>ROUND(IF(K182&lt;G182,G182-K182,0),0)</f>
        <v>103157</v>
      </c>
      <c r="N182" s="346" t="s">
        <v>307</v>
      </c>
      <c r="O182" s="47" t="s">
        <v>213</v>
      </c>
    </row>
    <row r="183" spans="1:15" s="47" customFormat="1" ht="78.150000000000006">
      <c r="A183" s="351">
        <v>367</v>
      </c>
      <c r="B183" s="351" t="str">
        <f>IF(ISBLANK(A183), "","IVF"&amp;A183)</f>
        <v>IVF367</v>
      </c>
      <c r="C183" s="346" t="s">
        <v>123</v>
      </c>
      <c r="D183" s="351">
        <v>130</v>
      </c>
      <c r="E183" s="353" t="s">
        <v>11</v>
      </c>
      <c r="F183" s="5">
        <v>1075</v>
      </c>
      <c r="G183" s="45">
        <f>ROUND(D183*F183,0)</f>
        <v>139750</v>
      </c>
      <c r="H183" s="348">
        <v>103.32</v>
      </c>
      <c r="I183" s="349" t="s">
        <v>11</v>
      </c>
      <c r="J183" s="350">
        <f>F183</f>
        <v>1075</v>
      </c>
      <c r="K183" s="45">
        <f t="shared" si="64"/>
        <v>111069</v>
      </c>
      <c r="L183" s="45">
        <f>ROUND(IF(K183&gt;G183,K183-G183,0),0)</f>
        <v>0</v>
      </c>
      <c r="M183" s="45">
        <f>ROUND(IF(K183&lt;G183,G183-K183,0),0)</f>
        <v>28681</v>
      </c>
      <c r="N183" s="346" t="s">
        <v>307</v>
      </c>
      <c r="O183" s="47" t="s">
        <v>213</v>
      </c>
    </row>
    <row r="184" spans="1:15" s="47" customFormat="1" ht="409.6">
      <c r="A184" s="351">
        <v>370</v>
      </c>
      <c r="B184" s="351" t="str">
        <f>IF(ISBLANK(A184), "","IVF"&amp;A184)</f>
        <v>IVF370</v>
      </c>
      <c r="C184" s="352" t="s">
        <v>350</v>
      </c>
      <c r="D184" s="351">
        <v>1</v>
      </c>
      <c r="E184" s="353" t="s">
        <v>17</v>
      </c>
      <c r="F184" s="5">
        <v>371875</v>
      </c>
      <c r="G184" s="45">
        <f>ROUND(D184*F184,0)</f>
        <v>371875</v>
      </c>
      <c r="H184" s="348">
        <v>0</v>
      </c>
      <c r="I184" s="349" t="s">
        <v>17</v>
      </c>
      <c r="J184" s="350">
        <f>F184</f>
        <v>371875</v>
      </c>
      <c r="K184" s="45">
        <f t="shared" si="64"/>
        <v>0</v>
      </c>
      <c r="L184" s="45">
        <f>ROUND(IF(K184&gt;G184,K184-G184,0),0)</f>
        <v>0</v>
      </c>
      <c r="M184" s="45">
        <f>ROUND(IF(K184&lt;G184,G184-K184,0),0)</f>
        <v>371875</v>
      </c>
      <c r="N184" s="346" t="s">
        <v>478</v>
      </c>
      <c r="O184" s="47" t="s">
        <v>213</v>
      </c>
    </row>
    <row r="185" spans="1:15" s="47" customFormat="1" ht="203.1">
      <c r="A185" s="351">
        <v>374</v>
      </c>
      <c r="B185" s="351" t="str">
        <f>IF(ISBLANK(A185), "","IVF"&amp;A185)</f>
        <v>IVF374</v>
      </c>
      <c r="C185" s="352" t="s">
        <v>353</v>
      </c>
      <c r="D185" s="351">
        <v>2</v>
      </c>
      <c r="E185" s="353" t="s">
        <v>9</v>
      </c>
      <c r="F185" s="5">
        <v>50000</v>
      </c>
      <c r="G185" s="45">
        <f>ROUND(D185*F185,0)</f>
        <v>100000</v>
      </c>
      <c r="H185" s="348">
        <v>0</v>
      </c>
      <c r="I185" s="349" t="s">
        <v>9</v>
      </c>
      <c r="J185" s="350">
        <f>F185</f>
        <v>50000</v>
      </c>
      <c r="K185" s="45">
        <f t="shared" si="64"/>
        <v>0</v>
      </c>
      <c r="L185" s="45">
        <f>ROUND(IF(K185&gt;G185,K185-G185,0),0)</f>
        <v>0</v>
      </c>
      <c r="M185" s="45">
        <f>ROUND(IF(K185&lt;G185,G185-K185,0),0)</f>
        <v>100000</v>
      </c>
      <c r="N185" s="346" t="s">
        <v>476</v>
      </c>
      <c r="O185" s="47" t="s">
        <v>213</v>
      </c>
    </row>
    <row r="186" spans="1:15" s="47" customFormat="1">
      <c r="A186" s="349"/>
      <c r="C186" s="352"/>
      <c r="D186" s="53"/>
      <c r="E186" s="353"/>
      <c r="F186" s="44"/>
      <c r="G186" s="57">
        <f>SUM(G169:G185)</f>
        <v>2489125</v>
      </c>
      <c r="H186" s="348"/>
      <c r="I186" s="53"/>
      <c r="J186" s="99" t="s">
        <v>167</v>
      </c>
      <c r="K186" s="57">
        <f>SUM(K169:K185)</f>
        <v>893908</v>
      </c>
      <c r="L186" s="57">
        <f t="shared" ref="L186:M186" si="65">SUM(L169:L185)</f>
        <v>0</v>
      </c>
      <c r="M186" s="57">
        <f t="shared" si="65"/>
        <v>1595217</v>
      </c>
      <c r="N186" s="346"/>
    </row>
    <row r="187" spans="1:15" s="47" customFormat="1">
      <c r="A187" s="349"/>
      <c r="B187" s="351" t="str">
        <f t="shared" ref="B187" si="66">IF(ISBLANK(A187), "","IVF"&amp;A187)</f>
        <v/>
      </c>
      <c r="C187" s="176" t="s">
        <v>32</v>
      </c>
      <c r="F187" s="43"/>
      <c r="G187" s="44"/>
      <c r="H187" s="348"/>
      <c r="I187" s="349"/>
      <c r="J187" s="350"/>
      <c r="K187" s="44"/>
      <c r="L187" s="45"/>
      <c r="M187" s="45"/>
      <c r="N187" s="346"/>
    </row>
    <row r="188" spans="1:15" s="47" customFormat="1" ht="62.5">
      <c r="A188" s="351">
        <v>389</v>
      </c>
      <c r="B188" s="351" t="str">
        <f>IF(ISBLANK(A188), "","IVF"&amp;A188)</f>
        <v>IVF389</v>
      </c>
      <c r="C188" s="352" t="s">
        <v>131</v>
      </c>
      <c r="D188" s="351">
        <v>18</v>
      </c>
      <c r="E188" s="353" t="s">
        <v>13</v>
      </c>
      <c r="F188" s="5">
        <v>1473</v>
      </c>
      <c r="G188" s="45">
        <f>ROUND(D188*F188,0)</f>
        <v>26514</v>
      </c>
      <c r="H188" s="348">
        <v>0</v>
      </c>
      <c r="I188" s="349" t="s">
        <v>13</v>
      </c>
      <c r="J188" s="350">
        <f>F188</f>
        <v>1473</v>
      </c>
      <c r="K188" s="45">
        <f>ROUND(H188*J188,0)</f>
        <v>0</v>
      </c>
      <c r="L188" s="45">
        <f>ROUND(IF(K188&gt;G188,K188-G188,0),0)</f>
        <v>0</v>
      </c>
      <c r="M188" s="45">
        <f>ROUND(IF(K188&lt;G188,G188-K188,0),0)</f>
        <v>26514</v>
      </c>
      <c r="N188" s="346" t="s">
        <v>290</v>
      </c>
      <c r="O188" s="47" t="s">
        <v>214</v>
      </c>
    </row>
    <row r="189" spans="1:15" s="47" customFormat="1" ht="62.5">
      <c r="A189" s="351">
        <v>386</v>
      </c>
      <c r="B189" s="351" t="str">
        <f>IF(ISBLANK(A189), "","IVF"&amp;A189)</f>
        <v>IVF386</v>
      </c>
      <c r="C189" s="352" t="s">
        <v>128</v>
      </c>
      <c r="D189" s="351">
        <v>24</v>
      </c>
      <c r="E189" s="353" t="s">
        <v>13</v>
      </c>
      <c r="F189" s="5">
        <v>642</v>
      </c>
      <c r="G189" s="45">
        <f>ROUND(D189*F189,0)</f>
        <v>15408</v>
      </c>
      <c r="H189" s="348">
        <v>21.7</v>
      </c>
      <c r="I189" s="349" t="s">
        <v>13</v>
      </c>
      <c r="J189" s="350">
        <f>F189</f>
        <v>642</v>
      </c>
      <c r="K189" s="45">
        <f>ROUND(H189*J189,0)</f>
        <v>13931</v>
      </c>
      <c r="L189" s="45">
        <f>ROUND(IF(K189&gt;G189,K189-G189,0),0)</f>
        <v>0</v>
      </c>
      <c r="M189" s="45">
        <f>ROUND(IF(K189&lt;G189,G189-K189,0),0)</f>
        <v>1477</v>
      </c>
      <c r="N189" s="346" t="s">
        <v>307</v>
      </c>
      <c r="O189" s="47" t="s">
        <v>214</v>
      </c>
    </row>
    <row r="190" spans="1:15" s="47" customFormat="1">
      <c r="A190" s="349"/>
      <c r="C190" s="352"/>
      <c r="D190" s="53"/>
      <c r="E190" s="353"/>
      <c r="F190" s="54"/>
      <c r="G190" s="92">
        <f>SUM(G188:G189)</f>
        <v>41922</v>
      </c>
      <c r="H190" s="92"/>
      <c r="I190" s="92"/>
      <c r="J190" s="99" t="s">
        <v>167</v>
      </c>
      <c r="K190" s="92">
        <f>SUM(K188:K189)</f>
        <v>13931</v>
      </c>
      <c r="L190" s="92">
        <f t="shared" ref="L190:M190" si="67">SUM(L188:L189)</f>
        <v>0</v>
      </c>
      <c r="M190" s="92">
        <f t="shared" si="67"/>
        <v>27991</v>
      </c>
      <c r="N190" s="183"/>
    </row>
    <row r="191" spans="1:15" s="47" customFormat="1">
      <c r="A191" s="349"/>
      <c r="C191" s="191"/>
      <c r="F191" s="51" t="s">
        <v>170</v>
      </c>
      <c r="G191" s="49">
        <f>G190+G186+G167+G155+G147</f>
        <v>5049384</v>
      </c>
      <c r="H191" s="349"/>
      <c r="I191" s="349"/>
      <c r="J191" s="350"/>
      <c r="K191" s="49">
        <f>K190+K186+K167+K155+K147</f>
        <v>2279950</v>
      </c>
      <c r="L191" s="49">
        <f t="shared" ref="L191:M191" si="68">L190+L186+L167+L155+L147</f>
        <v>0</v>
      </c>
      <c r="M191" s="49">
        <f t="shared" si="68"/>
        <v>2769434</v>
      </c>
      <c r="N191" s="346"/>
    </row>
    <row r="192" spans="1:15" s="47" customFormat="1">
      <c r="A192" s="349"/>
      <c r="C192" s="184" t="s">
        <v>171</v>
      </c>
      <c r="G192" s="71">
        <f>G191+G130</f>
        <v>11368353</v>
      </c>
      <c r="H192" s="349"/>
      <c r="I192" s="349"/>
      <c r="J192" s="350"/>
      <c r="K192" s="71">
        <f>K191+K130</f>
        <v>17651316</v>
      </c>
      <c r="L192" s="71">
        <f t="shared" ref="L192:M192" si="69">L191+L130</f>
        <v>9052397</v>
      </c>
      <c r="M192" s="71">
        <f t="shared" si="69"/>
        <v>2769434</v>
      </c>
      <c r="N192" s="346"/>
    </row>
    <row r="193" spans="1:14" s="47" customFormat="1">
      <c r="A193" s="349"/>
      <c r="F193" s="43"/>
      <c r="G193" s="44"/>
      <c r="H193" s="69"/>
      <c r="I193" s="69"/>
      <c r="J193" s="51" t="s">
        <v>169</v>
      </c>
      <c r="K193" s="71">
        <f>K192-G192</f>
        <v>6282963</v>
      </c>
      <c r="L193" s="44"/>
      <c r="M193" s="44"/>
      <c r="N193" s="346"/>
    </row>
    <row r="194" spans="1:14">
      <c r="M194" s="72"/>
    </row>
    <row r="196" spans="1:14">
      <c r="C196" s="47">
        <f>130071234*1.18</f>
        <v>153484056.12</v>
      </c>
      <c r="K196" s="45">
        <f>K192*1.18</f>
        <v>20828552.879999999</v>
      </c>
    </row>
  </sheetData>
  <mergeCells count="3">
    <mergeCell ref="D2:G2"/>
    <mergeCell ref="H2:K2"/>
    <mergeCell ref="A1:N1"/>
  </mergeCells>
  <pageMargins left="0.23622047244094491" right="0.23622047244094491" top="0.51181102362204722" bottom="0.39370078740157483" header="0.31496062992125984" footer="0.31496062992125984"/>
  <pageSetup paperSize="9" scale="65" fitToHeight="60" orientation="landscape" verticalDpi="300" r:id="rId1"/>
  <headerFooter>
    <oddFooter>Page &amp;P of &amp;N</oddFooter>
  </headerFooter>
  <rowBreaks count="12" manualBreakCount="12">
    <brk id="12" max="13" man="1"/>
    <brk id="137" max="13" man="1"/>
    <brk id="51" max="13" man="1"/>
    <brk id="95" max="13" man="1"/>
    <brk id="113" max="13" man="1"/>
    <brk id="4" max="13" man="1"/>
    <brk id="30" max="13" man="1"/>
    <brk id="45" max="13" man="1"/>
    <brk id="48" max="13" man="1"/>
    <brk id="53" max="13" man="1"/>
    <brk id="90" max="13" man="1"/>
    <brk id="117" max="13" man="1"/>
  </rowBreaks>
  <ignoredErrors>
    <ignoredError sqref="K56" formula="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B1:J41"/>
  <sheetViews>
    <sheetView zoomScaleNormal="100" workbookViewId="0">
      <pane ySplit="3" topLeftCell="A16" activePane="bottomLeft" state="frozen"/>
      <selection pane="bottomLeft" activeCell="F32" sqref="F32"/>
    </sheetView>
  </sheetViews>
  <sheetFormatPr defaultColWidth="9.28515625" defaultRowHeight="13.6"/>
  <cols>
    <col min="1" max="1" width="9.28515625" style="7"/>
    <col min="2" max="2" width="5.42578125" style="7" bestFit="1" customWidth="1"/>
    <col min="3" max="3" width="41.7109375" style="7" customWidth="1"/>
    <col min="4" max="4" width="7.7109375" style="7" customWidth="1"/>
    <col min="5" max="5" width="16.28515625" style="7" customWidth="1"/>
    <col min="6" max="6" width="17" style="7" customWidth="1"/>
    <col min="7" max="8" width="16.28515625" style="7" customWidth="1"/>
    <col min="9" max="9" width="18.7109375" style="7" customWidth="1"/>
    <col min="10" max="16384" width="9.28515625" style="7"/>
  </cols>
  <sheetData>
    <row r="1" spans="2:10" ht="45.7" customHeight="1">
      <c r="B1" s="365" t="s">
        <v>206</v>
      </c>
      <c r="C1" s="366"/>
      <c r="D1" s="366"/>
      <c r="E1" s="366"/>
      <c r="F1" s="366"/>
      <c r="G1" s="366"/>
      <c r="H1" s="366"/>
      <c r="I1" s="367"/>
    </row>
    <row r="2" spans="2:10" ht="17" customHeight="1">
      <c r="B2" s="364" t="s">
        <v>519</v>
      </c>
      <c r="C2" s="364"/>
      <c r="D2" s="364"/>
      <c r="E2" s="364"/>
      <c r="F2" s="364"/>
      <c r="G2" s="364"/>
      <c r="H2" s="364"/>
      <c r="I2" s="364"/>
    </row>
    <row r="3" spans="2:10" ht="28.55">
      <c r="B3" s="23" t="s">
        <v>205</v>
      </c>
      <c r="C3" s="22" t="s">
        <v>204</v>
      </c>
      <c r="D3" s="22"/>
      <c r="E3" s="22" t="s">
        <v>203</v>
      </c>
      <c r="F3" s="22" t="s">
        <v>202</v>
      </c>
      <c r="G3" s="22" t="s">
        <v>201</v>
      </c>
      <c r="H3" s="22" t="s">
        <v>200</v>
      </c>
      <c r="I3" s="22" t="s">
        <v>518</v>
      </c>
      <c r="J3" s="12"/>
    </row>
    <row r="4" spans="2:10" s="12" customFormat="1" ht="16.5" customHeight="1">
      <c r="B4" s="10">
        <v>1</v>
      </c>
      <c r="C4" s="13" t="s">
        <v>199</v>
      </c>
      <c r="D4" s="13"/>
      <c r="E4" s="14" t="e">
        <f>RE!#REF!</f>
        <v>#REF!</v>
      </c>
      <c r="F4" s="14" t="e">
        <f>RE!#REF!</f>
        <v>#REF!</v>
      </c>
      <c r="G4" s="14" t="e">
        <f>RE!#REF!</f>
        <v>#REF!</v>
      </c>
      <c r="H4" s="14" t="e">
        <f>RE!#REF!</f>
        <v>#REF!</v>
      </c>
      <c r="I4" s="13"/>
    </row>
    <row r="5" spans="2:10" s="12" customFormat="1" ht="16.5" customHeight="1">
      <c r="B5" s="10">
        <v>2</v>
      </c>
      <c r="C5" s="13" t="s">
        <v>29</v>
      </c>
      <c r="D5" s="13"/>
      <c r="E5" s="14" t="e">
        <f>RE!#REF!</f>
        <v>#REF!</v>
      </c>
      <c r="F5" s="14" t="e">
        <f>RE!#REF!</f>
        <v>#REF!</v>
      </c>
      <c r="G5" s="14" t="e">
        <f>RE!#REF!</f>
        <v>#REF!</v>
      </c>
      <c r="H5" s="14" t="e">
        <f>RE!#REF!</f>
        <v>#REF!</v>
      </c>
      <c r="I5" s="13"/>
    </row>
    <row r="6" spans="2:10" s="12" customFormat="1" ht="16.5" customHeight="1">
      <c r="B6" s="10">
        <v>3</v>
      </c>
      <c r="C6" s="13" t="s">
        <v>198</v>
      </c>
      <c r="D6" s="13"/>
      <c r="E6" s="14" t="e">
        <f>RE!#REF!</f>
        <v>#REF!</v>
      </c>
      <c r="F6" s="14" t="e">
        <f>RE!#REF!</f>
        <v>#REF!</v>
      </c>
      <c r="G6" s="14" t="e">
        <f>RE!#REF!</f>
        <v>#REF!</v>
      </c>
      <c r="H6" s="14" t="e">
        <f>RE!#REF!</f>
        <v>#REF!</v>
      </c>
      <c r="I6" s="13"/>
    </row>
    <row r="7" spans="2:10" s="12" customFormat="1" ht="16.5" customHeight="1">
      <c r="B7" s="10">
        <v>4</v>
      </c>
      <c r="C7" s="13" t="s">
        <v>197</v>
      </c>
      <c r="D7" s="13"/>
      <c r="E7" s="14" t="e">
        <f>RE!#REF!</f>
        <v>#REF!</v>
      </c>
      <c r="F7" s="14" t="e">
        <f>RE!#REF!</f>
        <v>#REF!</v>
      </c>
      <c r="G7" s="14" t="e">
        <f>RE!#REF!</f>
        <v>#REF!</v>
      </c>
      <c r="H7" s="14" t="e">
        <f>RE!#REF!</f>
        <v>#REF!</v>
      </c>
      <c r="I7" s="13"/>
    </row>
    <row r="8" spans="2:10" s="12" customFormat="1" ht="16.5" customHeight="1">
      <c r="B8" s="10">
        <v>5</v>
      </c>
      <c r="C8" s="13" t="s">
        <v>196</v>
      </c>
      <c r="D8" s="13"/>
      <c r="E8" s="14" t="e">
        <f>RE!#REF!</f>
        <v>#REF!</v>
      </c>
      <c r="F8" s="14" t="e">
        <f>RE!#REF!</f>
        <v>#REF!</v>
      </c>
      <c r="G8" s="14" t="e">
        <f>RE!#REF!</f>
        <v>#REF!</v>
      </c>
      <c r="H8" s="14" t="e">
        <f>RE!#REF!</f>
        <v>#REF!</v>
      </c>
      <c r="I8" s="13"/>
    </row>
    <row r="9" spans="2:10" s="12" customFormat="1" ht="16.5" customHeight="1">
      <c r="B9" s="10">
        <v>6</v>
      </c>
      <c r="C9" s="13" t="s">
        <v>195</v>
      </c>
      <c r="D9" s="13"/>
      <c r="E9" s="14" t="e">
        <f>RE!#REF!</f>
        <v>#REF!</v>
      </c>
      <c r="F9" s="14" t="e">
        <f>RE!#REF!</f>
        <v>#REF!</v>
      </c>
      <c r="G9" s="14" t="e">
        <f>RE!#REF!</f>
        <v>#REF!</v>
      </c>
      <c r="H9" s="14" t="e">
        <f>RE!#REF!</f>
        <v>#REF!</v>
      </c>
      <c r="I9" s="13"/>
    </row>
    <row r="10" spans="2:10" s="12" customFormat="1" ht="16.5" customHeight="1">
      <c r="B10" s="10">
        <v>7</v>
      </c>
      <c r="C10" s="13" t="s">
        <v>194</v>
      </c>
      <c r="D10" s="13"/>
      <c r="E10" s="14" t="e">
        <f>RE!#REF!</f>
        <v>#REF!</v>
      </c>
      <c r="F10" s="14" t="e">
        <f>RE!#REF!</f>
        <v>#REF!</v>
      </c>
      <c r="G10" s="14" t="e">
        <f>RE!#REF!</f>
        <v>#REF!</v>
      </c>
      <c r="H10" s="14" t="e">
        <f>RE!#REF!</f>
        <v>#REF!</v>
      </c>
      <c r="I10" s="13"/>
    </row>
    <row r="11" spans="2:10" s="12" customFormat="1" ht="16.5" customHeight="1">
      <c r="B11" s="10">
        <v>8</v>
      </c>
      <c r="C11" s="13" t="s">
        <v>193</v>
      </c>
      <c r="D11" s="13"/>
      <c r="E11" s="14" t="e">
        <f>RE!#REF!</f>
        <v>#REF!</v>
      </c>
      <c r="F11" s="14" t="e">
        <f>RE!#REF!</f>
        <v>#REF!</v>
      </c>
      <c r="G11" s="14" t="e">
        <f>RE!#REF!</f>
        <v>#REF!</v>
      </c>
      <c r="H11" s="14" t="e">
        <f>RE!#REF!</f>
        <v>#REF!</v>
      </c>
      <c r="I11" s="13"/>
    </row>
    <row r="12" spans="2:10" s="12" customFormat="1" ht="16.5" customHeight="1">
      <c r="B12" s="10"/>
      <c r="C12" s="21" t="s">
        <v>192</v>
      </c>
      <c r="D12" s="21"/>
      <c r="E12" s="19" t="e">
        <f>SUM(E4:E11)</f>
        <v>#REF!</v>
      </c>
      <c r="F12" s="19" t="e">
        <f>SUM(F4:F11)</f>
        <v>#REF!</v>
      </c>
      <c r="G12" s="19" t="e">
        <f>SUM(G4:G11)</f>
        <v>#REF!</v>
      </c>
      <c r="H12" s="19" t="e">
        <f>SUM(H4:H11)</f>
        <v>#REF!</v>
      </c>
      <c r="I12" s="13"/>
    </row>
    <row r="13" spans="2:10" s="12" customFormat="1" ht="16.5" customHeight="1">
      <c r="B13" s="10">
        <v>9</v>
      </c>
      <c r="C13" s="13" t="s">
        <v>191</v>
      </c>
      <c r="D13" s="13"/>
      <c r="E13" s="14" t="e">
        <f>RE!#REF!</f>
        <v>#REF!</v>
      </c>
      <c r="F13" s="14" t="e">
        <f>RE!#REF!</f>
        <v>#REF!</v>
      </c>
      <c r="G13" s="14" t="e">
        <f>RE!#REF!</f>
        <v>#REF!</v>
      </c>
      <c r="H13" s="14" t="e">
        <f>RE!#REF!</f>
        <v>#REF!</v>
      </c>
      <c r="I13" s="13"/>
    </row>
    <row r="14" spans="2:10" s="12" customFormat="1" ht="16.5" customHeight="1">
      <c r="B14" s="10">
        <v>10</v>
      </c>
      <c r="C14" s="13" t="s">
        <v>190</v>
      </c>
      <c r="D14" s="13"/>
      <c r="E14" s="14" t="e">
        <f>RE!#REF!</f>
        <v>#REF!</v>
      </c>
      <c r="F14" s="14" t="e">
        <f>RE!#REF!</f>
        <v>#REF!</v>
      </c>
      <c r="G14" s="14" t="e">
        <f>RE!#REF!</f>
        <v>#REF!</v>
      </c>
      <c r="H14" s="14" t="e">
        <f>RE!#REF!</f>
        <v>#REF!</v>
      </c>
      <c r="I14" s="13"/>
    </row>
    <row r="15" spans="2:10" s="12" customFormat="1" ht="16.5" customHeight="1">
      <c r="B15" s="10">
        <v>11</v>
      </c>
      <c r="C15" s="13" t="s">
        <v>189</v>
      </c>
      <c r="D15" s="13"/>
      <c r="E15" s="14" t="e">
        <f>RE!#REF!</f>
        <v>#REF!</v>
      </c>
      <c r="F15" s="14" t="e">
        <f>RE!#REF!</f>
        <v>#REF!</v>
      </c>
      <c r="G15" s="14" t="e">
        <f>RE!#REF!</f>
        <v>#REF!</v>
      </c>
      <c r="H15" s="14" t="e">
        <f>RE!#REF!</f>
        <v>#REF!</v>
      </c>
      <c r="I15" s="13"/>
    </row>
    <row r="16" spans="2:10" s="12" customFormat="1" ht="16.5" customHeight="1">
      <c r="B16" s="10">
        <v>12</v>
      </c>
      <c r="C16" s="13" t="s">
        <v>188</v>
      </c>
      <c r="D16" s="13"/>
      <c r="E16" s="14" t="e">
        <f>RE!#REF!</f>
        <v>#REF!</v>
      </c>
      <c r="F16" s="14" t="e">
        <f>RE!#REF!</f>
        <v>#REF!</v>
      </c>
      <c r="G16" s="14" t="e">
        <f>RE!#REF!</f>
        <v>#REF!</v>
      </c>
      <c r="H16" s="14" t="e">
        <f>RE!#REF!</f>
        <v>#REF!</v>
      </c>
      <c r="I16" s="13"/>
    </row>
    <row r="17" spans="2:9" s="12" customFormat="1" ht="16.5" customHeight="1">
      <c r="B17" s="10">
        <v>14</v>
      </c>
      <c r="C17" s="13" t="s">
        <v>187</v>
      </c>
      <c r="D17" s="13"/>
      <c r="E17" s="14" t="e">
        <f>RE!#REF!</f>
        <v>#REF!</v>
      </c>
      <c r="F17" s="14" t="e">
        <f>RE!#REF!</f>
        <v>#REF!</v>
      </c>
      <c r="G17" s="14" t="e">
        <f>RE!#REF!</f>
        <v>#REF!</v>
      </c>
      <c r="H17" s="14" t="e">
        <f>RE!#REF!</f>
        <v>#REF!</v>
      </c>
      <c r="I17" s="13"/>
    </row>
    <row r="18" spans="2:9" s="12" customFormat="1" ht="16.5" customHeight="1">
      <c r="B18" s="10">
        <v>15</v>
      </c>
      <c r="C18" s="13" t="s">
        <v>186</v>
      </c>
      <c r="D18" s="13"/>
      <c r="E18" s="14" t="e">
        <f>RE!#REF!</f>
        <v>#REF!</v>
      </c>
      <c r="F18" s="14" t="e">
        <f>RE!#REF!</f>
        <v>#REF!</v>
      </c>
      <c r="G18" s="14" t="e">
        <f>RE!#REF!</f>
        <v>#REF!</v>
      </c>
      <c r="H18" s="14" t="e">
        <f>RE!#REF!</f>
        <v>#REF!</v>
      </c>
      <c r="I18" s="13"/>
    </row>
    <row r="19" spans="2:9" s="12" customFormat="1" ht="16.5" customHeight="1">
      <c r="B19" s="10"/>
      <c r="C19" s="21" t="s">
        <v>185</v>
      </c>
      <c r="D19" s="21"/>
      <c r="E19" s="19" t="e">
        <f>SUM(E13:E18)</f>
        <v>#REF!</v>
      </c>
      <c r="F19" s="19" t="e">
        <f>SUM(F13:F18)</f>
        <v>#REF!</v>
      </c>
      <c r="G19" s="19" t="e">
        <f>SUM(G13:G18)</f>
        <v>#REF!</v>
      </c>
      <c r="H19" s="19" t="e">
        <f>SUM(H13:H18)</f>
        <v>#REF!</v>
      </c>
      <c r="I19" s="13"/>
    </row>
    <row r="20" spans="2:9" s="12" customFormat="1" ht="16.5" customHeight="1">
      <c r="B20" s="10"/>
      <c r="C20" s="20" t="s">
        <v>184</v>
      </c>
      <c r="D20" s="20"/>
      <c r="E20" s="19" t="e">
        <f>SUM(E19,E12)</f>
        <v>#REF!</v>
      </c>
      <c r="F20" s="19" t="e">
        <f>SUM(F19,F12)</f>
        <v>#REF!</v>
      </c>
      <c r="G20" s="19" t="e">
        <f>SUM(G19,G12)</f>
        <v>#REF!</v>
      </c>
      <c r="H20" s="19" t="e">
        <f>SUM(H19,H12)</f>
        <v>#REF!</v>
      </c>
      <c r="I20" s="14" t="e">
        <f>G20-H20</f>
        <v>#REF!</v>
      </c>
    </row>
    <row r="21" spans="2:9" s="12" customFormat="1" ht="40.75">
      <c r="B21" s="10">
        <v>16</v>
      </c>
      <c r="C21" s="15" t="s">
        <v>175</v>
      </c>
      <c r="D21" s="16">
        <v>0.04</v>
      </c>
      <c r="E21" s="309" t="e">
        <f>ROUND((D21*E20),0)</f>
        <v>#REF!</v>
      </c>
      <c r="F21" s="309" t="e">
        <f>ROUND((D21*F20),0)</f>
        <v>#REF!</v>
      </c>
      <c r="G21" s="14" t="e">
        <f>ROUND(IF(F21&gt;E21,F21-E21,0),0)</f>
        <v>#REF!</v>
      </c>
      <c r="H21" s="14" t="e">
        <f>ROUND(IF(F21&lt;E21,E21-F21,0),0)</f>
        <v>#REF!</v>
      </c>
      <c r="I21" s="13"/>
    </row>
    <row r="22" spans="2:9" s="12" customFormat="1" ht="16.5" customHeight="1">
      <c r="B22" s="10"/>
      <c r="C22" s="20" t="s">
        <v>183</v>
      </c>
      <c r="D22" s="20"/>
      <c r="E22" s="14" t="e">
        <f>E20*18%</f>
        <v>#REF!</v>
      </c>
      <c r="F22" s="14" t="e">
        <f>F20*18%</f>
        <v>#REF!</v>
      </c>
      <c r="G22" s="14" t="e">
        <f>ROUND(IF(F22&gt;E22,F22-E22,0),0)</f>
        <v>#REF!</v>
      </c>
      <c r="H22" s="14" t="e">
        <f>ROUND(IF(F22&lt;E22,E22-F22,0),0)</f>
        <v>#REF!</v>
      </c>
      <c r="I22" s="13"/>
    </row>
    <row r="23" spans="2:9" s="12" customFormat="1" ht="16.5" customHeight="1">
      <c r="B23" s="10"/>
      <c r="C23" s="20"/>
      <c r="D23" s="20"/>
      <c r="E23" s="19" t="e">
        <f>ROUND((SUM(E20:E22)),0)</f>
        <v>#REF!</v>
      </c>
      <c r="F23" s="19" t="e">
        <f>SUM(F20:F22)</f>
        <v>#REF!</v>
      </c>
      <c r="G23" s="19" t="e">
        <f t="shared" ref="G23" si="0">SUM(G20:G22)</f>
        <v>#REF!</v>
      </c>
      <c r="H23" s="19" t="e">
        <f>ROUND((SUM(H20:H22)),0)</f>
        <v>#REF!</v>
      </c>
      <c r="I23" s="13"/>
    </row>
    <row r="24" spans="2:9" s="12" customFormat="1" ht="27.2">
      <c r="B24" s="10">
        <v>17</v>
      </c>
      <c r="C24" s="15" t="s">
        <v>182</v>
      </c>
      <c r="D24" s="16">
        <v>0.01</v>
      </c>
      <c r="E24" s="14"/>
      <c r="F24" s="14" t="e">
        <f>F20*D24</f>
        <v>#REF!</v>
      </c>
      <c r="G24" s="14" t="e">
        <f t="shared" ref="G24:G29" si="1">ROUND(IF(F24&gt;E24,F24-E24,0),0)</f>
        <v>#REF!</v>
      </c>
      <c r="H24" s="14" t="e">
        <f>ROUND(IF(F24&lt;E24,E24-F24,0),0)</f>
        <v>#REF!</v>
      </c>
      <c r="I24" s="13"/>
    </row>
    <row r="25" spans="2:9" s="12" customFormat="1" ht="27.2">
      <c r="B25" s="10">
        <v>18</v>
      </c>
      <c r="C25" s="15" t="s">
        <v>181</v>
      </c>
      <c r="D25" s="18">
        <v>1E-3</v>
      </c>
      <c r="E25" s="14"/>
      <c r="F25" s="14" t="e">
        <f>F20*D25</f>
        <v>#REF!</v>
      </c>
      <c r="G25" s="14" t="e">
        <f t="shared" si="1"/>
        <v>#REF!</v>
      </c>
      <c r="H25" s="14" t="e">
        <f t="shared" ref="H25:H32" si="2">ROUND(IF(F25&lt;E25,E25-F25,0),0)</f>
        <v>#REF!</v>
      </c>
      <c r="I25" s="13"/>
    </row>
    <row r="26" spans="2:9" s="12" customFormat="1" ht="27.2">
      <c r="B26" s="10">
        <v>19</v>
      </c>
      <c r="C26" s="15" t="s">
        <v>180</v>
      </c>
      <c r="D26" s="17"/>
      <c r="E26" s="14"/>
      <c r="F26" s="14">
        <f>SEIGNORAGE!Q10</f>
        <v>448</v>
      </c>
      <c r="G26" s="14">
        <f t="shared" si="1"/>
        <v>448</v>
      </c>
      <c r="H26" s="14">
        <f t="shared" si="2"/>
        <v>0</v>
      </c>
      <c r="I26" s="13"/>
    </row>
    <row r="27" spans="2:9" s="12" customFormat="1" ht="27.2">
      <c r="B27" s="10">
        <v>20</v>
      </c>
      <c r="C27" s="15" t="s">
        <v>179</v>
      </c>
      <c r="D27" s="16">
        <v>0.3</v>
      </c>
      <c r="E27" s="14"/>
      <c r="F27" s="14">
        <f>F26*D27</f>
        <v>134.4</v>
      </c>
      <c r="G27" s="14">
        <f t="shared" si="1"/>
        <v>134</v>
      </c>
      <c r="H27" s="14">
        <f t="shared" si="2"/>
        <v>0</v>
      </c>
      <c r="I27" s="13"/>
    </row>
    <row r="28" spans="2:9" s="12" customFormat="1" ht="27.2">
      <c r="B28" s="10">
        <v>21</v>
      </c>
      <c r="C28" s="15" t="s">
        <v>178</v>
      </c>
      <c r="D28" s="16">
        <v>0.02</v>
      </c>
      <c r="E28" s="14"/>
      <c r="F28" s="14">
        <f>F26*D28</f>
        <v>8.9600000000000009</v>
      </c>
      <c r="G28" s="14">
        <f t="shared" si="1"/>
        <v>9</v>
      </c>
      <c r="H28" s="14">
        <f t="shared" si="2"/>
        <v>0</v>
      </c>
      <c r="I28" s="13"/>
    </row>
    <row r="29" spans="2:9" s="12" customFormat="1">
      <c r="B29" s="10">
        <v>22</v>
      </c>
      <c r="C29" s="15" t="s">
        <v>177</v>
      </c>
      <c r="D29" s="18">
        <v>1E-4</v>
      </c>
      <c r="E29" s="14"/>
      <c r="F29" s="14" t="e">
        <f>F20*D29</f>
        <v>#REF!</v>
      </c>
      <c r="G29" s="14" t="e">
        <f t="shared" si="1"/>
        <v>#REF!</v>
      </c>
      <c r="H29" s="14" t="e">
        <f>ROUND(IF(F29&lt;E29,E29-F29,0),0)</f>
        <v>#REF!</v>
      </c>
      <c r="I29" s="13"/>
    </row>
    <row r="30" spans="2:9" s="12" customFormat="1">
      <c r="B30" s="10">
        <v>23</v>
      </c>
      <c r="C30" s="11" t="s">
        <v>513</v>
      </c>
      <c r="D30" s="17"/>
      <c r="E30" s="14"/>
      <c r="F30" s="14" t="e">
        <f>ROUND(SUM(F24:F29),0)</f>
        <v>#REF!</v>
      </c>
      <c r="G30" s="14" t="e">
        <f t="shared" ref="G30:G32" si="3">ROUND(IF(F30&gt;E30,F30-E30,0),0)</f>
        <v>#REF!</v>
      </c>
      <c r="H30" s="14" t="e">
        <f t="shared" si="2"/>
        <v>#REF!</v>
      </c>
      <c r="I30" s="13"/>
    </row>
    <row r="31" spans="2:9" s="12" customFormat="1" ht="27.2">
      <c r="B31" s="10">
        <v>24</v>
      </c>
      <c r="C31" s="15" t="s">
        <v>176</v>
      </c>
      <c r="D31" s="16">
        <v>0.18</v>
      </c>
      <c r="E31" s="14"/>
      <c r="F31" s="14" t="e">
        <f>F30*D31</f>
        <v>#REF!</v>
      </c>
      <c r="G31" s="14" t="e">
        <f t="shared" si="3"/>
        <v>#REF!</v>
      </c>
      <c r="H31" s="14" t="e">
        <f t="shared" si="2"/>
        <v>#REF!</v>
      </c>
      <c r="I31" s="13"/>
    </row>
    <row r="32" spans="2:9" s="12" customFormat="1" ht="27.2">
      <c r="B32" s="10">
        <v>25</v>
      </c>
      <c r="C32" s="15" t="s">
        <v>495</v>
      </c>
      <c r="D32" s="15"/>
      <c r="E32" s="14">
        <v>3265535</v>
      </c>
      <c r="F32" s="14">
        <v>910280</v>
      </c>
      <c r="G32" s="14">
        <f t="shared" si="3"/>
        <v>0</v>
      </c>
      <c r="H32" s="14">
        <f t="shared" si="2"/>
        <v>2355255</v>
      </c>
      <c r="I32" s="13"/>
    </row>
    <row r="33" spans="2:9" s="12" customFormat="1" ht="22.1" customHeight="1">
      <c r="B33" s="10"/>
      <c r="C33" s="11" t="s">
        <v>514</v>
      </c>
      <c r="D33" s="13"/>
      <c r="E33" s="14"/>
      <c r="F33" s="14" t="e">
        <f>SUM(F30:F32)</f>
        <v>#REF!</v>
      </c>
      <c r="G33" s="14" t="e">
        <f>SUM(G30:G32)</f>
        <v>#REF!</v>
      </c>
      <c r="H33" s="14" t="e">
        <f>SUM(H30:H32)</f>
        <v>#REF!</v>
      </c>
      <c r="I33" s="13"/>
    </row>
    <row r="34" spans="2:9" s="12" customFormat="1" ht="16.5" customHeight="1">
      <c r="B34" s="10"/>
      <c r="C34" s="13"/>
      <c r="D34" s="13"/>
      <c r="E34" s="19" t="e">
        <f>SUM(E23:E33)</f>
        <v>#REF!</v>
      </c>
      <c r="F34" s="19" t="e">
        <f>F33+F23</f>
        <v>#REF!</v>
      </c>
      <c r="G34" s="19" t="e">
        <f>G33+G23</f>
        <v>#REF!</v>
      </c>
      <c r="H34" s="19" t="e">
        <f>H33+H23</f>
        <v>#REF!</v>
      </c>
      <c r="I34" s="14" t="e">
        <f>G34-H34</f>
        <v>#REF!</v>
      </c>
    </row>
    <row r="35" spans="2:9" ht="16.5" customHeight="1">
      <c r="B35" s="8"/>
      <c r="E35" s="9"/>
      <c r="F35" s="9"/>
      <c r="G35" s="9"/>
      <c r="H35" s="9"/>
    </row>
    <row r="36" spans="2:9" ht="16.5" customHeight="1">
      <c r="B36" s="8"/>
      <c r="C36" s="326" t="s">
        <v>515</v>
      </c>
      <c r="D36" s="326"/>
      <c r="E36" s="9"/>
      <c r="F36" s="301">
        <v>55000000</v>
      </c>
      <c r="G36" s="327" t="s">
        <v>201</v>
      </c>
      <c r="H36" s="301" t="e">
        <f>G34</f>
        <v>#REF!</v>
      </c>
    </row>
    <row r="37" spans="2:9" ht="16.5" customHeight="1">
      <c r="B37" s="8"/>
      <c r="C37" s="328" t="s">
        <v>516</v>
      </c>
      <c r="D37" s="329"/>
      <c r="E37" s="329"/>
      <c r="F37" s="330" t="e">
        <f>F34</f>
        <v>#REF!</v>
      </c>
      <c r="G37" s="328" t="s">
        <v>200</v>
      </c>
      <c r="H37" s="330" t="e">
        <f>H34</f>
        <v>#REF!</v>
      </c>
      <c r="I37" s="329"/>
    </row>
    <row r="38" spans="2:9" s="12" customFormat="1" ht="19.55" customHeight="1" thickBot="1">
      <c r="B38" s="8"/>
      <c r="C38" s="331" t="s">
        <v>517</v>
      </c>
      <c r="D38" s="332"/>
      <c r="E38" s="332"/>
      <c r="F38" s="333" t="e">
        <f>F37-F36</f>
        <v>#REF!</v>
      </c>
      <c r="G38" s="331" t="s">
        <v>517</v>
      </c>
      <c r="H38" s="333" t="e">
        <f>H36-H37</f>
        <v>#REF!</v>
      </c>
      <c r="I38" s="334"/>
    </row>
    <row r="39" spans="2:9" ht="16.5" customHeight="1" thickTop="1">
      <c r="B39" s="8"/>
    </row>
    <row r="40" spans="2:9" ht="16.5" customHeight="1">
      <c r="B40" s="8"/>
    </row>
    <row r="41" spans="2:9" ht="16.5" customHeight="1"/>
  </sheetData>
  <mergeCells count="2">
    <mergeCell ref="B2:I2"/>
    <mergeCell ref="B1:I1"/>
  </mergeCells>
  <printOptions horizontalCentered="1"/>
  <pageMargins left="0.70866141732283472" right="0.31496062992125984" top="0.74803149606299213" bottom="1.1417322834645669" header="0.31496062992125984" footer="0.31496062992125984"/>
  <pageSetup paperSize="9" orientation="landscape" r:id="rId1"/>
  <ignoredErrors>
    <ignoredError sqref="G23" formula="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Q24"/>
  <sheetViews>
    <sheetView topLeftCell="A10" zoomScale="91" zoomScaleNormal="91" workbookViewId="0">
      <selection activeCell="B5" sqref="B5"/>
    </sheetView>
  </sheetViews>
  <sheetFormatPr defaultRowHeight="13.6"/>
  <cols>
    <col min="1" max="1" width="5.140625" bestFit="1" customWidth="1"/>
    <col min="2" max="2" width="71.42578125" customWidth="1"/>
    <col min="3" max="3" width="7.85546875" bestFit="1" customWidth="1"/>
    <col min="4" max="4" width="5.42578125" bestFit="1" customWidth="1"/>
    <col min="17" max="17" width="12.28515625" customWidth="1"/>
  </cols>
  <sheetData>
    <row r="1" spans="1:17" s="27" customFormat="1" ht="16.149999999999999" customHeight="1">
      <c r="A1" s="368" t="s">
        <v>205</v>
      </c>
      <c r="B1" s="368" t="s">
        <v>256</v>
      </c>
      <c r="C1" s="368" t="s">
        <v>221</v>
      </c>
      <c r="D1" s="371" t="s">
        <v>0</v>
      </c>
      <c r="E1" s="369" t="s">
        <v>0</v>
      </c>
      <c r="F1" s="369"/>
      <c r="G1" s="369"/>
      <c r="H1" s="369" t="s">
        <v>255</v>
      </c>
      <c r="I1" s="369"/>
      <c r="J1" s="369"/>
      <c r="K1" s="369" t="s">
        <v>254</v>
      </c>
      <c r="L1" s="369"/>
      <c r="M1" s="369"/>
      <c r="N1" s="369" t="s">
        <v>253</v>
      </c>
      <c r="O1" s="369"/>
      <c r="P1" s="369"/>
      <c r="Q1" s="368" t="s">
        <v>252</v>
      </c>
    </row>
    <row r="2" spans="1:17" s="27" customFormat="1" ht="14.95" customHeight="1">
      <c r="A2" s="368"/>
      <c r="B2" s="368"/>
      <c r="C2" s="368"/>
      <c r="D2" s="371"/>
      <c r="E2" s="370" t="s">
        <v>251</v>
      </c>
      <c r="F2" s="370" t="s">
        <v>250</v>
      </c>
      <c r="G2" s="370" t="s">
        <v>249</v>
      </c>
      <c r="H2" s="370" t="s">
        <v>248</v>
      </c>
      <c r="I2" s="370" t="s">
        <v>247</v>
      </c>
      <c r="J2" s="370" t="s">
        <v>246</v>
      </c>
      <c r="K2" s="370" t="s">
        <v>245</v>
      </c>
      <c r="L2" s="370" t="s">
        <v>244</v>
      </c>
      <c r="M2" s="370" t="s">
        <v>243</v>
      </c>
      <c r="N2" s="370" t="s">
        <v>242</v>
      </c>
      <c r="O2" s="370" t="s">
        <v>241</v>
      </c>
      <c r="P2" s="370" t="s">
        <v>240</v>
      </c>
      <c r="Q2" s="368"/>
    </row>
    <row r="3" spans="1:17" s="27" customFormat="1" ht="14.95" customHeight="1">
      <c r="A3" s="368"/>
      <c r="B3" s="368"/>
      <c r="C3" s="368"/>
      <c r="D3" s="371"/>
      <c r="E3" s="370"/>
      <c r="F3" s="370"/>
      <c r="G3" s="370"/>
      <c r="H3" s="370"/>
      <c r="I3" s="370"/>
      <c r="J3" s="370"/>
      <c r="K3" s="370"/>
      <c r="L3" s="370"/>
      <c r="M3" s="370"/>
      <c r="N3" s="370"/>
      <c r="O3" s="370"/>
      <c r="P3" s="370"/>
      <c r="Q3" s="368"/>
    </row>
    <row r="4" spans="1:17" ht="171.85">
      <c r="A4" s="1">
        <v>252</v>
      </c>
      <c r="B4" s="2" t="s">
        <v>84</v>
      </c>
      <c r="C4" s="4">
        <v>20.079999999999998</v>
      </c>
      <c r="D4" s="3" t="s">
        <v>10</v>
      </c>
      <c r="E4" s="33">
        <v>3.5219999999999998</v>
      </c>
      <c r="F4" s="35"/>
      <c r="G4" s="35">
        <v>1425</v>
      </c>
      <c r="H4" s="36">
        <v>0.4</v>
      </c>
      <c r="I4" s="36">
        <v>0.8</v>
      </c>
      <c r="J4" s="36">
        <v>0.51200000000000001</v>
      </c>
      <c r="K4" s="37">
        <v>44</v>
      </c>
      <c r="L4" s="37">
        <v>75</v>
      </c>
      <c r="M4" s="37">
        <f t="shared" ref="M4:M9" si="0">60/1000</f>
        <v>0.06</v>
      </c>
      <c r="N4" s="38">
        <f t="shared" ref="N4:P9" si="1">E4*H4*K4</f>
        <v>61.987200000000001</v>
      </c>
      <c r="O4" s="38">
        <f t="shared" si="1"/>
        <v>0</v>
      </c>
      <c r="P4" s="38">
        <f t="shared" si="1"/>
        <v>43.775999999999996</v>
      </c>
      <c r="Q4" s="38">
        <f t="shared" ref="Q4:Q9" si="2">ROUND(SUM(N4:P4),0)</f>
        <v>106</v>
      </c>
    </row>
    <row r="5" spans="1:17" ht="203.1">
      <c r="A5" s="1">
        <v>253</v>
      </c>
      <c r="B5" s="2" t="s">
        <v>19</v>
      </c>
      <c r="C5" s="4">
        <v>227.17</v>
      </c>
      <c r="D5" s="3" t="s">
        <v>11</v>
      </c>
      <c r="E5" s="33">
        <v>3.5859999999999999</v>
      </c>
      <c r="F5" s="35"/>
      <c r="G5" s="35">
        <v>1612</v>
      </c>
      <c r="H5" s="36">
        <v>0.4</v>
      </c>
      <c r="I5" s="36">
        <v>0.8</v>
      </c>
      <c r="J5" s="36">
        <v>0.51200000000000001</v>
      </c>
      <c r="K5" s="37">
        <v>44</v>
      </c>
      <c r="L5" s="37">
        <v>75</v>
      </c>
      <c r="M5" s="37">
        <f t="shared" si="0"/>
        <v>0.06</v>
      </c>
      <c r="N5" s="38">
        <f t="shared" si="1"/>
        <v>63.113600000000005</v>
      </c>
      <c r="O5" s="38">
        <f t="shared" si="1"/>
        <v>0</v>
      </c>
      <c r="P5" s="38">
        <f t="shared" si="1"/>
        <v>49.52064</v>
      </c>
      <c r="Q5" s="38">
        <f t="shared" si="2"/>
        <v>113</v>
      </c>
    </row>
    <row r="6" spans="1:17" ht="234.35">
      <c r="A6" s="1">
        <v>254</v>
      </c>
      <c r="B6" s="2" t="s">
        <v>85</v>
      </c>
      <c r="C6" s="4">
        <v>0</v>
      </c>
      <c r="D6" s="3" t="s">
        <v>12</v>
      </c>
      <c r="E6" s="33"/>
      <c r="F6" s="35"/>
      <c r="G6" s="35"/>
      <c r="H6" s="36">
        <v>0.4</v>
      </c>
      <c r="I6" s="36">
        <v>0.8</v>
      </c>
      <c r="J6" s="36">
        <v>0.51200000000000001</v>
      </c>
      <c r="K6" s="37">
        <v>44</v>
      </c>
      <c r="L6" s="37">
        <v>75</v>
      </c>
      <c r="M6" s="37">
        <f t="shared" si="0"/>
        <v>0.06</v>
      </c>
      <c r="N6" s="38">
        <f t="shared" si="1"/>
        <v>0</v>
      </c>
      <c r="O6" s="38">
        <f t="shared" si="1"/>
        <v>0</v>
      </c>
      <c r="P6" s="38">
        <f t="shared" si="1"/>
        <v>0</v>
      </c>
      <c r="Q6" s="38">
        <f t="shared" si="2"/>
        <v>0</v>
      </c>
    </row>
    <row r="7" spans="1:17" ht="171.85">
      <c r="A7" s="1">
        <v>255</v>
      </c>
      <c r="B7" s="2" t="s">
        <v>86</v>
      </c>
      <c r="C7" s="4">
        <v>39.56</v>
      </c>
      <c r="D7" s="3" t="s">
        <v>11</v>
      </c>
      <c r="E7" s="33">
        <v>0.88900000000000001</v>
      </c>
      <c r="F7" s="35"/>
      <c r="G7" s="35"/>
      <c r="H7" s="36">
        <v>0.4</v>
      </c>
      <c r="I7" s="36">
        <v>0.8</v>
      </c>
      <c r="J7" s="36">
        <v>0.51200000000000001</v>
      </c>
      <c r="K7" s="37">
        <v>44</v>
      </c>
      <c r="L7" s="37">
        <v>75</v>
      </c>
      <c r="M7" s="37">
        <f t="shared" si="0"/>
        <v>0.06</v>
      </c>
      <c r="N7" s="38">
        <f t="shared" si="1"/>
        <v>15.646400000000002</v>
      </c>
      <c r="O7" s="38">
        <f t="shared" si="1"/>
        <v>0</v>
      </c>
      <c r="P7" s="38">
        <f t="shared" si="1"/>
        <v>0</v>
      </c>
      <c r="Q7" s="38">
        <f t="shared" si="2"/>
        <v>16</v>
      </c>
    </row>
    <row r="8" spans="1:17" ht="187.5">
      <c r="A8" s="1">
        <v>256</v>
      </c>
      <c r="B8" s="2" t="s">
        <v>87</v>
      </c>
      <c r="C8" s="4">
        <v>905.88</v>
      </c>
      <c r="D8" s="3" t="s">
        <v>11</v>
      </c>
      <c r="E8" s="33">
        <v>12.117000000000001</v>
      </c>
      <c r="F8" s="35"/>
      <c r="G8" s="35"/>
      <c r="H8" s="36">
        <v>0.4</v>
      </c>
      <c r="I8" s="36">
        <v>0.8</v>
      </c>
      <c r="J8" s="36">
        <v>0.51200000000000001</v>
      </c>
      <c r="K8" s="37">
        <v>44</v>
      </c>
      <c r="L8" s="37">
        <v>75</v>
      </c>
      <c r="M8" s="37">
        <f t="shared" si="0"/>
        <v>0.06</v>
      </c>
      <c r="N8" s="38">
        <f t="shared" si="1"/>
        <v>213.25920000000005</v>
      </c>
      <c r="O8" s="38">
        <f t="shared" si="1"/>
        <v>0</v>
      </c>
      <c r="P8" s="38">
        <f t="shared" si="1"/>
        <v>0</v>
      </c>
      <c r="Q8" s="38">
        <f t="shared" si="2"/>
        <v>213</v>
      </c>
    </row>
    <row r="9" spans="1:17" ht="93.75">
      <c r="A9" s="6">
        <v>257</v>
      </c>
      <c r="B9" s="2" t="s">
        <v>7</v>
      </c>
      <c r="C9" s="4">
        <v>0</v>
      </c>
      <c r="D9" s="3" t="s">
        <v>11</v>
      </c>
      <c r="E9" s="33"/>
      <c r="F9" s="35"/>
      <c r="G9" s="35"/>
      <c r="H9" s="36">
        <v>0.4</v>
      </c>
      <c r="I9" s="36">
        <v>0.8</v>
      </c>
      <c r="J9" s="36">
        <v>0.51200000000000001</v>
      </c>
      <c r="K9" s="37">
        <v>44</v>
      </c>
      <c r="L9" s="37">
        <v>75</v>
      </c>
      <c r="M9" s="37">
        <f t="shared" si="0"/>
        <v>0.06</v>
      </c>
      <c r="N9" s="38">
        <f t="shared" si="1"/>
        <v>0</v>
      </c>
      <c r="O9" s="38">
        <f t="shared" si="1"/>
        <v>0</v>
      </c>
      <c r="P9" s="38">
        <f t="shared" si="1"/>
        <v>0</v>
      </c>
      <c r="Q9" s="38">
        <f t="shared" si="2"/>
        <v>0</v>
      </c>
    </row>
    <row r="10" spans="1:17" ht="15.65">
      <c r="A10" s="32"/>
      <c r="B10" s="32"/>
      <c r="C10" s="32"/>
      <c r="D10" s="32"/>
      <c r="E10" s="32"/>
      <c r="F10" s="32"/>
      <c r="G10" s="32"/>
      <c r="H10" s="32"/>
      <c r="I10" s="32"/>
      <c r="J10" s="32"/>
      <c r="K10" s="32"/>
      <c r="L10" s="32"/>
      <c r="M10" s="32"/>
      <c r="N10" s="32"/>
      <c r="O10" s="32"/>
      <c r="P10" s="32" t="s">
        <v>257</v>
      </c>
      <c r="Q10" s="34">
        <f>SUM(Q4:Q9)</f>
        <v>448</v>
      </c>
    </row>
    <row r="12" spans="1:17" ht="14.3">
      <c r="F12" s="24" t="s">
        <v>222</v>
      </c>
      <c r="G12" s="24"/>
      <c r="H12" s="25" t="s">
        <v>223</v>
      </c>
      <c r="I12" s="25"/>
      <c r="J12" s="24" t="s">
        <v>224</v>
      </c>
      <c r="K12" s="24"/>
      <c r="L12" s="26" t="s">
        <v>225</v>
      </c>
      <c r="M12" s="26"/>
    </row>
    <row r="13" spans="1:17" ht="14.3">
      <c r="F13" s="27" t="s">
        <v>226</v>
      </c>
      <c r="G13" s="28">
        <v>4.7222222222222221E-2</v>
      </c>
      <c r="H13" s="29"/>
      <c r="I13" s="27">
        <v>227.17</v>
      </c>
      <c r="J13" s="29" t="s">
        <v>0</v>
      </c>
      <c r="K13" s="27">
        <v>39.56</v>
      </c>
      <c r="L13" s="29" t="s">
        <v>227</v>
      </c>
      <c r="M13" s="27">
        <v>905.88</v>
      </c>
    </row>
    <row r="14" spans="1:17" ht="14.3">
      <c r="F14" s="27" t="s">
        <v>0</v>
      </c>
      <c r="G14" s="27">
        <v>20.079999999999998</v>
      </c>
      <c r="H14" s="29" t="s">
        <v>0</v>
      </c>
      <c r="I14" s="27">
        <f>I13*0.1</f>
        <v>22.716999999999999</v>
      </c>
      <c r="J14" s="29"/>
      <c r="K14" s="27">
        <f>K13*0.016</f>
        <v>0.63296000000000008</v>
      </c>
      <c r="L14" s="29"/>
      <c r="M14" s="27">
        <f>M13*0.008</f>
        <v>7.2470400000000001</v>
      </c>
    </row>
    <row r="15" spans="1:17" ht="14.3">
      <c r="F15" s="27" t="s">
        <v>228</v>
      </c>
      <c r="G15" s="27">
        <f>0.61*0.21*0.11</f>
        <v>1.4090999999999999E-2</v>
      </c>
      <c r="H15" s="29" t="s">
        <v>229</v>
      </c>
      <c r="I15" s="28">
        <v>4.4444444444444446E-2</v>
      </c>
      <c r="J15" s="29" t="s">
        <v>230</v>
      </c>
      <c r="K15" s="27">
        <f>K14*1.33</f>
        <v>0.84183680000000016</v>
      </c>
      <c r="L15" s="29" t="s">
        <v>230</v>
      </c>
      <c r="M15" s="27">
        <f>M14*1.33</f>
        <v>9.6385632000000001</v>
      </c>
    </row>
    <row r="16" spans="1:17" ht="14.3">
      <c r="F16" s="27" t="s">
        <v>231</v>
      </c>
      <c r="G16" s="30">
        <f>G14/G15</f>
        <v>1425.0230643673267</v>
      </c>
      <c r="H16" s="29" t="s">
        <v>228</v>
      </c>
      <c r="I16" s="27">
        <f>0.61*0.21*0.11</f>
        <v>1.4090999999999999E-2</v>
      </c>
      <c r="J16" s="29" t="s">
        <v>229</v>
      </c>
      <c r="K16" s="28">
        <v>4.5833333333333337E-2</v>
      </c>
      <c r="L16" s="29" t="s">
        <v>229</v>
      </c>
      <c r="M16" s="28">
        <v>4.5833333333333337E-2</v>
      </c>
    </row>
    <row r="17" spans="6:13" ht="14.3">
      <c r="F17" s="27" t="s">
        <v>232</v>
      </c>
      <c r="G17" s="27">
        <f>0.6*0.2*0.1</f>
        <v>1.2E-2</v>
      </c>
      <c r="H17" s="29" t="s">
        <v>231</v>
      </c>
      <c r="I17" s="30">
        <f>I14/I16</f>
        <v>1612.1637924916613</v>
      </c>
      <c r="J17" s="29" t="s">
        <v>233</v>
      </c>
      <c r="K17" s="27">
        <f>(1/7)*K15</f>
        <v>0.12026240000000002</v>
      </c>
      <c r="L17" s="29" t="s">
        <v>233</v>
      </c>
      <c r="M17" s="27">
        <f>(1/7)*M15</f>
        <v>1.3769376</v>
      </c>
    </row>
    <row r="18" spans="6:13" ht="14.3">
      <c r="F18" s="27" t="s">
        <v>234</v>
      </c>
      <c r="G18" s="27">
        <f>G16*G17</f>
        <v>17.10027677240792</v>
      </c>
      <c r="H18" s="29" t="s">
        <v>232</v>
      </c>
      <c r="I18" s="27">
        <f>0.6*0.2*0.1</f>
        <v>1.2E-2</v>
      </c>
      <c r="J18" s="29" t="s">
        <v>235</v>
      </c>
      <c r="K18" s="31">
        <f>(6/7)*K15</f>
        <v>0.72157440000000006</v>
      </c>
      <c r="L18" s="29" t="s">
        <v>235</v>
      </c>
      <c r="M18" s="31">
        <f>(6/7)*M15</f>
        <v>8.2616256000000003</v>
      </c>
    </row>
    <row r="19" spans="6:13" ht="14.3">
      <c r="F19" s="27" t="s">
        <v>236</v>
      </c>
      <c r="G19" s="27">
        <f>G14-G18</f>
        <v>2.9797232275920784</v>
      </c>
      <c r="H19" s="29" t="s">
        <v>234</v>
      </c>
      <c r="I19" s="27">
        <f>I18*I17</f>
        <v>19.345965509899937</v>
      </c>
      <c r="J19" s="29" t="s">
        <v>229</v>
      </c>
      <c r="K19" s="28">
        <v>4.4444444444444446E-2</v>
      </c>
      <c r="L19" s="29" t="s">
        <v>229</v>
      </c>
      <c r="M19" s="28">
        <v>4.4444444444444446E-2</v>
      </c>
    </row>
    <row r="20" spans="6:13" ht="14.3">
      <c r="F20" s="27" t="s">
        <v>230</v>
      </c>
      <c r="G20" s="27">
        <f>G19*1.33</f>
        <v>3.9630318926974644</v>
      </c>
      <c r="H20" s="29" t="s">
        <v>236</v>
      </c>
      <c r="I20" s="27">
        <f>I14-I19</f>
        <v>3.3710344901000617</v>
      </c>
      <c r="J20" s="29"/>
      <c r="K20" s="27">
        <f>K13*0.004</f>
        <v>0.15824000000000002</v>
      </c>
      <c r="L20" s="29"/>
      <c r="M20" s="27">
        <f>M13*0.004</f>
        <v>3.6235200000000001</v>
      </c>
    </row>
    <row r="21" spans="6:13" ht="14.3">
      <c r="F21" s="27" t="s">
        <v>237</v>
      </c>
      <c r="G21" s="27">
        <f>(1/9)*G20</f>
        <v>0.4403368769663849</v>
      </c>
      <c r="H21" s="29" t="s">
        <v>230</v>
      </c>
      <c r="I21" s="27">
        <f>I20*1.33</f>
        <v>4.4834758718330825</v>
      </c>
      <c r="J21" s="27" t="s">
        <v>230</v>
      </c>
      <c r="K21" s="27">
        <f>K20*1.33</f>
        <v>0.21045920000000004</v>
      </c>
      <c r="L21" s="29" t="s">
        <v>230</v>
      </c>
      <c r="M21" s="27">
        <f>M20*1.33</f>
        <v>4.8192816000000001</v>
      </c>
    </row>
    <row r="22" spans="6:13" ht="14.3">
      <c r="F22" s="27" t="s">
        <v>238</v>
      </c>
      <c r="G22" s="30">
        <f>(8/9)*G20</f>
        <v>3.5226950157310792</v>
      </c>
      <c r="H22" s="29" t="s">
        <v>237</v>
      </c>
      <c r="I22" s="27">
        <f>(1/5)*I21</f>
        <v>0.8966951743666165</v>
      </c>
      <c r="J22" s="29" t="s">
        <v>233</v>
      </c>
      <c r="K22" s="27">
        <f>K21*(1/5)</f>
        <v>4.2091840000000012E-2</v>
      </c>
      <c r="L22" s="29" t="s">
        <v>233</v>
      </c>
      <c r="M22" s="27">
        <f>(1/5)*M21</f>
        <v>0.9638563200000001</v>
      </c>
    </row>
    <row r="23" spans="6:13" ht="14.3">
      <c r="F23" s="27"/>
      <c r="G23" s="27"/>
      <c r="H23" s="29" t="s">
        <v>238</v>
      </c>
      <c r="I23" s="30">
        <f>(4/5)*I21</f>
        <v>3.586780697466466</v>
      </c>
      <c r="J23" s="29" t="s">
        <v>235</v>
      </c>
      <c r="K23" s="31">
        <f>(4/5)*K21</f>
        <v>0.16836736000000005</v>
      </c>
      <c r="L23" s="29" t="s">
        <v>235</v>
      </c>
      <c r="M23" s="31">
        <f>(4/5)*M21</f>
        <v>3.8554252800000004</v>
      </c>
    </row>
    <row r="24" spans="6:13" ht="14.3">
      <c r="F24" s="27"/>
      <c r="G24" s="27"/>
      <c r="H24" s="27"/>
      <c r="I24" s="27"/>
      <c r="J24" s="27" t="s">
        <v>239</v>
      </c>
      <c r="K24" s="30">
        <f>K23+K18</f>
        <v>0.88994176000000014</v>
      </c>
      <c r="L24" s="29" t="s">
        <v>239</v>
      </c>
      <c r="M24" s="30">
        <f>M23+M18</f>
        <v>12.117050880000001</v>
      </c>
    </row>
  </sheetData>
  <mergeCells count="21">
    <mergeCell ref="A1:A3"/>
    <mergeCell ref="C1:C3"/>
    <mergeCell ref="D1:D3"/>
    <mergeCell ref="H1:J1"/>
    <mergeCell ref="H2:H3"/>
    <mergeCell ref="I2:I3"/>
    <mergeCell ref="J2:J3"/>
    <mergeCell ref="B1:B3"/>
    <mergeCell ref="E1:G1"/>
    <mergeCell ref="E2:E3"/>
    <mergeCell ref="F2:F3"/>
    <mergeCell ref="G2:G3"/>
    <mergeCell ref="Q1:Q3"/>
    <mergeCell ref="K1:M1"/>
    <mergeCell ref="K2:K3"/>
    <mergeCell ref="L2:L3"/>
    <mergeCell ref="M2:M3"/>
    <mergeCell ref="N1:P1"/>
    <mergeCell ref="N2:N3"/>
    <mergeCell ref="O2:O3"/>
    <mergeCell ref="P2:P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R115"/>
  <sheetViews>
    <sheetView view="pageBreakPreview" topLeftCell="A102" zoomScale="98" zoomScaleNormal="100" zoomScaleSheetLayoutView="98" workbookViewId="0">
      <selection activeCell="B83" sqref="B83:I108"/>
    </sheetView>
  </sheetViews>
  <sheetFormatPr defaultColWidth="10.85546875" defaultRowHeight="14.3"/>
  <cols>
    <col min="1" max="1" width="10.85546875" style="103"/>
    <col min="2" max="2" width="5.140625" style="203" customWidth="1"/>
    <col min="3" max="3" width="34.28515625" style="103" customWidth="1"/>
    <col min="4" max="5" width="11.28515625" style="103" bestFit="1" customWidth="1"/>
    <col min="6" max="6" width="12.7109375" style="103" bestFit="1" customWidth="1"/>
    <col min="7" max="8" width="11.28515625" style="103" bestFit="1" customWidth="1"/>
    <col min="9" max="9" width="12.42578125" style="103" customWidth="1"/>
    <col min="10" max="11" width="10.85546875" style="103"/>
    <col min="12" max="12" width="29.42578125" style="103" customWidth="1"/>
    <col min="13" max="14" width="10.85546875" style="103"/>
    <col min="15" max="15" width="16" style="103" bestFit="1" customWidth="1"/>
    <col min="16" max="16384" width="10.85546875" style="103"/>
  </cols>
  <sheetData>
    <row r="2" spans="2:9" ht="17" customHeight="1">
      <c r="B2" s="382" t="s">
        <v>366</v>
      </c>
      <c r="C2" s="382"/>
      <c r="D2" s="382"/>
      <c r="E2" s="382"/>
      <c r="F2" s="382"/>
      <c r="G2" s="382"/>
      <c r="H2" s="382"/>
      <c r="I2" s="382"/>
    </row>
    <row r="3" spans="2:9" ht="172.55" customHeight="1">
      <c r="B3" s="373">
        <v>42</v>
      </c>
      <c r="C3" s="393" t="s">
        <v>490</v>
      </c>
      <c r="D3" s="393"/>
      <c r="E3" s="393"/>
      <c r="F3" s="393"/>
      <c r="G3" s="393"/>
      <c r="H3" s="393"/>
      <c r="I3" s="393"/>
    </row>
    <row r="4" spans="2:9" ht="16.149999999999999" customHeight="1">
      <c r="B4" s="373"/>
      <c r="C4" s="209" t="s">
        <v>444</v>
      </c>
      <c r="D4" s="210"/>
      <c r="E4" s="210"/>
      <c r="F4" s="211"/>
      <c r="G4" s="210"/>
      <c r="H4" s="210"/>
      <c r="I4" s="212"/>
    </row>
    <row r="5" spans="2:9">
      <c r="B5" s="373"/>
      <c r="C5" s="210" t="s">
        <v>445</v>
      </c>
      <c r="D5" s="210"/>
      <c r="E5" s="210"/>
      <c r="F5" s="211"/>
      <c r="G5" s="210"/>
      <c r="H5" s="210"/>
      <c r="I5" s="212"/>
    </row>
    <row r="6" spans="2:9">
      <c r="B6" s="373"/>
      <c r="C6" s="210" t="s">
        <v>446</v>
      </c>
      <c r="D6" s="210"/>
      <c r="E6" s="210"/>
      <c r="F6" s="211"/>
      <c r="G6" s="210"/>
      <c r="H6" s="210"/>
      <c r="I6" s="212"/>
    </row>
    <row r="7" spans="2:9" ht="27.2">
      <c r="B7" s="373"/>
      <c r="C7" s="213" t="s">
        <v>447</v>
      </c>
      <c r="D7" s="214">
        <v>1.05</v>
      </c>
      <c r="E7" s="215" t="s">
        <v>12</v>
      </c>
      <c r="F7" s="216">
        <f>[1]LEAD!$N$7</f>
        <v>60000</v>
      </c>
      <c r="G7" s="217">
        <v>1</v>
      </c>
      <c r="H7" s="215" t="str">
        <f>IF(E7="","",IF(E7="No.","Each",IF(E7="Nos.","Each",E7)))</f>
        <v>MT</v>
      </c>
      <c r="I7" s="216">
        <f>IF(G7="",D7*F7,(D7*F7/G7))</f>
        <v>63000</v>
      </c>
    </row>
    <row r="8" spans="2:9" ht="13.6">
      <c r="B8" s="373"/>
      <c r="C8" s="213" t="s">
        <v>448</v>
      </c>
      <c r="D8" s="214">
        <v>6</v>
      </c>
      <c r="E8" s="215" t="s">
        <v>374</v>
      </c>
      <c r="F8" s="216">
        <f>'[1]Civil-SOR'!$G$309</f>
        <v>71</v>
      </c>
      <c r="G8" s="217">
        <v>1</v>
      </c>
      <c r="H8" s="215" t="str">
        <f>IF(E8="","",IF(E8="No.","Each",IF(E8="Nos.","Each",E8)))</f>
        <v>Kgs</v>
      </c>
      <c r="I8" s="216">
        <f>IF(G8="",D8*F8,(D8*F8/G8))</f>
        <v>426</v>
      </c>
    </row>
    <row r="9" spans="2:9" ht="41.45">
      <c r="B9" s="373"/>
      <c r="C9" s="210" t="s">
        <v>491</v>
      </c>
      <c r="D9" s="218"/>
      <c r="E9" s="219"/>
      <c r="F9" s="220"/>
      <c r="G9" s="221"/>
      <c r="H9" s="219"/>
      <c r="I9" s="220"/>
    </row>
    <row r="10" spans="2:9" ht="27.2">
      <c r="B10" s="373"/>
      <c r="C10" s="213" t="s">
        <v>449</v>
      </c>
      <c r="D10" s="222">
        <v>3</v>
      </c>
      <c r="E10" s="223" t="s">
        <v>162</v>
      </c>
      <c r="F10" s="216">
        <f>'[1]Civil-SOR'!$G$288</f>
        <v>685</v>
      </c>
      <c r="G10" s="224">
        <v>1</v>
      </c>
      <c r="H10" s="225" t="str">
        <f>IF(E10="","",IF(E10="No.","Each",IF(E10="Nos.","Each",E10)))</f>
        <v>Each</v>
      </c>
      <c r="I10" s="216">
        <f>IF(G10="",D10*F10,(D10*F10/G10))</f>
        <v>2055</v>
      </c>
    </row>
    <row r="11" spans="2:9" ht="27.2">
      <c r="B11" s="373"/>
      <c r="C11" s="213" t="s">
        <v>450</v>
      </c>
      <c r="D11" s="222">
        <v>7</v>
      </c>
      <c r="E11" s="223" t="s">
        <v>162</v>
      </c>
      <c r="F11" s="216">
        <f>'[1]Civil-SOR'!$G$289</f>
        <v>575</v>
      </c>
      <c r="G11" s="224">
        <v>1</v>
      </c>
      <c r="H11" s="225" t="str">
        <f>IF(E11="","",IF(E11="No.","Each",IF(E11="Nos.","Each",E11)))</f>
        <v>Each</v>
      </c>
      <c r="I11" s="216">
        <f>IF(G11="",D11*F11,(D11*F11/G11))</f>
        <v>4025</v>
      </c>
    </row>
    <row r="12" spans="2:9" ht="13.6">
      <c r="B12" s="373"/>
      <c r="C12" s="213" t="s">
        <v>451</v>
      </c>
      <c r="D12" s="222">
        <v>10</v>
      </c>
      <c r="E12" s="223" t="s">
        <v>162</v>
      </c>
      <c r="F12" s="216">
        <f>'[1]Civil-SOR'!$G$307</f>
        <v>520</v>
      </c>
      <c r="G12" s="224">
        <v>1</v>
      </c>
      <c r="H12" s="225" t="str">
        <f>IF(E12="","",IF(E12="No.","Each",IF(E12="Nos.","Each",E12)))</f>
        <v>Each</v>
      </c>
      <c r="I12" s="216">
        <f>IF(G12="",D12*F12,(D12*F12/G12))</f>
        <v>5200</v>
      </c>
    </row>
    <row r="13" spans="2:9" ht="13.6">
      <c r="B13" s="373"/>
      <c r="C13" s="213" t="str">
        <f>[1]Input!$C$48</f>
        <v>Add for MA @ 40%</v>
      </c>
      <c r="D13" s="222">
        <f>[1]Input!$D$48</f>
        <v>0.4</v>
      </c>
      <c r="E13" s="223"/>
      <c r="F13" s="216">
        <f>SUM(I10:I12)</f>
        <v>11280</v>
      </c>
      <c r="G13" s="224"/>
      <c r="H13" s="225"/>
      <c r="I13" s="216">
        <f>IF(G13="",D13*F13,(D13*F13/G13))</f>
        <v>4512</v>
      </c>
    </row>
    <row r="14" spans="2:9">
      <c r="B14" s="373"/>
      <c r="C14" s="226"/>
      <c r="D14" s="226"/>
      <c r="E14" s="226"/>
      <c r="F14" s="227"/>
      <c r="G14" s="226"/>
      <c r="H14" s="226"/>
      <c r="I14" s="228">
        <f>SUM(I7:I13)</f>
        <v>79218</v>
      </c>
    </row>
    <row r="15" spans="2:9">
      <c r="B15" s="373"/>
      <c r="C15" s="210"/>
      <c r="D15" s="210"/>
      <c r="E15" s="210"/>
      <c r="F15" s="211"/>
      <c r="G15" s="210"/>
      <c r="H15" s="210"/>
      <c r="I15" s="212"/>
    </row>
    <row r="16" spans="2:9">
      <c r="B16" s="373"/>
      <c r="C16" s="210" t="s">
        <v>384</v>
      </c>
      <c r="D16" s="229" t="s">
        <v>385</v>
      </c>
      <c r="E16" s="230" t="s">
        <v>386</v>
      </c>
      <c r="F16" s="231" t="s">
        <v>387</v>
      </c>
      <c r="G16" s="231" t="s">
        <v>388</v>
      </c>
      <c r="H16" s="231" t="s">
        <v>389</v>
      </c>
      <c r="I16" s="229" t="s">
        <v>390</v>
      </c>
    </row>
    <row r="17" spans="1:18" ht="13.6">
      <c r="B17" s="373"/>
      <c r="C17" s="213" t="s">
        <v>391</v>
      </c>
      <c r="D17" s="232">
        <f>I14</f>
        <v>79218</v>
      </c>
      <c r="E17" s="232">
        <f>I14</f>
        <v>79218</v>
      </c>
      <c r="F17" s="232">
        <f>I14</f>
        <v>79218</v>
      </c>
      <c r="G17" s="232">
        <f>I14</f>
        <v>79218</v>
      </c>
      <c r="H17" s="232">
        <f>I14</f>
        <v>79218</v>
      </c>
      <c r="I17" s="232">
        <f>I14</f>
        <v>79218</v>
      </c>
    </row>
    <row r="18" spans="1:18" ht="27.2">
      <c r="B18" s="373"/>
      <c r="C18" s="213" t="s">
        <v>452</v>
      </c>
      <c r="D18" s="232">
        <v>0</v>
      </c>
      <c r="E18" s="232">
        <v>1128</v>
      </c>
      <c r="F18" s="232">
        <v>2256</v>
      </c>
      <c r="G18" s="232">
        <v>3384</v>
      </c>
      <c r="H18" s="232">
        <v>4512</v>
      </c>
      <c r="I18" s="232">
        <v>5640</v>
      </c>
    </row>
    <row r="19" spans="1:18" ht="13.6">
      <c r="B19" s="373"/>
      <c r="C19" s="213" t="str">
        <f>[1]Input!$C$48</f>
        <v>Add for MA @ 40%</v>
      </c>
      <c r="D19" s="232">
        <f>D18*[1]Input!$D$48</f>
        <v>0</v>
      </c>
      <c r="E19" s="232">
        <f>E18*[1]Input!$D$48</f>
        <v>451.20000000000005</v>
      </c>
      <c r="F19" s="232">
        <f>F18*[1]Input!$D$48</f>
        <v>902.40000000000009</v>
      </c>
      <c r="G19" s="232">
        <f>G18*[1]Input!$D$48</f>
        <v>1353.6000000000001</v>
      </c>
      <c r="H19" s="232">
        <f>H18*[1]Input!$D$48</f>
        <v>1804.8000000000002</v>
      </c>
      <c r="I19" s="232">
        <f>I18*[1]Input!$D$48</f>
        <v>2256</v>
      </c>
    </row>
    <row r="20" spans="1:18">
      <c r="B20" s="373"/>
      <c r="C20" s="210" t="s">
        <v>453</v>
      </c>
      <c r="D20" s="232">
        <f t="shared" ref="D20:I20" si="0">SUM(D17:D19)</f>
        <v>79218</v>
      </c>
      <c r="E20" s="232">
        <f t="shared" si="0"/>
        <v>80797.2</v>
      </c>
      <c r="F20" s="232">
        <f t="shared" si="0"/>
        <v>82376.399999999994</v>
      </c>
      <c r="G20" s="232">
        <f t="shared" si="0"/>
        <v>83955.6</v>
      </c>
      <c r="H20" s="232">
        <f t="shared" si="0"/>
        <v>85534.8</v>
      </c>
      <c r="I20" s="232">
        <f t="shared" si="0"/>
        <v>87114</v>
      </c>
    </row>
    <row r="21" spans="1:18" ht="27.2">
      <c r="B21" s="373"/>
      <c r="C21" s="213" t="str">
        <f>[1]Input!$C$49</f>
        <v>Overheads &amp; Contractors Profit @ 13.615%</v>
      </c>
      <c r="D21" s="233">
        <f>ROUND(D20*[1]Input!$D$49,2)</f>
        <v>10785.53</v>
      </c>
      <c r="E21" s="233">
        <f>ROUND(E20*[1]Input!$D$49,2)</f>
        <v>11000.54</v>
      </c>
      <c r="F21" s="233">
        <f>ROUND(F20*[1]Input!$D$49,2)</f>
        <v>11215.55</v>
      </c>
      <c r="G21" s="233">
        <f>ROUND(G20*[1]Input!$D$49,2)</f>
        <v>11430.55</v>
      </c>
      <c r="H21" s="233">
        <f>ROUND(H20*[1]Input!$D$49,2)</f>
        <v>11645.56</v>
      </c>
      <c r="I21" s="233">
        <f>ROUND(I20*[1]Input!$D$49,2)</f>
        <v>11860.57</v>
      </c>
    </row>
    <row r="22" spans="1:18">
      <c r="B22" s="373"/>
      <c r="C22" s="226" t="s">
        <v>453</v>
      </c>
      <c r="D22" s="234">
        <f t="shared" ref="D22:I22" si="1">SUM(D20:D21)</f>
        <v>90003.53</v>
      </c>
      <c r="E22" s="234">
        <f t="shared" si="1"/>
        <v>91797.739999999991</v>
      </c>
      <c r="F22" s="234">
        <f t="shared" si="1"/>
        <v>93591.95</v>
      </c>
      <c r="G22" s="234">
        <f t="shared" si="1"/>
        <v>95386.150000000009</v>
      </c>
      <c r="H22" s="234">
        <f t="shared" si="1"/>
        <v>97180.36</v>
      </c>
      <c r="I22" s="234">
        <f t="shared" si="1"/>
        <v>98974.57</v>
      </c>
    </row>
    <row r="23" spans="1:18">
      <c r="B23" s="373"/>
      <c r="C23" s="235" t="s">
        <v>395</v>
      </c>
      <c r="D23" s="236">
        <f t="shared" ref="D23:I23" si="2">ROUND(D22,0)</f>
        <v>90004</v>
      </c>
      <c r="E23" s="236">
        <f t="shared" si="2"/>
        <v>91798</v>
      </c>
      <c r="F23" s="236">
        <f t="shared" si="2"/>
        <v>93592</v>
      </c>
      <c r="G23" s="237">
        <f t="shared" si="2"/>
        <v>95386</v>
      </c>
      <c r="H23" s="236">
        <f t="shared" si="2"/>
        <v>97180</v>
      </c>
      <c r="I23" s="236">
        <f t="shared" si="2"/>
        <v>98975</v>
      </c>
    </row>
    <row r="24" spans="1:18">
      <c r="B24" s="375"/>
      <c r="C24" s="376"/>
      <c r="D24" s="376"/>
      <c r="E24" s="376"/>
      <c r="F24" s="376"/>
      <c r="G24" s="376"/>
      <c r="H24" s="376"/>
      <c r="I24" s="377"/>
    </row>
    <row r="25" spans="1:18" ht="102.75" customHeight="1">
      <c r="A25" s="125"/>
      <c r="B25" s="394">
        <v>44</v>
      </c>
      <c r="C25" s="396" t="s">
        <v>172</v>
      </c>
      <c r="D25" s="396"/>
      <c r="E25" s="396"/>
      <c r="F25" s="396"/>
      <c r="G25" s="396"/>
      <c r="H25" s="396"/>
      <c r="I25" s="397"/>
    </row>
    <row r="26" spans="1:18" ht="18" customHeight="1">
      <c r="A26" s="125"/>
      <c r="B26" s="395"/>
      <c r="C26" s="126" t="s">
        <v>426</v>
      </c>
      <c r="D26" s="180">
        <f>1.8*1.8</f>
        <v>3.24</v>
      </c>
      <c r="E26" s="127" t="s">
        <v>11</v>
      </c>
      <c r="F26" s="180"/>
      <c r="G26" s="180"/>
      <c r="H26" s="180"/>
      <c r="I26" s="285"/>
    </row>
    <row r="27" spans="1:18" ht="18" customHeight="1">
      <c r="A27" s="125"/>
      <c r="B27" s="395"/>
      <c r="C27" s="126" t="s">
        <v>427</v>
      </c>
      <c r="D27" s="180"/>
      <c r="E27" s="127"/>
      <c r="F27" s="180"/>
      <c r="G27" s="180"/>
      <c r="H27" s="180"/>
      <c r="I27" s="285"/>
      <c r="M27" s="128"/>
    </row>
    <row r="28" spans="1:18" ht="27" customHeight="1">
      <c r="A28" s="125"/>
      <c r="B28" s="395"/>
      <c r="C28" s="129" t="s">
        <v>428</v>
      </c>
      <c r="D28" s="398" t="s">
        <v>429</v>
      </c>
      <c r="E28" s="398"/>
      <c r="F28" s="398"/>
      <c r="G28" s="130"/>
      <c r="H28" s="131">
        <f>2*(1.8+1.8)</f>
        <v>7.2</v>
      </c>
      <c r="I28" s="286" t="s">
        <v>396</v>
      </c>
      <c r="L28" s="132"/>
      <c r="M28" s="399"/>
      <c r="N28" s="399"/>
      <c r="O28" s="399"/>
      <c r="P28" s="133"/>
      <c r="Q28" s="134"/>
      <c r="R28" s="133"/>
    </row>
    <row r="29" spans="1:18" ht="18" customHeight="1">
      <c r="A29" s="125"/>
      <c r="B29" s="395"/>
      <c r="C29" s="129"/>
      <c r="D29" s="398" t="s">
        <v>430</v>
      </c>
      <c r="E29" s="398"/>
      <c r="F29" s="398"/>
      <c r="G29" s="130"/>
      <c r="H29" s="135">
        <f>7.2*1.8</f>
        <v>12.96</v>
      </c>
      <c r="I29" s="287" t="s">
        <v>374</v>
      </c>
      <c r="L29" s="132"/>
      <c r="M29" s="399"/>
      <c r="N29" s="399"/>
      <c r="O29" s="399"/>
      <c r="P29" s="133"/>
      <c r="Q29" s="136"/>
      <c r="R29" s="137"/>
    </row>
    <row r="30" spans="1:18" ht="27" customHeight="1">
      <c r="A30" s="125"/>
      <c r="B30" s="395"/>
      <c r="C30" s="179" t="s">
        <v>431</v>
      </c>
      <c r="D30" s="130"/>
      <c r="E30" s="130"/>
      <c r="F30" s="131"/>
      <c r="G30" s="130"/>
      <c r="H30" s="130"/>
      <c r="I30" s="288"/>
      <c r="L30" s="138"/>
      <c r="M30" s="133"/>
      <c r="N30" s="133"/>
      <c r="O30" s="134"/>
      <c r="P30" s="133"/>
      <c r="Q30" s="133"/>
      <c r="R30" s="139"/>
    </row>
    <row r="31" spans="1:18" ht="18" customHeight="1">
      <c r="A31" s="125"/>
      <c r="B31" s="395"/>
      <c r="C31" s="140" t="s">
        <v>432</v>
      </c>
      <c r="D31" s="400" t="s">
        <v>433</v>
      </c>
      <c r="E31" s="400"/>
      <c r="F31" s="181">
        <f>6*1.8</f>
        <v>10.8</v>
      </c>
      <c r="G31" s="130"/>
      <c r="H31" s="130"/>
      <c r="I31" s="288"/>
      <c r="L31" s="141"/>
      <c r="M31" s="401"/>
      <c r="N31" s="401"/>
      <c r="O31" s="141"/>
      <c r="P31" s="133"/>
      <c r="Q31" s="133"/>
      <c r="R31" s="139"/>
    </row>
    <row r="32" spans="1:18" ht="18" customHeight="1">
      <c r="A32" s="125"/>
      <c r="B32" s="395"/>
      <c r="C32" s="140" t="s">
        <v>434</v>
      </c>
      <c r="D32" s="400" t="s">
        <v>435</v>
      </c>
      <c r="E32" s="400"/>
      <c r="F32" s="181">
        <f>16*1.8</f>
        <v>28.8</v>
      </c>
      <c r="G32" s="130"/>
      <c r="H32" s="130"/>
      <c r="I32" s="288"/>
      <c r="L32" s="141"/>
      <c r="M32" s="401"/>
      <c r="N32" s="401"/>
      <c r="O32" s="141"/>
      <c r="P32" s="133"/>
      <c r="Q32" s="133"/>
      <c r="R32" s="139"/>
    </row>
    <row r="33" spans="1:18" ht="18" customHeight="1">
      <c r="A33" s="125"/>
      <c r="B33" s="395"/>
      <c r="C33" s="129"/>
      <c r="D33" s="130"/>
      <c r="E33" s="130"/>
      <c r="F33" s="180">
        <f>SUM(F31:F32)</f>
        <v>39.6</v>
      </c>
      <c r="G33" s="142" t="s">
        <v>396</v>
      </c>
      <c r="H33" s="180">
        <f>F33*0.785</f>
        <v>31.086000000000002</v>
      </c>
      <c r="I33" s="287" t="s">
        <v>374</v>
      </c>
      <c r="L33" s="132"/>
      <c r="M33" s="133"/>
      <c r="N33" s="133"/>
      <c r="O33" s="128"/>
      <c r="P33" s="143"/>
      <c r="Q33" s="128"/>
      <c r="R33" s="137"/>
    </row>
    <row r="34" spans="1:18" ht="18" customHeight="1">
      <c r="A34" s="125"/>
      <c r="B34" s="395"/>
      <c r="C34" s="129"/>
      <c r="D34" s="130"/>
      <c r="E34" s="130"/>
      <c r="F34" s="131"/>
      <c r="G34" s="130"/>
      <c r="H34" s="144">
        <f>SUM(H29:H33)</f>
        <v>44.046000000000006</v>
      </c>
      <c r="I34" s="287" t="s">
        <v>374</v>
      </c>
      <c r="L34" s="132"/>
      <c r="M34" s="133"/>
      <c r="N34" s="133"/>
      <c r="O34" s="134"/>
      <c r="P34" s="133"/>
      <c r="Q34" s="145"/>
      <c r="R34" s="137"/>
    </row>
    <row r="35" spans="1:18" ht="18" customHeight="1">
      <c r="A35" s="125"/>
      <c r="B35" s="395"/>
      <c r="C35" s="126" t="s">
        <v>436</v>
      </c>
      <c r="D35" s="130"/>
      <c r="E35" s="130"/>
      <c r="F35" s="131"/>
      <c r="G35" s="130"/>
      <c r="H35" s="135"/>
      <c r="I35" s="289"/>
      <c r="L35" s="146"/>
      <c r="M35" s="133"/>
      <c r="N35" s="133"/>
      <c r="O35" s="134"/>
      <c r="P35" s="133"/>
      <c r="Q35" s="136"/>
      <c r="R35" s="128"/>
    </row>
    <row r="36" spans="1:18" s="125" customFormat="1" ht="27" customHeight="1">
      <c r="B36" s="395"/>
      <c r="C36" s="129" t="s">
        <v>437</v>
      </c>
      <c r="D36" s="131">
        <f>H33</f>
        <v>31.086000000000002</v>
      </c>
      <c r="E36" s="147" t="s">
        <v>374</v>
      </c>
      <c r="F36" s="131">
        <f>[2]LEAD!$N$10</f>
        <v>61000</v>
      </c>
      <c r="G36" s="148">
        <v>1000</v>
      </c>
      <c r="H36" s="147" t="s">
        <v>374</v>
      </c>
      <c r="I36" s="285">
        <f t="shared" ref="I36:I41" si="3">IF(G36="",D36*F36,(D36*F36/G36))</f>
        <v>1896.2460000000003</v>
      </c>
      <c r="L36" s="132"/>
      <c r="M36" s="134"/>
      <c r="N36" s="149"/>
      <c r="O36" s="134"/>
      <c r="P36" s="150"/>
      <c r="Q36" s="149"/>
      <c r="R36" s="151"/>
    </row>
    <row r="37" spans="1:18" s="125" customFormat="1" ht="27" customHeight="1">
      <c r="B37" s="395"/>
      <c r="C37" s="129" t="s">
        <v>438</v>
      </c>
      <c r="D37" s="152">
        <f>H29</f>
        <v>12.96</v>
      </c>
      <c r="E37" s="147" t="s">
        <v>374</v>
      </c>
      <c r="F37" s="131">
        <f>[2]LEAD!$N$11</f>
        <v>62000</v>
      </c>
      <c r="G37" s="148">
        <v>1000</v>
      </c>
      <c r="H37" s="147" t="s">
        <v>374</v>
      </c>
      <c r="I37" s="285">
        <f t="shared" si="3"/>
        <v>803.52</v>
      </c>
      <c r="L37" s="132"/>
      <c r="M37" s="153"/>
      <c r="N37" s="149"/>
      <c r="O37" s="134"/>
      <c r="P37" s="150"/>
      <c r="Q37" s="149"/>
      <c r="R37" s="151"/>
    </row>
    <row r="38" spans="1:18" s="125" customFormat="1" ht="18" customHeight="1">
      <c r="B38" s="395"/>
      <c r="C38" s="154" t="s">
        <v>439</v>
      </c>
      <c r="D38" s="180">
        <v>4</v>
      </c>
      <c r="E38" s="180" t="s">
        <v>162</v>
      </c>
      <c r="F38" s="131">
        <f>'[2]Civil-SOR'!$G$385</f>
        <v>37</v>
      </c>
      <c r="G38" s="180"/>
      <c r="H38" s="180" t="s">
        <v>379</v>
      </c>
      <c r="I38" s="290">
        <f t="shared" si="3"/>
        <v>148</v>
      </c>
      <c r="L38" s="128"/>
      <c r="M38" s="128"/>
      <c r="N38" s="128"/>
      <c r="O38" s="134"/>
      <c r="P38" s="128"/>
      <c r="Q38" s="128"/>
      <c r="R38" s="155"/>
    </row>
    <row r="39" spans="1:18" s="125" customFormat="1" ht="27" customHeight="1">
      <c r="B39" s="395"/>
      <c r="C39" s="129" t="s">
        <v>440</v>
      </c>
      <c r="D39" s="152">
        <f>H34</f>
        <v>44.046000000000006</v>
      </c>
      <c r="E39" s="147" t="s">
        <v>374</v>
      </c>
      <c r="F39" s="180">
        <f>'[2]Civil-SOR'!$G$202</f>
        <v>37</v>
      </c>
      <c r="G39" s="148">
        <v>1</v>
      </c>
      <c r="H39" s="147" t="s">
        <v>283</v>
      </c>
      <c r="I39" s="285">
        <f t="shared" si="3"/>
        <v>1629.7020000000002</v>
      </c>
      <c r="L39" s="132"/>
      <c r="M39" s="153"/>
      <c r="N39" s="149"/>
      <c r="O39" s="128"/>
      <c r="P39" s="150"/>
      <c r="Q39" s="149"/>
      <c r="R39" s="151"/>
    </row>
    <row r="40" spans="1:18" s="125" customFormat="1" ht="27" customHeight="1">
      <c r="B40" s="395"/>
      <c r="C40" s="129" t="s">
        <v>441</v>
      </c>
      <c r="D40" s="156">
        <f>H34</f>
        <v>44.046000000000006</v>
      </c>
      <c r="E40" s="147"/>
      <c r="F40" s="180">
        <f>'[2]Civil-SOR'!$G$203</f>
        <v>6</v>
      </c>
      <c r="G40" s="148"/>
      <c r="H40" s="157"/>
      <c r="I40" s="285">
        <f t="shared" si="3"/>
        <v>264.27600000000007</v>
      </c>
      <c r="L40" s="132"/>
      <c r="M40" s="158"/>
      <c r="N40" s="149"/>
      <c r="O40" s="128"/>
      <c r="P40" s="150"/>
      <c r="Q40" s="159"/>
      <c r="R40" s="151"/>
    </row>
    <row r="41" spans="1:18" s="125" customFormat="1" ht="18" customHeight="1">
      <c r="B41" s="395"/>
      <c r="C41" s="129" t="str">
        <f>[2]Input!$C$47</f>
        <v>Add for MA @ 40%</v>
      </c>
      <c r="D41" s="156">
        <f>[2]Input!$D$47</f>
        <v>0.4</v>
      </c>
      <c r="E41" s="160"/>
      <c r="F41" s="180">
        <f>I39*40%+I40</f>
        <v>916.1568000000002</v>
      </c>
      <c r="G41" s="161"/>
      <c r="H41" s="162"/>
      <c r="I41" s="285">
        <f t="shared" si="3"/>
        <v>366.4627200000001</v>
      </c>
      <c r="L41" s="132"/>
      <c r="M41" s="158"/>
      <c r="N41" s="163"/>
      <c r="O41" s="128"/>
      <c r="P41" s="164"/>
      <c r="Q41" s="138"/>
      <c r="R41" s="151"/>
    </row>
    <row r="42" spans="1:18" s="125" customFormat="1" ht="18" customHeight="1">
      <c r="B42" s="395"/>
      <c r="C42" s="165" t="s">
        <v>442</v>
      </c>
      <c r="D42" s="166"/>
      <c r="E42" s="160"/>
      <c r="F42" s="180"/>
      <c r="G42" s="148"/>
      <c r="H42" s="180"/>
      <c r="I42" s="291">
        <f>SUM(I36:I41)</f>
        <v>5108.206720000001</v>
      </c>
      <c r="L42" s="137"/>
      <c r="M42" s="167"/>
      <c r="N42" s="163"/>
      <c r="O42" s="128"/>
      <c r="P42" s="150"/>
      <c r="Q42" s="128"/>
      <c r="R42" s="168"/>
    </row>
    <row r="43" spans="1:18" s="125" customFormat="1" ht="18" customHeight="1">
      <c r="B43" s="395"/>
      <c r="C43" s="169"/>
      <c r="D43" s="166"/>
      <c r="E43" s="160"/>
      <c r="F43" s="180"/>
      <c r="G43" s="148"/>
      <c r="H43" s="180"/>
      <c r="I43" s="291">
        <f>I42/3.24</f>
        <v>1576.6070123456793</v>
      </c>
      <c r="L43" s="133"/>
      <c r="M43" s="167"/>
      <c r="N43" s="163"/>
      <c r="O43" s="128"/>
      <c r="P43" s="150"/>
      <c r="Q43" s="128"/>
      <c r="R43" s="168"/>
    </row>
    <row r="44" spans="1:18" s="125" customFormat="1" ht="27.7" customHeight="1">
      <c r="B44" s="395"/>
      <c r="C44" s="129" t="str">
        <f>[2]Input!$C$48</f>
        <v>Overheads &amp; Contractors Profit @ 13.615%</v>
      </c>
      <c r="D44" s="170">
        <f>[2]Input!$D$48</f>
        <v>0.13614999999999999</v>
      </c>
      <c r="E44" s="160"/>
      <c r="F44" s="180">
        <f>I43</f>
        <v>1576.6070123456793</v>
      </c>
      <c r="G44" s="161"/>
      <c r="H44" s="162"/>
      <c r="I44" s="285">
        <f>IF(G44="",D44*F44,(D44*F44/G44))</f>
        <v>214.65504473086423</v>
      </c>
      <c r="L44" s="132"/>
      <c r="M44" s="171"/>
      <c r="N44" s="163"/>
      <c r="O44" s="128"/>
      <c r="P44" s="164"/>
      <c r="Q44" s="138"/>
      <c r="R44" s="151"/>
    </row>
    <row r="45" spans="1:18" s="125" customFormat="1" ht="18" customHeight="1">
      <c r="B45" s="395"/>
      <c r="C45" s="169"/>
      <c r="D45" s="166"/>
      <c r="E45" s="160"/>
      <c r="F45" s="180"/>
      <c r="G45" s="148"/>
      <c r="H45" s="180"/>
      <c r="I45" s="291">
        <f>SUM(I43:I44)</f>
        <v>1791.2620570765434</v>
      </c>
      <c r="L45" s="133"/>
      <c r="M45" s="167"/>
      <c r="N45" s="163"/>
      <c r="O45" s="128"/>
      <c r="P45" s="150"/>
      <c r="Q45" s="128"/>
      <c r="R45" s="168"/>
    </row>
    <row r="46" spans="1:18" ht="18" customHeight="1">
      <c r="A46" s="125"/>
      <c r="B46" s="395"/>
      <c r="C46" s="206" t="s">
        <v>397</v>
      </c>
      <c r="D46" s="207"/>
      <c r="E46" s="208"/>
      <c r="F46" s="207"/>
      <c r="G46" s="391" t="s">
        <v>443</v>
      </c>
      <c r="H46" s="391"/>
      <c r="I46" s="292">
        <f>ROUND(I45,0)</f>
        <v>1791</v>
      </c>
      <c r="L46" s="145"/>
      <c r="M46" s="128"/>
      <c r="N46" s="163"/>
      <c r="O46" s="128"/>
      <c r="P46" s="392"/>
      <c r="Q46" s="392"/>
      <c r="R46" s="173"/>
    </row>
    <row r="47" spans="1:18" ht="18" customHeight="1">
      <c r="A47" s="125"/>
      <c r="B47" s="378"/>
      <c r="C47" s="378"/>
      <c r="D47" s="378"/>
      <c r="E47" s="378"/>
      <c r="F47" s="378"/>
      <c r="G47" s="378"/>
      <c r="H47" s="378"/>
      <c r="I47" s="378"/>
      <c r="L47" s="145"/>
      <c r="M47" s="128"/>
      <c r="N47" s="163"/>
      <c r="O47" s="128"/>
      <c r="P47" s="174"/>
      <c r="Q47" s="174"/>
      <c r="R47" s="173"/>
    </row>
    <row r="48" spans="1:18" ht="155.25" customHeight="1">
      <c r="B48" s="386">
        <v>45</v>
      </c>
      <c r="C48" s="388" t="s">
        <v>492</v>
      </c>
      <c r="D48" s="389"/>
      <c r="E48" s="389"/>
      <c r="F48" s="389"/>
      <c r="G48" s="389"/>
      <c r="H48" s="389"/>
      <c r="I48" s="390"/>
    </row>
    <row r="49" spans="2:9">
      <c r="B49" s="387"/>
      <c r="C49" s="238" t="s">
        <v>398</v>
      </c>
      <c r="D49" s="239"/>
      <c r="E49" s="239"/>
      <c r="F49" s="240"/>
      <c r="G49" s="239"/>
      <c r="H49" s="241"/>
      <c r="I49" s="293"/>
    </row>
    <row r="50" spans="2:9" ht="13.95" customHeight="1">
      <c r="B50" s="387"/>
      <c r="C50" s="242" t="s">
        <v>399</v>
      </c>
      <c r="D50" s="242"/>
      <c r="E50" s="242"/>
      <c r="F50" s="242"/>
      <c r="G50" s="242"/>
      <c r="H50" s="241"/>
      <c r="I50" s="293"/>
    </row>
    <row r="51" spans="2:9">
      <c r="B51" s="387"/>
      <c r="C51" s="242" t="s">
        <v>400</v>
      </c>
      <c r="D51" s="243"/>
      <c r="E51" s="243"/>
      <c r="F51" s="244"/>
      <c r="G51" s="243"/>
      <c r="H51" s="241"/>
      <c r="I51" s="293"/>
    </row>
    <row r="52" spans="2:9" ht="13.6">
      <c r="B52" s="387"/>
      <c r="C52" s="241" t="s">
        <v>237</v>
      </c>
      <c r="D52" s="245">
        <v>380</v>
      </c>
      <c r="E52" s="246" t="s">
        <v>374</v>
      </c>
      <c r="F52" s="247">
        <v>5200</v>
      </c>
      <c r="G52" s="248">
        <v>1000</v>
      </c>
      <c r="H52" s="246" t="s">
        <v>374</v>
      </c>
      <c r="I52" s="294">
        <v>1976</v>
      </c>
    </row>
    <row r="53" spans="2:9" ht="13.6">
      <c r="B53" s="387"/>
      <c r="C53" s="241" t="s">
        <v>401</v>
      </c>
      <c r="D53" s="245">
        <v>0.8</v>
      </c>
      <c r="E53" s="246" t="s">
        <v>10</v>
      </c>
      <c r="F53" s="249">
        <v>1447.96</v>
      </c>
      <c r="G53" s="248">
        <v>1</v>
      </c>
      <c r="H53" s="246" t="s">
        <v>10</v>
      </c>
      <c r="I53" s="294">
        <v>1158.3680000000002</v>
      </c>
    </row>
    <row r="54" spans="2:9" ht="13.6">
      <c r="B54" s="387"/>
      <c r="C54" s="241" t="s">
        <v>248</v>
      </c>
      <c r="D54" s="245">
        <v>0.4</v>
      </c>
      <c r="E54" s="246" t="s">
        <v>10</v>
      </c>
      <c r="F54" s="247">
        <v>2253.91</v>
      </c>
      <c r="G54" s="248">
        <v>1</v>
      </c>
      <c r="H54" s="246" t="s">
        <v>10</v>
      </c>
      <c r="I54" s="294">
        <v>901.56399999999996</v>
      </c>
    </row>
    <row r="55" spans="2:9">
      <c r="B55" s="387"/>
      <c r="C55" s="250" t="s">
        <v>402</v>
      </c>
      <c r="D55" s="246"/>
      <c r="E55" s="246"/>
      <c r="F55" s="251"/>
      <c r="G55" s="246"/>
      <c r="H55" s="246"/>
      <c r="I55" s="295"/>
    </row>
    <row r="56" spans="2:9" ht="13.6">
      <c r="B56" s="387"/>
      <c r="C56" s="241" t="s">
        <v>403</v>
      </c>
      <c r="D56" s="252">
        <v>0.16700000000000001</v>
      </c>
      <c r="E56" s="246" t="s">
        <v>141</v>
      </c>
      <c r="F56" s="247">
        <v>580</v>
      </c>
      <c r="G56" s="248">
        <v>1</v>
      </c>
      <c r="H56" s="246" t="s">
        <v>379</v>
      </c>
      <c r="I56" s="294">
        <v>96.86</v>
      </c>
    </row>
    <row r="57" spans="2:9" ht="13.6">
      <c r="B57" s="387"/>
      <c r="C57" s="241" t="s">
        <v>404</v>
      </c>
      <c r="D57" s="252">
        <v>0.16700000000000001</v>
      </c>
      <c r="E57" s="246" t="s">
        <v>141</v>
      </c>
      <c r="F57" s="247">
        <v>550</v>
      </c>
      <c r="G57" s="248">
        <v>1</v>
      </c>
      <c r="H57" s="246" t="s">
        <v>379</v>
      </c>
      <c r="I57" s="294">
        <v>91.850000000000009</v>
      </c>
    </row>
    <row r="58" spans="2:9" ht="13.6">
      <c r="B58" s="387"/>
      <c r="C58" s="241" t="s">
        <v>405</v>
      </c>
      <c r="D58" s="245">
        <v>5.6</v>
      </c>
      <c r="E58" s="246" t="s">
        <v>141</v>
      </c>
      <c r="F58" s="247">
        <v>520</v>
      </c>
      <c r="G58" s="248">
        <v>1</v>
      </c>
      <c r="H58" s="246" t="s">
        <v>379</v>
      </c>
      <c r="I58" s="294">
        <v>2912</v>
      </c>
    </row>
    <row r="59" spans="2:9">
      <c r="B59" s="387"/>
      <c r="C59" s="241" t="s">
        <v>406</v>
      </c>
      <c r="D59" s="245">
        <v>0.4</v>
      </c>
      <c r="E59" s="246"/>
      <c r="F59" s="253">
        <v>3100.71</v>
      </c>
      <c r="G59" s="248"/>
      <c r="H59" s="246"/>
      <c r="I59" s="294">
        <v>1240.2840000000001</v>
      </c>
    </row>
    <row r="60" spans="2:9">
      <c r="B60" s="387"/>
      <c r="C60" s="250" t="s">
        <v>407</v>
      </c>
      <c r="D60" s="245"/>
      <c r="E60" s="246"/>
      <c r="F60" s="247"/>
      <c r="G60" s="248"/>
      <c r="H60" s="246"/>
      <c r="I60" s="294"/>
    </row>
    <row r="61" spans="2:9" ht="27.2">
      <c r="B61" s="387"/>
      <c r="C61" s="241" t="s">
        <v>408</v>
      </c>
      <c r="D61" s="252">
        <v>1.333</v>
      </c>
      <c r="E61" s="246" t="s">
        <v>409</v>
      </c>
      <c r="F61" s="247">
        <v>192.9</v>
      </c>
      <c r="G61" s="248">
        <v>1</v>
      </c>
      <c r="H61" s="246" t="s">
        <v>410</v>
      </c>
      <c r="I61" s="294">
        <v>257.13569999999999</v>
      </c>
    </row>
    <row r="62" spans="2:9" ht="13.6">
      <c r="B62" s="387"/>
      <c r="C62" s="241" t="s">
        <v>411</v>
      </c>
      <c r="D62" s="252">
        <v>1.333</v>
      </c>
      <c r="E62" s="246" t="s">
        <v>409</v>
      </c>
      <c r="F62" s="247">
        <v>302.89999999999998</v>
      </c>
      <c r="G62" s="248">
        <v>1</v>
      </c>
      <c r="H62" s="246" t="s">
        <v>410</v>
      </c>
      <c r="I62" s="294">
        <v>403.76569999999998</v>
      </c>
    </row>
    <row r="63" spans="2:9" ht="13.6">
      <c r="B63" s="387"/>
      <c r="C63" s="241" t="s">
        <v>412</v>
      </c>
      <c r="D63" s="252">
        <v>1.333</v>
      </c>
      <c r="E63" s="246" t="s">
        <v>409</v>
      </c>
      <c r="F63" s="247">
        <v>36.5</v>
      </c>
      <c r="G63" s="248">
        <v>1</v>
      </c>
      <c r="H63" s="246" t="s">
        <v>410</v>
      </c>
      <c r="I63" s="294">
        <v>48.654499999999999</v>
      </c>
    </row>
    <row r="64" spans="2:9" ht="13.6">
      <c r="B64" s="387"/>
      <c r="C64" s="241" t="s">
        <v>411</v>
      </c>
      <c r="D64" s="252">
        <v>1.333</v>
      </c>
      <c r="E64" s="246" t="s">
        <v>409</v>
      </c>
      <c r="F64" s="247">
        <v>218</v>
      </c>
      <c r="G64" s="248">
        <v>1</v>
      </c>
      <c r="H64" s="246" t="s">
        <v>410</v>
      </c>
      <c r="I64" s="294">
        <v>290.59399999999999</v>
      </c>
    </row>
    <row r="65" spans="2:9" ht="13.6">
      <c r="B65" s="387"/>
      <c r="C65" s="241" t="s">
        <v>413</v>
      </c>
      <c r="D65" s="245">
        <v>0.4</v>
      </c>
      <c r="E65" s="246"/>
      <c r="F65" s="247">
        <v>694.35969999999998</v>
      </c>
      <c r="G65" s="248"/>
      <c r="H65" s="246"/>
      <c r="I65" s="294">
        <v>277.74387999999999</v>
      </c>
    </row>
    <row r="66" spans="2:9" ht="13.6">
      <c r="B66" s="387"/>
      <c r="C66" s="241" t="s">
        <v>414</v>
      </c>
      <c r="D66" s="254">
        <v>1.2</v>
      </c>
      <c r="E66" s="255" t="s">
        <v>415</v>
      </c>
      <c r="F66" s="249">
        <v>108</v>
      </c>
      <c r="G66" s="256">
        <v>1</v>
      </c>
      <c r="H66" s="257" t="s">
        <v>415</v>
      </c>
      <c r="I66" s="294">
        <v>129.6</v>
      </c>
    </row>
    <row r="67" spans="2:9">
      <c r="B67" s="387"/>
      <c r="C67" s="250" t="s">
        <v>416</v>
      </c>
      <c r="D67" s="258"/>
      <c r="E67" s="258"/>
      <c r="F67" s="259"/>
      <c r="G67" s="260"/>
      <c r="H67" s="258"/>
      <c r="I67" s="296">
        <v>9784.419780000002</v>
      </c>
    </row>
    <row r="68" spans="2:9">
      <c r="B68" s="387"/>
      <c r="C68" s="242"/>
      <c r="D68" s="239"/>
      <c r="E68" s="239"/>
      <c r="F68" s="240"/>
      <c r="G68" s="261"/>
      <c r="H68" s="262"/>
      <c r="I68" s="297"/>
    </row>
    <row r="69" spans="2:9">
      <c r="B69" s="387"/>
      <c r="C69" s="250" t="s">
        <v>417</v>
      </c>
      <c r="D69" s="263" t="s">
        <v>385</v>
      </c>
      <c r="E69" s="264" t="s">
        <v>386</v>
      </c>
      <c r="F69" s="265" t="s">
        <v>387</v>
      </c>
      <c r="G69" s="265" t="s">
        <v>418</v>
      </c>
      <c r="H69" s="265" t="s">
        <v>419</v>
      </c>
      <c r="I69" s="298" t="s">
        <v>420</v>
      </c>
    </row>
    <row r="70" spans="2:9">
      <c r="B70" s="387"/>
      <c r="C70" s="266" t="s">
        <v>421</v>
      </c>
      <c r="D70" s="263"/>
      <c r="E70" s="264"/>
      <c r="F70" s="265"/>
      <c r="G70" s="265"/>
      <c r="H70" s="265"/>
      <c r="I70" s="298"/>
    </row>
    <row r="71" spans="2:9">
      <c r="B71" s="387"/>
      <c r="C71" s="250" t="s">
        <v>384</v>
      </c>
      <c r="D71" s="263"/>
      <c r="E71" s="264"/>
      <c r="F71" s="265"/>
      <c r="G71" s="265"/>
      <c r="H71" s="265"/>
      <c r="I71" s="298"/>
    </row>
    <row r="72" spans="2:9" ht="13.6">
      <c r="B72" s="387"/>
      <c r="C72" s="241" t="s">
        <v>422</v>
      </c>
      <c r="D72" s="247">
        <v>9784.419780000002</v>
      </c>
      <c r="E72" s="247">
        <v>9784.419780000002</v>
      </c>
      <c r="F72" s="247">
        <v>9784.419780000002</v>
      </c>
      <c r="G72" s="247">
        <v>9784.419780000002</v>
      </c>
      <c r="H72" s="247">
        <v>9784.419780000002</v>
      </c>
      <c r="I72" s="295">
        <v>9784.419780000002</v>
      </c>
    </row>
    <row r="73" spans="2:9" ht="27.2">
      <c r="B73" s="387"/>
      <c r="C73" s="241" t="s">
        <v>423</v>
      </c>
      <c r="D73" s="247">
        <v>886</v>
      </c>
      <c r="E73" s="247">
        <v>886</v>
      </c>
      <c r="F73" s="247">
        <v>886</v>
      </c>
      <c r="G73" s="247">
        <v>886</v>
      </c>
      <c r="H73" s="247">
        <v>886</v>
      </c>
      <c r="I73" s="295">
        <v>886</v>
      </c>
    </row>
    <row r="74" spans="2:9" ht="13.6">
      <c r="B74" s="387"/>
      <c r="C74" s="241" t="s">
        <v>424</v>
      </c>
      <c r="D74" s="249">
        <v>1489</v>
      </c>
      <c r="E74" s="249">
        <v>1638</v>
      </c>
      <c r="F74" s="249">
        <v>1787</v>
      </c>
      <c r="G74" s="249">
        <v>1936</v>
      </c>
      <c r="H74" s="249">
        <v>2085</v>
      </c>
      <c r="I74" s="294">
        <v>2234</v>
      </c>
    </row>
    <row r="75" spans="2:9" ht="13.6">
      <c r="B75" s="387"/>
      <c r="C75" s="241" t="s">
        <v>406</v>
      </c>
      <c r="D75" s="249">
        <v>595.6</v>
      </c>
      <c r="E75" s="249">
        <v>655.20000000000005</v>
      </c>
      <c r="F75" s="249">
        <v>714.80000000000007</v>
      </c>
      <c r="G75" s="249">
        <v>774.40000000000009</v>
      </c>
      <c r="H75" s="249">
        <v>834</v>
      </c>
      <c r="I75" s="294">
        <v>893.6</v>
      </c>
    </row>
    <row r="76" spans="2:9" ht="27.85">
      <c r="B76" s="387"/>
      <c r="C76" s="241" t="s">
        <v>493</v>
      </c>
      <c r="D76" s="247">
        <v>0</v>
      </c>
      <c r="E76" s="247">
        <v>310.07100000000003</v>
      </c>
      <c r="F76" s="247">
        <v>620.14200000000005</v>
      </c>
      <c r="G76" s="247">
        <v>930.21299999999997</v>
      </c>
      <c r="H76" s="247">
        <v>1240.2840000000001</v>
      </c>
      <c r="I76" s="295">
        <v>1550.355</v>
      </c>
    </row>
    <row r="77" spans="2:9" ht="13.6">
      <c r="B77" s="387"/>
      <c r="C77" s="241" t="s">
        <v>406</v>
      </c>
      <c r="D77" s="247">
        <v>0</v>
      </c>
      <c r="E77" s="247">
        <v>124.03</v>
      </c>
      <c r="F77" s="247">
        <v>248.06</v>
      </c>
      <c r="G77" s="247">
        <v>372.09</v>
      </c>
      <c r="H77" s="247">
        <v>496.11</v>
      </c>
      <c r="I77" s="295">
        <v>620.14</v>
      </c>
    </row>
    <row r="78" spans="2:9">
      <c r="B78" s="387"/>
      <c r="C78" s="250" t="s">
        <v>416</v>
      </c>
      <c r="D78" s="247">
        <v>12755.019780000002</v>
      </c>
      <c r="E78" s="247">
        <v>13397.720780000003</v>
      </c>
      <c r="F78" s="247">
        <v>14040.421780000001</v>
      </c>
      <c r="G78" s="247">
        <v>14683.122780000002</v>
      </c>
      <c r="H78" s="247">
        <v>15325.813780000002</v>
      </c>
      <c r="I78" s="295">
        <v>15968.514780000001</v>
      </c>
    </row>
    <row r="79" spans="2:9" ht="27.2">
      <c r="B79" s="387"/>
      <c r="C79" s="241" t="s">
        <v>425</v>
      </c>
      <c r="D79" s="247">
        <v>0</v>
      </c>
      <c r="E79" s="247">
        <v>0</v>
      </c>
      <c r="F79" s="247">
        <v>0</v>
      </c>
      <c r="G79" s="247">
        <v>0</v>
      </c>
      <c r="H79" s="247">
        <v>0</v>
      </c>
      <c r="I79" s="295">
        <v>0</v>
      </c>
    </row>
    <row r="80" spans="2:9">
      <c r="B80" s="387"/>
      <c r="C80" s="267" t="s">
        <v>416</v>
      </c>
      <c r="D80" s="268">
        <v>12755.019780000002</v>
      </c>
      <c r="E80" s="268">
        <v>13397.720780000003</v>
      </c>
      <c r="F80" s="269">
        <v>14040.421780000001</v>
      </c>
      <c r="G80" s="268">
        <v>14683.122780000002</v>
      </c>
      <c r="H80" s="268">
        <v>15325.813780000002</v>
      </c>
      <c r="I80" s="299">
        <v>15968.514780000001</v>
      </c>
    </row>
    <row r="81" spans="2:9">
      <c r="B81" s="387"/>
      <c r="C81" s="270" t="s">
        <v>395</v>
      </c>
      <c r="D81" s="271">
        <v>12755</v>
      </c>
      <c r="E81" s="271">
        <v>13398</v>
      </c>
      <c r="F81" s="271">
        <v>14040</v>
      </c>
      <c r="G81" s="272">
        <v>14683</v>
      </c>
      <c r="H81" s="271">
        <v>15326</v>
      </c>
      <c r="I81" s="300">
        <v>15969</v>
      </c>
    </row>
    <row r="82" spans="2:9" ht="17.350000000000001" customHeight="1">
      <c r="B82" s="379"/>
      <c r="C82" s="380"/>
      <c r="D82" s="380"/>
      <c r="E82" s="380"/>
      <c r="F82" s="380"/>
      <c r="G82" s="380"/>
      <c r="H82" s="380"/>
      <c r="I82" s="381"/>
    </row>
    <row r="83" spans="2:9" ht="122.95" customHeight="1">
      <c r="B83" s="378">
        <v>46</v>
      </c>
      <c r="C83" s="383" t="s">
        <v>367</v>
      </c>
      <c r="D83" s="384"/>
      <c r="E83" s="384"/>
      <c r="F83" s="384"/>
      <c r="G83" s="384"/>
      <c r="H83" s="384"/>
      <c r="I83" s="385"/>
    </row>
    <row r="84" spans="2:9" ht="18" customHeight="1">
      <c r="B84" s="378"/>
      <c r="C84" s="104" t="s">
        <v>368</v>
      </c>
      <c r="D84" s="105"/>
      <c r="E84" s="105"/>
      <c r="F84" s="105"/>
      <c r="G84" s="106"/>
      <c r="H84" s="107"/>
      <c r="I84" s="108"/>
    </row>
    <row r="85" spans="2:9" ht="18" customHeight="1">
      <c r="B85" s="378"/>
      <c r="C85" s="109" t="s">
        <v>369</v>
      </c>
      <c r="D85" s="105"/>
      <c r="E85" s="105"/>
      <c r="F85" s="105"/>
      <c r="G85" s="106"/>
      <c r="H85" s="107"/>
      <c r="I85" s="108"/>
    </row>
    <row r="86" spans="2:9" ht="18" customHeight="1">
      <c r="B86" s="378"/>
      <c r="C86" s="110" t="s">
        <v>370</v>
      </c>
      <c r="D86" s="105">
        <v>10.5</v>
      </c>
      <c r="E86" s="105" t="s">
        <v>14</v>
      </c>
      <c r="F86" s="105">
        <f>+'[2]Civil-SOR'!$G$20</f>
        <v>578</v>
      </c>
      <c r="G86" s="106">
        <v>1</v>
      </c>
      <c r="H86" s="111" t="s">
        <v>14</v>
      </c>
      <c r="I86" s="105">
        <f>IF(G86="",D86*F86,(D86*F86/G86))</f>
        <v>6069</v>
      </c>
    </row>
    <row r="87" spans="2:9" ht="18" customHeight="1">
      <c r="B87" s="378"/>
      <c r="C87" s="110" t="s">
        <v>371</v>
      </c>
      <c r="D87" s="105">
        <v>0.12</v>
      </c>
      <c r="E87" s="105" t="s">
        <v>372</v>
      </c>
      <c r="F87" s="105">
        <f>[2]LEAD!$N$13</f>
        <v>2453.91</v>
      </c>
      <c r="G87" s="106">
        <v>1</v>
      </c>
      <c r="H87" s="111" t="s">
        <v>372</v>
      </c>
      <c r="I87" s="105">
        <f>IF(G87="",D87*F87,(D87*F87/G87))</f>
        <v>294.46919999999994</v>
      </c>
    </row>
    <row r="88" spans="2:9" ht="18" customHeight="1">
      <c r="B88" s="378"/>
      <c r="C88" s="110" t="s">
        <v>373</v>
      </c>
      <c r="D88" s="105">
        <v>34.56</v>
      </c>
      <c r="E88" s="105" t="s">
        <v>374</v>
      </c>
      <c r="F88" s="105">
        <f>[2]LEAD!$N$6</f>
        <v>5200</v>
      </c>
      <c r="G88" s="106">
        <v>1000</v>
      </c>
      <c r="H88" s="111" t="s">
        <v>374</v>
      </c>
      <c r="I88" s="105">
        <f>IF(G88="",D88*F88,(D88*F88/G88))</f>
        <v>179.71199999999999</v>
      </c>
    </row>
    <row r="89" spans="2:9" ht="18" customHeight="1">
      <c r="B89" s="378"/>
      <c r="C89" s="110" t="s">
        <v>375</v>
      </c>
      <c r="D89" s="105">
        <v>33</v>
      </c>
      <c r="E89" s="105" t="s">
        <v>374</v>
      </c>
      <c r="F89" s="105">
        <f>[2]LEAD!$N$6</f>
        <v>5200</v>
      </c>
      <c r="G89" s="106">
        <v>1000</v>
      </c>
      <c r="H89" s="111" t="s">
        <v>374</v>
      </c>
      <c r="I89" s="105">
        <f>IF(G89="",D89*F89,(D89*F89/G89))</f>
        <v>171.6</v>
      </c>
    </row>
    <row r="90" spans="2:9" ht="18" customHeight="1">
      <c r="B90" s="378"/>
      <c r="C90" s="110" t="s">
        <v>376</v>
      </c>
      <c r="D90" s="105">
        <v>2</v>
      </c>
      <c r="E90" s="105" t="s">
        <v>374</v>
      </c>
      <c r="F90" s="105">
        <f>'[2]Civil-SOR'!$G$185</f>
        <v>34</v>
      </c>
      <c r="G90" s="106">
        <v>1</v>
      </c>
      <c r="H90" s="111" t="s">
        <v>283</v>
      </c>
      <c r="I90" s="105">
        <f>IF(G90="",D90*F90,(D90*F90/G90))</f>
        <v>68</v>
      </c>
    </row>
    <row r="91" spans="2:9" ht="18" customHeight="1">
      <c r="B91" s="378"/>
      <c r="C91" s="109" t="s">
        <v>377</v>
      </c>
      <c r="D91" s="105"/>
      <c r="E91" s="105"/>
      <c r="F91" s="105"/>
      <c r="G91" s="106"/>
      <c r="H91" s="107"/>
      <c r="I91" s="108"/>
    </row>
    <row r="92" spans="2:9" ht="18" customHeight="1">
      <c r="B92" s="378"/>
      <c r="C92" s="110" t="s">
        <v>378</v>
      </c>
      <c r="D92" s="105">
        <v>0.96</v>
      </c>
      <c r="E92" s="105" t="s">
        <v>162</v>
      </c>
      <c r="F92" s="105">
        <f>'[2]Civil-SOR'!$G$293</f>
        <v>580</v>
      </c>
      <c r="G92" s="106">
        <v>1</v>
      </c>
      <c r="H92" s="111" t="s">
        <v>379</v>
      </c>
      <c r="I92" s="105">
        <f>IF(G92="",D92*F92,(D92*F92/G92))</f>
        <v>556.79999999999995</v>
      </c>
    </row>
    <row r="93" spans="2:9" ht="18" customHeight="1">
      <c r="B93" s="378"/>
      <c r="C93" s="110" t="s">
        <v>380</v>
      </c>
      <c r="D93" s="105">
        <v>2.2400000000000002</v>
      </c>
      <c r="E93" s="105" t="s">
        <v>162</v>
      </c>
      <c r="F93" s="105">
        <f>'[2]Civil-SOR'!$G$302</f>
        <v>550</v>
      </c>
      <c r="G93" s="106">
        <v>1</v>
      </c>
      <c r="H93" s="111" t="s">
        <v>379</v>
      </c>
      <c r="I93" s="105">
        <f>IF(G93="",D93*F93,(D93*F93/G93))</f>
        <v>1232.0000000000002</v>
      </c>
    </row>
    <row r="94" spans="2:9" ht="18" customHeight="1">
      <c r="B94" s="378"/>
      <c r="C94" s="110" t="s">
        <v>381</v>
      </c>
      <c r="D94" s="105">
        <v>3.3</v>
      </c>
      <c r="E94" s="105" t="s">
        <v>162</v>
      </c>
      <c r="F94" s="105">
        <f>'[2]Civil-SOR'!$G$307</f>
        <v>520</v>
      </c>
      <c r="G94" s="106">
        <v>1</v>
      </c>
      <c r="H94" s="111" t="s">
        <v>379</v>
      </c>
      <c r="I94" s="105">
        <f>IF(G94="",D94*F94,(D94*F94/G94))</f>
        <v>1716</v>
      </c>
    </row>
    <row r="95" spans="2:9" ht="18" customHeight="1">
      <c r="B95" s="378"/>
      <c r="C95" s="112" t="str">
        <f>[2]Input!$C$47</f>
        <v>Add for MA @ 40%</v>
      </c>
      <c r="D95" s="113">
        <f>[2]Input!$D$47</f>
        <v>0.4</v>
      </c>
      <c r="E95" s="111"/>
      <c r="F95" s="105">
        <f>SUM(I92:I94)</f>
        <v>3504.8</v>
      </c>
      <c r="G95" s="114"/>
      <c r="H95" s="115"/>
      <c r="I95" s="105">
        <f>IF(G95="",D95*F95,(D95*F95/G95))</f>
        <v>1401.92</v>
      </c>
    </row>
    <row r="96" spans="2:9" ht="18" customHeight="1">
      <c r="B96" s="378"/>
      <c r="C96" s="116" t="s">
        <v>382</v>
      </c>
      <c r="D96" s="105">
        <v>0.01</v>
      </c>
      <c r="E96" s="105"/>
      <c r="F96" s="105">
        <f>SUM(I86:I95)</f>
        <v>11689.501200000001</v>
      </c>
      <c r="G96" s="106"/>
      <c r="H96" s="111"/>
      <c r="I96" s="105">
        <f>IF(G96="",D96*F96,(D96*F96/G96))</f>
        <v>116.89501200000001</v>
      </c>
    </row>
    <row r="97" spans="2:9" ht="18" customHeight="1">
      <c r="B97" s="378"/>
      <c r="C97" s="117" t="s">
        <v>383</v>
      </c>
      <c r="D97" s="105"/>
      <c r="E97" s="111"/>
      <c r="F97" s="105"/>
      <c r="G97" s="106"/>
      <c r="H97" s="111"/>
      <c r="I97" s="118">
        <f>SUM(I86:I96)</f>
        <v>11806.396212000001</v>
      </c>
    </row>
    <row r="98" spans="2:9" ht="9.6999999999999993" customHeight="1">
      <c r="B98" s="378"/>
      <c r="C98" s="117"/>
      <c r="D98" s="105"/>
      <c r="E98" s="111"/>
      <c r="F98" s="105"/>
      <c r="G98" s="106"/>
      <c r="H98" s="111"/>
      <c r="I98" s="119"/>
    </row>
    <row r="99" spans="2:9" ht="18" customHeight="1">
      <c r="B99" s="378"/>
      <c r="C99" s="120" t="s">
        <v>384</v>
      </c>
      <c r="D99" s="108" t="s">
        <v>385</v>
      </c>
      <c r="E99" s="121" t="s">
        <v>386</v>
      </c>
      <c r="F99" s="107" t="s">
        <v>387</v>
      </c>
      <c r="G99" s="108" t="s">
        <v>388</v>
      </c>
      <c r="H99" s="108" t="s">
        <v>389</v>
      </c>
      <c r="I99" s="108" t="s">
        <v>390</v>
      </c>
    </row>
    <row r="100" spans="2:9" ht="18" customHeight="1">
      <c r="B100" s="378"/>
      <c r="C100" s="110" t="s">
        <v>391</v>
      </c>
      <c r="D100" s="105">
        <f>I97</f>
        <v>11806.396212000001</v>
      </c>
      <c r="E100" s="105">
        <f>I97</f>
        <v>11806.396212000001</v>
      </c>
      <c r="F100" s="105">
        <f>I97</f>
        <v>11806.396212000001</v>
      </c>
      <c r="G100" s="105">
        <f>F100</f>
        <v>11806.396212000001</v>
      </c>
      <c r="H100" s="105">
        <f>G100</f>
        <v>11806.396212000001</v>
      </c>
      <c r="I100" s="105">
        <f>H100</f>
        <v>11806.396212000001</v>
      </c>
    </row>
    <row r="101" spans="2:9" ht="18" customHeight="1">
      <c r="B101" s="378"/>
      <c r="C101" s="110" t="s">
        <v>392</v>
      </c>
      <c r="D101" s="105">
        <v>0</v>
      </c>
      <c r="E101" s="105">
        <v>350.48</v>
      </c>
      <c r="F101" s="105">
        <f>E101*2</f>
        <v>700.96</v>
      </c>
      <c r="G101" s="105">
        <f>E101*3</f>
        <v>1051.44</v>
      </c>
      <c r="H101" s="105">
        <f>E101*4</f>
        <v>1401.92</v>
      </c>
      <c r="I101" s="105">
        <f>E101*5</f>
        <v>1752.4</v>
      </c>
    </row>
    <row r="102" spans="2:9" ht="18" customHeight="1">
      <c r="B102" s="378"/>
      <c r="C102" s="110" t="str">
        <f>[2]Input!$C$47</f>
        <v>Add for MA @ 40%</v>
      </c>
      <c r="D102" s="105">
        <f>D101*[2]Input!$D$47</f>
        <v>0</v>
      </c>
      <c r="E102" s="105">
        <f>E101*[2]Input!$D$47</f>
        <v>140.19200000000001</v>
      </c>
      <c r="F102" s="105">
        <f>F101*[2]Input!$D$47</f>
        <v>280.38400000000001</v>
      </c>
      <c r="G102" s="105">
        <f>G101*[2]Input!$D$47</f>
        <v>420.57600000000002</v>
      </c>
      <c r="H102" s="105">
        <f>H101*[2]Input!$D$47</f>
        <v>560.76800000000003</v>
      </c>
      <c r="I102" s="105">
        <f>I101*[2]Input!$D$47</f>
        <v>700.96</v>
      </c>
    </row>
    <row r="103" spans="2:9" ht="18" customHeight="1">
      <c r="B103" s="378"/>
      <c r="C103" s="112"/>
      <c r="D103" s="105">
        <f t="shared" ref="D103:I103" si="4">SUM(D100:D102)</f>
        <v>11806.396212000001</v>
      </c>
      <c r="E103" s="105">
        <f t="shared" si="4"/>
        <v>12297.068212000002</v>
      </c>
      <c r="F103" s="105">
        <f t="shared" si="4"/>
        <v>12787.740212000002</v>
      </c>
      <c r="G103" s="105">
        <f t="shared" si="4"/>
        <v>13278.412212000003</v>
      </c>
      <c r="H103" s="105">
        <f t="shared" si="4"/>
        <v>13769.084212000002</v>
      </c>
      <c r="I103" s="105">
        <f t="shared" si="4"/>
        <v>14259.756212</v>
      </c>
    </row>
    <row r="104" spans="2:9" ht="27" customHeight="1">
      <c r="B104" s="378"/>
      <c r="C104" s="110" t="str">
        <f>[2]Input!$C$48</f>
        <v>Overheads &amp; Contractors Profit @ 13.615%</v>
      </c>
      <c r="D104" s="105">
        <f>ROUND(D103*[2]Input!$D$48,2)</f>
        <v>1607.44</v>
      </c>
      <c r="E104" s="105">
        <f>ROUND(E103*[2]Input!$D$48,2)</f>
        <v>1674.25</v>
      </c>
      <c r="F104" s="105">
        <f>ROUND(F103*[2]Input!$D$48,2)</f>
        <v>1741.05</v>
      </c>
      <c r="G104" s="105">
        <f>ROUND(G103*[2]Input!$D$48,2)</f>
        <v>1807.86</v>
      </c>
      <c r="H104" s="105">
        <f>ROUND(H103*[2]Input!$D$48,2)</f>
        <v>1874.66</v>
      </c>
      <c r="I104" s="105">
        <f>ROUND(I103*[2]Input!$D$48,2)</f>
        <v>1941.47</v>
      </c>
    </row>
    <row r="105" spans="2:9" ht="18" customHeight="1">
      <c r="B105" s="378"/>
      <c r="C105" s="109" t="s">
        <v>393</v>
      </c>
      <c r="D105" s="105">
        <f t="shared" ref="D105:I105" si="5">SUM(D103:D104)</f>
        <v>13413.836212000002</v>
      </c>
      <c r="E105" s="105">
        <f t="shared" si="5"/>
        <v>13971.318212000002</v>
      </c>
      <c r="F105" s="105">
        <f t="shared" si="5"/>
        <v>14528.790212000002</v>
      </c>
      <c r="G105" s="105">
        <f t="shared" si="5"/>
        <v>15086.272212000003</v>
      </c>
      <c r="H105" s="105">
        <f t="shared" si="5"/>
        <v>15643.744212000001</v>
      </c>
      <c r="I105" s="105">
        <f t="shared" si="5"/>
        <v>16201.226212</v>
      </c>
    </row>
    <row r="106" spans="2:9" ht="18" customHeight="1">
      <c r="B106" s="378"/>
      <c r="C106" s="109" t="s">
        <v>394</v>
      </c>
      <c r="D106" s="108">
        <f t="shared" ref="D106:I106" si="6">D105*0.01</f>
        <v>134.13836212000001</v>
      </c>
      <c r="E106" s="108">
        <f t="shared" si="6"/>
        <v>139.71318212000003</v>
      </c>
      <c r="F106" s="108">
        <f t="shared" si="6"/>
        <v>145.28790212000001</v>
      </c>
      <c r="G106" s="108">
        <f t="shared" si="6"/>
        <v>150.86272212000003</v>
      </c>
      <c r="H106" s="108">
        <f t="shared" si="6"/>
        <v>156.43744212000001</v>
      </c>
      <c r="I106" s="108">
        <f t="shared" si="6"/>
        <v>162.01226212</v>
      </c>
    </row>
    <row r="107" spans="2:9" ht="18" customHeight="1">
      <c r="B107" s="378"/>
      <c r="C107" s="122" t="s">
        <v>395</v>
      </c>
      <c r="D107" s="123">
        <f t="shared" ref="D107:I107" si="7">ROUND(D106,0)</f>
        <v>134</v>
      </c>
      <c r="E107" s="123">
        <f t="shared" si="7"/>
        <v>140</v>
      </c>
      <c r="F107" s="123">
        <f t="shared" si="7"/>
        <v>145</v>
      </c>
      <c r="G107" s="124">
        <f t="shared" si="7"/>
        <v>151</v>
      </c>
      <c r="H107" s="123">
        <f t="shared" si="7"/>
        <v>156</v>
      </c>
      <c r="I107" s="123">
        <f t="shared" si="7"/>
        <v>162</v>
      </c>
    </row>
    <row r="108" spans="2:9">
      <c r="B108" s="378"/>
      <c r="C108" s="378"/>
      <c r="D108" s="378"/>
      <c r="E108" s="378"/>
      <c r="F108" s="378"/>
      <c r="G108" s="378"/>
      <c r="H108" s="378"/>
      <c r="I108" s="378"/>
    </row>
    <row r="110" spans="2:9" ht="13.6">
      <c r="B110" s="374" t="s">
        <v>487</v>
      </c>
      <c r="C110" s="374"/>
      <c r="D110" s="374"/>
      <c r="E110" s="374"/>
      <c r="F110" s="374"/>
      <c r="G110" s="374"/>
      <c r="H110" s="374"/>
      <c r="I110" s="374"/>
    </row>
    <row r="111" spans="2:9" ht="129.75" customHeight="1">
      <c r="B111" s="373">
        <v>61</v>
      </c>
      <c r="C111" s="372" t="s">
        <v>489</v>
      </c>
      <c r="D111" s="372"/>
      <c r="E111" s="372"/>
      <c r="F111" s="372"/>
      <c r="G111" s="372"/>
      <c r="H111" s="372"/>
      <c r="I111" s="372"/>
    </row>
    <row r="112" spans="2:9" ht="62.35" customHeight="1">
      <c r="B112" s="373"/>
      <c r="C112" s="273" t="s">
        <v>494</v>
      </c>
      <c r="D112" s="274">
        <v>1</v>
      </c>
      <c r="E112" s="275" t="s">
        <v>9</v>
      </c>
      <c r="F112" s="276">
        <v>1</v>
      </c>
      <c r="G112" s="275" t="s">
        <v>9</v>
      </c>
      <c r="H112" s="277">
        <v>27081</v>
      </c>
      <c r="I112" s="277">
        <f>SUM(D112*H112/F112)</f>
        <v>27081</v>
      </c>
    </row>
    <row r="113" spans="2:9">
      <c r="B113" s="373"/>
      <c r="C113" s="278" t="s">
        <v>486</v>
      </c>
      <c r="D113" s="279">
        <v>0.13614999999999999</v>
      </c>
      <c r="E113" s="280"/>
      <c r="F113" s="281"/>
      <c r="G113" s="280"/>
      <c r="H113" s="282"/>
      <c r="I113" s="282">
        <f>I112*0.13615</f>
        <v>3687.0781499999998</v>
      </c>
    </row>
    <row r="114" spans="2:9" ht="13.6">
      <c r="B114" s="373"/>
      <c r="C114" s="283"/>
      <c r="D114" s="283"/>
      <c r="E114" s="283"/>
      <c r="F114" s="283"/>
      <c r="G114" s="283"/>
      <c r="H114" s="283"/>
      <c r="I114" s="284">
        <f>SUM(I112:I113)</f>
        <v>30768.078150000001</v>
      </c>
    </row>
    <row r="115" spans="2:9">
      <c r="B115" s="373"/>
      <c r="C115" s="172" t="s">
        <v>488</v>
      </c>
      <c r="D115" s="204"/>
      <c r="E115" s="204"/>
      <c r="F115" s="204"/>
      <c r="G115" s="204"/>
      <c r="H115" s="122" t="s">
        <v>395</v>
      </c>
      <c r="I115" s="205">
        <v>30768</v>
      </c>
    </row>
  </sheetData>
  <mergeCells count="26">
    <mergeCell ref="P46:Q46"/>
    <mergeCell ref="B3:B23"/>
    <mergeCell ref="C3:I3"/>
    <mergeCell ref="B25:B46"/>
    <mergeCell ref="C25:I25"/>
    <mergeCell ref="D28:F28"/>
    <mergeCell ref="M28:O28"/>
    <mergeCell ref="D29:F29"/>
    <mergeCell ref="M29:O29"/>
    <mergeCell ref="D31:E31"/>
    <mergeCell ref="M31:N31"/>
    <mergeCell ref="D32:E32"/>
    <mergeCell ref="M32:N32"/>
    <mergeCell ref="B2:I2"/>
    <mergeCell ref="B83:B107"/>
    <mergeCell ref="C83:I83"/>
    <mergeCell ref="B48:B81"/>
    <mergeCell ref="C48:I48"/>
    <mergeCell ref="G46:H46"/>
    <mergeCell ref="C111:I111"/>
    <mergeCell ref="B111:B115"/>
    <mergeCell ref="B110:I110"/>
    <mergeCell ref="B24:I24"/>
    <mergeCell ref="B47:I47"/>
    <mergeCell ref="B82:I82"/>
    <mergeCell ref="B108:I108"/>
  </mergeCells>
  <pageMargins left="0.59055118110236227" right="0.19685039370078741" top="0.74803149606299213" bottom="0.94488188976377963" header="0.31496062992125984" footer="0.31496062992125984"/>
  <pageSetup paperSize="9" scale="95" orientation="portrait" r:id="rId1"/>
  <rowBreaks count="4" manualBreakCount="4">
    <brk id="24" min="1" max="8" man="1"/>
    <brk id="47" min="1" max="8" man="1"/>
    <brk id="82" min="1" max="8" man="1"/>
    <brk id="108" min="1" max="8"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F10:H54"/>
  <sheetViews>
    <sheetView workbookViewId="0">
      <selection activeCell="F39" sqref="F39"/>
    </sheetView>
  </sheetViews>
  <sheetFormatPr defaultRowHeight="13.6"/>
  <cols>
    <col min="6" max="6" width="37.42578125" customWidth="1"/>
    <col min="7" max="7" width="26.140625" customWidth="1"/>
    <col min="8" max="8" width="16" customWidth="1"/>
  </cols>
  <sheetData>
    <row r="10" spans="6:8">
      <c r="F10" s="32" t="s">
        <v>496</v>
      </c>
      <c r="G10" s="32">
        <v>135280</v>
      </c>
      <c r="H10" s="32">
        <v>291336</v>
      </c>
    </row>
    <row r="11" spans="6:8">
      <c r="F11" s="32" t="s">
        <v>497</v>
      </c>
      <c r="G11" s="32">
        <v>0</v>
      </c>
      <c r="H11" s="307">
        <v>9600</v>
      </c>
    </row>
    <row r="12" spans="6:8">
      <c r="F12" s="32" t="s">
        <v>498</v>
      </c>
      <c r="G12" s="32">
        <v>13000</v>
      </c>
      <c r="H12" s="307">
        <v>13000</v>
      </c>
    </row>
    <row r="13" spans="6:8">
      <c r="F13" s="32" t="s">
        <v>499</v>
      </c>
      <c r="G13" s="307">
        <v>48000</v>
      </c>
      <c r="H13" s="32">
        <v>67500</v>
      </c>
    </row>
    <row r="14" spans="6:8">
      <c r="F14" s="308" t="s">
        <v>500</v>
      </c>
      <c r="G14" s="32">
        <f>4600+1600</f>
        <v>6200</v>
      </c>
      <c r="H14" s="32">
        <v>12000</v>
      </c>
    </row>
    <row r="15" spans="6:8">
      <c r="F15" s="32" t="s">
        <v>501</v>
      </c>
      <c r="G15" s="32">
        <v>23040</v>
      </c>
      <c r="H15" s="32">
        <v>28740</v>
      </c>
    </row>
    <row r="16" spans="6:8">
      <c r="F16" s="308" t="s">
        <v>502</v>
      </c>
      <c r="G16" s="32">
        <v>44000</v>
      </c>
      <c r="H16" s="32">
        <v>56500</v>
      </c>
    </row>
    <row r="17" spans="6:8">
      <c r="F17" s="308" t="s">
        <v>503</v>
      </c>
      <c r="G17" s="32">
        <v>59840</v>
      </c>
      <c r="H17" s="32">
        <v>75573</v>
      </c>
    </row>
    <row r="18" spans="6:8">
      <c r="F18" s="308" t="s">
        <v>504</v>
      </c>
      <c r="G18" s="32">
        <v>36000</v>
      </c>
      <c r="H18" s="32">
        <v>51206</v>
      </c>
    </row>
    <row r="19" spans="6:8">
      <c r="F19" s="308" t="s">
        <v>505</v>
      </c>
      <c r="G19" s="32">
        <v>4800</v>
      </c>
      <c r="H19" s="307">
        <v>4816</v>
      </c>
    </row>
    <row r="20" spans="6:8">
      <c r="F20" s="308" t="s">
        <v>506</v>
      </c>
      <c r="G20" s="307">
        <f>2000+2320</f>
        <v>4320</v>
      </c>
      <c r="H20" s="307">
        <v>22800</v>
      </c>
    </row>
    <row r="21" spans="6:8">
      <c r="F21" s="308" t="s">
        <v>507</v>
      </c>
      <c r="G21" s="32">
        <v>8700</v>
      </c>
      <c r="H21" s="307">
        <v>8875</v>
      </c>
    </row>
    <row r="22" spans="6:8">
      <c r="F22" s="308" t="s">
        <v>508</v>
      </c>
      <c r="G22" s="32">
        <v>2000</v>
      </c>
      <c r="H22" s="307">
        <v>2550</v>
      </c>
    </row>
    <row r="23" spans="6:8">
      <c r="F23" s="308" t="s">
        <v>509</v>
      </c>
      <c r="G23" s="307">
        <v>46500</v>
      </c>
      <c r="H23" s="32">
        <v>117000</v>
      </c>
    </row>
    <row r="24" spans="6:8">
      <c r="F24" s="308" t="s">
        <v>510</v>
      </c>
      <c r="G24" s="32">
        <f>7500+5800</f>
        <v>13300</v>
      </c>
      <c r="H24" s="307">
        <v>18288</v>
      </c>
    </row>
    <row r="25" spans="6:8">
      <c r="F25" s="308" t="s">
        <v>511</v>
      </c>
      <c r="G25" s="32">
        <v>0</v>
      </c>
      <c r="H25" s="32">
        <v>11475</v>
      </c>
    </row>
    <row r="26" spans="6:8">
      <c r="F26" s="402" t="s">
        <v>512</v>
      </c>
      <c r="G26" s="303"/>
      <c r="H26" s="304">
        <v>10000</v>
      </c>
    </row>
    <row r="27" spans="6:8">
      <c r="F27" s="402"/>
      <c r="G27" s="303"/>
      <c r="H27" s="304">
        <v>56000</v>
      </c>
    </row>
    <row r="28" spans="6:8">
      <c r="F28" s="402"/>
      <c r="G28" s="303"/>
      <c r="H28" s="304">
        <v>80000</v>
      </c>
    </row>
    <row r="29" spans="6:8">
      <c r="F29" s="402"/>
      <c r="G29" s="303"/>
      <c r="H29" s="304">
        <v>43750</v>
      </c>
    </row>
    <row r="30" spans="6:8" ht="14.3" thickBot="1">
      <c r="F30" s="403"/>
      <c r="G30" s="305"/>
      <c r="H30" s="306">
        <v>-54244</v>
      </c>
    </row>
    <row r="32" spans="6:8">
      <c r="G32">
        <f>SUM(G10:G31)</f>
        <v>444980</v>
      </c>
      <c r="H32">
        <f>SUM(H10:H31)</f>
        <v>926765</v>
      </c>
    </row>
    <row r="37" spans="6:8">
      <c r="F37">
        <v>1787030</v>
      </c>
    </row>
    <row r="38" spans="6:8">
      <c r="H38">
        <v>32805</v>
      </c>
    </row>
    <row r="39" spans="6:8">
      <c r="F39">
        <f>F37-H54</f>
        <v>919525</v>
      </c>
      <c r="H39">
        <v>60000</v>
      </c>
    </row>
    <row r="40" spans="6:8">
      <c r="H40">
        <v>82500</v>
      </c>
    </row>
    <row r="41" spans="6:8">
      <c r="H41">
        <v>195000</v>
      </c>
    </row>
    <row r="42" spans="6:8">
      <c r="H42">
        <v>45000</v>
      </c>
    </row>
    <row r="43" spans="6:8">
      <c r="H43">
        <v>8400</v>
      </c>
    </row>
    <row r="44" spans="6:8">
      <c r="H44">
        <v>9300</v>
      </c>
    </row>
    <row r="45" spans="6:8">
      <c r="H45">
        <v>4200</v>
      </c>
    </row>
    <row r="46" spans="6:8">
      <c r="H46">
        <v>16200</v>
      </c>
    </row>
    <row r="47" spans="6:8">
      <c r="H47">
        <v>32000</v>
      </c>
    </row>
    <row r="48" spans="6:8">
      <c r="H48">
        <v>29000</v>
      </c>
    </row>
    <row r="49" spans="8:8">
      <c r="H49">
        <v>2100</v>
      </c>
    </row>
    <row r="50" spans="8:8">
      <c r="H50">
        <v>29000</v>
      </c>
    </row>
    <row r="51" spans="8:8">
      <c r="H51">
        <v>80000</v>
      </c>
    </row>
    <row r="52" spans="8:8">
      <c r="H52">
        <v>210000</v>
      </c>
    </row>
    <row r="53" spans="8:8">
      <c r="H53">
        <v>32000</v>
      </c>
    </row>
    <row r="54" spans="8:8">
      <c r="H54">
        <f>SUM(H38:H53)</f>
        <v>867505</v>
      </c>
    </row>
  </sheetData>
  <mergeCells count="1">
    <mergeCell ref="F26:F30"/>
  </mergeCells>
  <pageMargins left="0.7" right="0.7" top="0.75" bottom="0.75" header="0.3" footer="0.3"/>
  <pageSetup paperSize="9"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36"/>
  <sheetViews>
    <sheetView workbookViewId="0">
      <selection activeCell="B1" sqref="B1:D33"/>
    </sheetView>
  </sheetViews>
  <sheetFormatPr defaultColWidth="9.28515625" defaultRowHeight="13.6"/>
  <cols>
    <col min="1" max="1" width="2.7109375" style="7" customWidth="1"/>
    <col min="2" max="2" width="8.28515625" style="7" customWidth="1"/>
    <col min="3" max="3" width="65.85546875" style="7" customWidth="1"/>
    <col min="4" max="4" width="21.28515625" style="7" customWidth="1"/>
    <col min="5" max="16384" width="9.28515625" style="7"/>
  </cols>
  <sheetData>
    <row r="1" spans="2:5" ht="45.7" customHeight="1">
      <c r="B1" s="404" t="s">
        <v>522</v>
      </c>
      <c r="C1" s="404"/>
      <c r="D1" s="404"/>
    </row>
    <row r="2" spans="2:5" ht="23.95" customHeight="1">
      <c r="B2" s="405" t="s">
        <v>521</v>
      </c>
      <c r="C2" s="406"/>
      <c r="D2" s="407"/>
    </row>
    <row r="3" spans="2:5" ht="14.3">
      <c r="B3" s="23" t="s">
        <v>205</v>
      </c>
      <c r="C3" s="22" t="s">
        <v>204</v>
      </c>
      <c r="D3" s="22" t="s">
        <v>202</v>
      </c>
      <c r="E3" s="12"/>
    </row>
    <row r="4" spans="2:5" s="12" customFormat="1" ht="16.5" customHeight="1">
      <c r="B4" s="10">
        <v>1</v>
      </c>
      <c r="C4" s="13" t="s">
        <v>199</v>
      </c>
      <c r="D4" s="14">
        <v>26020475</v>
      </c>
    </row>
    <row r="5" spans="2:5" s="12" customFormat="1" ht="16.5" customHeight="1">
      <c r="B5" s="10">
        <v>2</v>
      </c>
      <c r="C5" s="13" t="s">
        <v>29</v>
      </c>
      <c r="D5" s="14">
        <v>7012631</v>
      </c>
    </row>
    <row r="6" spans="2:5" s="12" customFormat="1" ht="16.5" customHeight="1">
      <c r="B6" s="10">
        <v>3</v>
      </c>
      <c r="C6" s="13" t="s">
        <v>198</v>
      </c>
      <c r="D6" s="14">
        <v>136973</v>
      </c>
    </row>
    <row r="7" spans="2:5" s="12" customFormat="1" ht="16.5" customHeight="1">
      <c r="B7" s="10">
        <v>4</v>
      </c>
      <c r="C7" s="13" t="s">
        <v>197</v>
      </c>
      <c r="D7" s="14">
        <v>5641335</v>
      </c>
    </row>
    <row r="8" spans="2:5" s="12" customFormat="1" ht="16.5" customHeight="1">
      <c r="B8" s="10">
        <v>5</v>
      </c>
      <c r="C8" s="13" t="s">
        <v>196</v>
      </c>
      <c r="D8" s="14">
        <v>689000</v>
      </c>
    </row>
    <row r="9" spans="2:5" s="12" customFormat="1" ht="16.5" customHeight="1">
      <c r="B9" s="10">
        <v>6</v>
      </c>
      <c r="C9" s="13" t="s">
        <v>195</v>
      </c>
      <c r="D9" s="14">
        <v>873880</v>
      </c>
    </row>
    <row r="10" spans="2:5" s="12" customFormat="1" ht="16.5" customHeight="1">
      <c r="B10" s="10">
        <v>7</v>
      </c>
      <c r="C10" s="13" t="s">
        <v>194</v>
      </c>
      <c r="D10" s="14">
        <v>2725391</v>
      </c>
    </row>
    <row r="11" spans="2:5" s="12" customFormat="1" ht="16.5" customHeight="1">
      <c r="B11" s="10">
        <v>8</v>
      </c>
      <c r="C11" s="13" t="s">
        <v>193</v>
      </c>
      <c r="D11" s="14">
        <v>1141255</v>
      </c>
    </row>
    <row r="12" spans="2:5" s="12" customFormat="1" ht="16.5" customHeight="1">
      <c r="B12" s="10"/>
      <c r="C12" s="21" t="s">
        <v>192</v>
      </c>
      <c r="D12" s="19">
        <v>44240940</v>
      </c>
    </row>
    <row r="13" spans="2:5" s="12" customFormat="1" ht="16.5" customHeight="1">
      <c r="B13" s="10">
        <v>9</v>
      </c>
      <c r="C13" s="13" t="s">
        <v>191</v>
      </c>
      <c r="D13" s="14">
        <v>221000</v>
      </c>
    </row>
    <row r="14" spans="2:5" s="12" customFormat="1" ht="16.5" customHeight="1">
      <c r="B14" s="10">
        <v>10</v>
      </c>
      <c r="C14" s="13" t="s">
        <v>190</v>
      </c>
      <c r="D14" s="14">
        <v>1156237</v>
      </c>
    </row>
    <row r="15" spans="2:5" s="12" customFormat="1" ht="16.5" customHeight="1">
      <c r="B15" s="10">
        <v>11</v>
      </c>
      <c r="C15" s="13" t="s">
        <v>189</v>
      </c>
      <c r="D15" s="14">
        <v>8985</v>
      </c>
    </row>
    <row r="16" spans="2:5" s="12" customFormat="1" ht="16.5" customHeight="1">
      <c r="B16" s="10">
        <v>12</v>
      </c>
      <c r="C16" s="13" t="s">
        <v>188</v>
      </c>
      <c r="D16" s="14">
        <v>496686</v>
      </c>
    </row>
    <row r="17" spans="2:4" s="12" customFormat="1" ht="16.5" customHeight="1">
      <c r="B17" s="10">
        <v>14</v>
      </c>
      <c r="C17" s="13" t="s">
        <v>187</v>
      </c>
      <c r="D17" s="14">
        <v>1749744</v>
      </c>
    </row>
    <row r="18" spans="2:4" s="12" customFormat="1" ht="16.5" customHeight="1">
      <c r="B18" s="10">
        <v>15</v>
      </c>
      <c r="C18" s="13" t="s">
        <v>186</v>
      </c>
      <c r="D18" s="14">
        <v>814670</v>
      </c>
    </row>
    <row r="19" spans="2:4" s="12" customFormat="1" ht="16.5" customHeight="1">
      <c r="B19" s="10"/>
      <c r="C19" s="21" t="s">
        <v>185</v>
      </c>
      <c r="D19" s="19">
        <v>4447322</v>
      </c>
    </row>
    <row r="20" spans="2:4" s="12" customFormat="1" ht="16.5" customHeight="1">
      <c r="B20" s="10"/>
      <c r="C20" s="20" t="s">
        <v>184</v>
      </c>
      <c r="D20" s="19">
        <v>48688262</v>
      </c>
    </row>
    <row r="21" spans="2:4" s="12" customFormat="1" ht="33.799999999999997" customHeight="1">
      <c r="B21" s="10">
        <v>16</v>
      </c>
      <c r="C21" s="15" t="s">
        <v>175</v>
      </c>
      <c r="D21" s="309">
        <v>1947530</v>
      </c>
    </row>
    <row r="22" spans="2:4" s="12" customFormat="1" ht="16.5" customHeight="1">
      <c r="B22" s="10"/>
      <c r="C22" s="20" t="s">
        <v>183</v>
      </c>
      <c r="D22" s="14">
        <v>8763887.1600000001</v>
      </c>
    </row>
    <row r="23" spans="2:4" s="12" customFormat="1" ht="16.5" customHeight="1">
      <c r="B23" s="10"/>
      <c r="C23" s="20" t="s">
        <v>257</v>
      </c>
      <c r="D23" s="19">
        <v>59399679.159999996</v>
      </c>
    </row>
    <row r="24" spans="2:4" s="12" customFormat="1" ht="17.350000000000001" customHeight="1">
      <c r="B24" s="10">
        <v>17</v>
      </c>
      <c r="C24" s="15" t="s">
        <v>182</v>
      </c>
      <c r="D24" s="14">
        <v>486882.62</v>
      </c>
    </row>
    <row r="25" spans="2:4" s="12" customFormat="1" ht="17.350000000000001" customHeight="1">
      <c r="B25" s="10">
        <v>18</v>
      </c>
      <c r="C25" s="15" t="s">
        <v>181</v>
      </c>
      <c r="D25" s="14">
        <v>48688.262000000002</v>
      </c>
    </row>
    <row r="26" spans="2:4" s="12" customFormat="1" ht="17.350000000000001" customHeight="1">
      <c r="B26" s="10">
        <v>19</v>
      </c>
      <c r="C26" s="15" t="s">
        <v>180</v>
      </c>
      <c r="D26" s="14">
        <v>448</v>
      </c>
    </row>
    <row r="27" spans="2:4" s="12" customFormat="1" ht="17.350000000000001" customHeight="1">
      <c r="B27" s="10">
        <v>20</v>
      </c>
      <c r="C27" s="15" t="s">
        <v>179</v>
      </c>
      <c r="D27" s="14">
        <v>134.4</v>
      </c>
    </row>
    <row r="28" spans="2:4" s="12" customFormat="1" ht="17.350000000000001" customHeight="1">
      <c r="B28" s="10">
        <v>21</v>
      </c>
      <c r="C28" s="15" t="s">
        <v>178</v>
      </c>
      <c r="D28" s="14">
        <v>8.9600000000000009</v>
      </c>
    </row>
    <row r="29" spans="2:4" s="12" customFormat="1" ht="17.350000000000001" customHeight="1">
      <c r="B29" s="10">
        <v>22</v>
      </c>
      <c r="C29" s="15" t="s">
        <v>177</v>
      </c>
      <c r="D29" s="14">
        <v>4868.8262000000004</v>
      </c>
    </row>
    <row r="30" spans="2:4" s="12" customFormat="1" ht="17.350000000000001" customHeight="1">
      <c r="B30" s="10">
        <v>23</v>
      </c>
      <c r="C30" s="11" t="s">
        <v>513</v>
      </c>
      <c r="D30" s="14">
        <v>541031</v>
      </c>
    </row>
    <row r="31" spans="2:4" s="12" customFormat="1" ht="17.350000000000001" customHeight="1">
      <c r="B31" s="10">
        <v>24</v>
      </c>
      <c r="C31" s="15" t="s">
        <v>176</v>
      </c>
      <c r="D31" s="14">
        <v>97385.58</v>
      </c>
    </row>
    <row r="32" spans="2:4" s="12" customFormat="1" ht="17.350000000000001" customHeight="1">
      <c r="B32" s="10">
        <v>25</v>
      </c>
      <c r="C32" s="15" t="s">
        <v>495</v>
      </c>
      <c r="D32" s="14">
        <v>910280</v>
      </c>
    </row>
    <row r="33" spans="2:4" s="12" customFormat="1" ht="22.1" customHeight="1">
      <c r="B33" s="10"/>
      <c r="C33" s="11" t="s">
        <v>514</v>
      </c>
      <c r="D33" s="14">
        <v>1548697</v>
      </c>
    </row>
    <row r="34" spans="2:4" s="12" customFormat="1" ht="18.7" customHeight="1">
      <c r="B34" s="10"/>
      <c r="C34" s="20" t="s">
        <v>520</v>
      </c>
      <c r="D34" s="19">
        <v>60948376</v>
      </c>
    </row>
    <row r="35" spans="2:4" ht="16.5" customHeight="1">
      <c r="B35" s="8"/>
    </row>
    <row r="36" spans="2:4" ht="16.5" customHeight="1"/>
  </sheetData>
  <mergeCells count="2">
    <mergeCell ref="B1:D1"/>
    <mergeCell ref="B2:D2"/>
  </mergeCells>
  <pageMargins left="0.70866141732283472" right="0.31496062992125984" top="0.74803149606299213" bottom="0.74803149606299213" header="0.31496062992125984" footer="0.31496062992125984"/>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54"/>
  <sheetViews>
    <sheetView topLeftCell="A32" workbookViewId="0">
      <selection activeCell="B49" sqref="B49:B53"/>
    </sheetView>
  </sheetViews>
  <sheetFormatPr defaultRowHeight="14.3"/>
  <cols>
    <col min="1" max="1" width="9.140625" style="337"/>
    <col min="2" max="2" width="13" style="337" bestFit="1" customWidth="1"/>
    <col min="3" max="3" width="59.28515625" style="337" customWidth="1"/>
    <col min="4" max="16384" width="9.140625" style="337"/>
  </cols>
  <sheetData>
    <row r="1" spans="1:5" ht="32.6" customHeight="1">
      <c r="A1" s="52" t="s">
        <v>205</v>
      </c>
      <c r="B1" s="52" t="s">
        <v>291</v>
      </c>
      <c r="C1" s="52" t="s">
        <v>204</v>
      </c>
      <c r="D1" s="342" t="s">
        <v>227</v>
      </c>
      <c r="E1" s="342" t="s">
        <v>221</v>
      </c>
    </row>
    <row r="2" spans="1:5">
      <c r="A2" s="335">
        <v>199</v>
      </c>
      <c r="B2" s="335" t="str">
        <f>IF(ISBLANK(A2), "","IVF"&amp;A2)</f>
        <v>IVF199</v>
      </c>
      <c r="C2" s="336" t="s">
        <v>35</v>
      </c>
      <c r="D2" s="343">
        <v>2</v>
      </c>
      <c r="E2" s="338" t="s">
        <v>9</v>
      </c>
    </row>
    <row r="3" spans="1:5">
      <c r="A3" s="335">
        <v>200</v>
      </c>
      <c r="B3" s="335" t="str">
        <f t="shared" ref="B3:B23" si="0">IF(ISBLANK(A3), "","IVF"&amp;A3)</f>
        <v>IVF200</v>
      </c>
      <c r="C3" s="336" t="s">
        <v>36</v>
      </c>
      <c r="D3" s="343">
        <v>2</v>
      </c>
      <c r="E3" s="338" t="s">
        <v>9</v>
      </c>
    </row>
    <row r="4" spans="1:5" ht="40.75">
      <c r="A4" s="335">
        <v>201</v>
      </c>
      <c r="B4" s="335" t="str">
        <f t="shared" si="0"/>
        <v>IVF201</v>
      </c>
      <c r="C4" s="336" t="s">
        <v>37</v>
      </c>
      <c r="D4" s="343">
        <v>2</v>
      </c>
      <c r="E4" s="338" t="s">
        <v>9</v>
      </c>
    </row>
    <row r="5" spans="1:5" ht="54.35">
      <c r="A5" s="335">
        <v>202</v>
      </c>
      <c r="B5" s="335" t="str">
        <f t="shared" si="0"/>
        <v>IVF202</v>
      </c>
      <c r="C5" s="336" t="s">
        <v>38</v>
      </c>
      <c r="D5" s="343">
        <v>1</v>
      </c>
      <c r="E5" s="338" t="s">
        <v>9</v>
      </c>
    </row>
    <row r="6" spans="1:5">
      <c r="A6" s="335">
        <v>203</v>
      </c>
      <c r="B6" s="335" t="str">
        <f t="shared" si="0"/>
        <v>IVF203</v>
      </c>
      <c r="C6" s="336" t="s">
        <v>39</v>
      </c>
      <c r="D6" s="343">
        <v>1</v>
      </c>
      <c r="E6" s="338" t="s">
        <v>9</v>
      </c>
    </row>
    <row r="7" spans="1:5">
      <c r="A7" s="335">
        <v>204</v>
      </c>
      <c r="B7" s="335" t="str">
        <f t="shared" si="0"/>
        <v>IVF204</v>
      </c>
      <c r="C7" s="336" t="s">
        <v>40</v>
      </c>
      <c r="D7" s="343">
        <v>1</v>
      </c>
      <c r="E7" s="338" t="s">
        <v>9</v>
      </c>
    </row>
    <row r="8" spans="1:5">
      <c r="A8" s="335">
        <v>205</v>
      </c>
      <c r="B8" s="335" t="str">
        <f t="shared" si="0"/>
        <v>IVF205</v>
      </c>
      <c r="C8" s="336" t="s">
        <v>41</v>
      </c>
      <c r="D8" s="343">
        <v>1</v>
      </c>
      <c r="E8" s="338" t="s">
        <v>9</v>
      </c>
    </row>
    <row r="9" spans="1:5" ht="27.2">
      <c r="A9" s="335">
        <v>206</v>
      </c>
      <c r="B9" s="335" t="str">
        <f t="shared" si="0"/>
        <v>IVF206</v>
      </c>
      <c r="C9" s="336" t="s">
        <v>42</v>
      </c>
      <c r="D9" s="343">
        <v>1</v>
      </c>
      <c r="E9" s="338" t="s">
        <v>9</v>
      </c>
    </row>
    <row r="10" spans="1:5">
      <c r="A10" s="335">
        <v>207</v>
      </c>
      <c r="B10" s="335" t="str">
        <f t="shared" si="0"/>
        <v>IVF207</v>
      </c>
      <c r="C10" s="336" t="s">
        <v>43</v>
      </c>
      <c r="D10" s="343">
        <v>2</v>
      </c>
      <c r="E10" s="338" t="s">
        <v>9</v>
      </c>
    </row>
    <row r="11" spans="1:5" ht="27.2">
      <c r="A11" s="335">
        <v>208</v>
      </c>
      <c r="B11" s="335" t="str">
        <f t="shared" si="0"/>
        <v>IVF208</v>
      </c>
      <c r="C11" s="336" t="s">
        <v>44</v>
      </c>
      <c r="D11" s="343">
        <v>1</v>
      </c>
      <c r="E11" s="338" t="s">
        <v>9</v>
      </c>
    </row>
    <row r="12" spans="1:5">
      <c r="A12" s="335">
        <v>209</v>
      </c>
      <c r="B12" s="335" t="str">
        <f t="shared" si="0"/>
        <v>IVF209</v>
      </c>
      <c r="C12" s="336" t="s">
        <v>45</v>
      </c>
      <c r="D12" s="343">
        <v>1</v>
      </c>
      <c r="E12" s="338" t="s">
        <v>9</v>
      </c>
    </row>
    <row r="13" spans="1:5" ht="27.2">
      <c r="A13" s="335">
        <v>210</v>
      </c>
      <c r="B13" s="335" t="str">
        <f t="shared" si="0"/>
        <v>IVF210</v>
      </c>
      <c r="C13" s="336" t="s">
        <v>46</v>
      </c>
      <c r="D13" s="343">
        <v>1</v>
      </c>
      <c r="E13" s="338" t="s">
        <v>9</v>
      </c>
    </row>
    <row r="14" spans="1:5">
      <c r="A14" s="335">
        <v>211</v>
      </c>
      <c r="B14" s="335" t="str">
        <f t="shared" si="0"/>
        <v>IVF211</v>
      </c>
      <c r="C14" s="336" t="s">
        <v>47</v>
      </c>
      <c r="D14" s="343">
        <v>1</v>
      </c>
      <c r="E14" s="338" t="s">
        <v>9</v>
      </c>
    </row>
    <row r="15" spans="1:5">
      <c r="A15" s="335">
        <v>212</v>
      </c>
      <c r="B15" s="335" t="str">
        <f t="shared" si="0"/>
        <v>IVF212</v>
      </c>
      <c r="C15" s="336" t="s">
        <v>48</v>
      </c>
      <c r="D15" s="343">
        <v>1</v>
      </c>
      <c r="E15" s="338" t="s">
        <v>9</v>
      </c>
    </row>
    <row r="16" spans="1:5">
      <c r="A16" s="335">
        <v>213</v>
      </c>
      <c r="B16" s="335" t="str">
        <f t="shared" si="0"/>
        <v>IVF213</v>
      </c>
      <c r="C16" s="336" t="s">
        <v>49</v>
      </c>
      <c r="D16" s="343">
        <v>2</v>
      </c>
      <c r="E16" s="338" t="s">
        <v>9</v>
      </c>
    </row>
    <row r="17" spans="1:5">
      <c r="A17" s="335">
        <v>214</v>
      </c>
      <c r="B17" s="335" t="str">
        <f t="shared" si="0"/>
        <v>IVF214</v>
      </c>
      <c r="C17" s="336" t="s">
        <v>50</v>
      </c>
      <c r="D17" s="343">
        <v>1</v>
      </c>
      <c r="E17" s="338" t="s">
        <v>9</v>
      </c>
    </row>
    <row r="18" spans="1:5">
      <c r="A18" s="335">
        <v>215</v>
      </c>
      <c r="B18" s="335" t="str">
        <f t="shared" si="0"/>
        <v>IVF215</v>
      </c>
      <c r="C18" s="336" t="s">
        <v>51</v>
      </c>
      <c r="D18" s="343">
        <v>1</v>
      </c>
      <c r="E18" s="338" t="s">
        <v>9</v>
      </c>
    </row>
    <row r="19" spans="1:5">
      <c r="A19" s="335">
        <v>216</v>
      </c>
      <c r="B19" s="335" t="str">
        <f t="shared" si="0"/>
        <v>IVF216</v>
      </c>
      <c r="C19" s="336" t="s">
        <v>52</v>
      </c>
      <c r="D19" s="343">
        <v>1</v>
      </c>
      <c r="E19" s="338" t="s">
        <v>9</v>
      </c>
    </row>
    <row r="20" spans="1:5">
      <c r="A20" s="335">
        <v>217</v>
      </c>
      <c r="B20" s="335" t="str">
        <f t="shared" si="0"/>
        <v>IVF217</v>
      </c>
      <c r="C20" s="336" t="s">
        <v>53</v>
      </c>
      <c r="D20" s="343">
        <v>1</v>
      </c>
      <c r="E20" s="338" t="s">
        <v>9</v>
      </c>
    </row>
    <row r="21" spans="1:5" ht="27.2">
      <c r="A21" s="335">
        <v>218</v>
      </c>
      <c r="B21" s="335" t="str">
        <f t="shared" si="0"/>
        <v>IVF218</v>
      </c>
      <c r="C21" s="336" t="s">
        <v>54</v>
      </c>
      <c r="D21" s="343">
        <v>1</v>
      </c>
      <c r="E21" s="338" t="s">
        <v>9</v>
      </c>
    </row>
    <row r="22" spans="1:5" ht="27.2">
      <c r="A22" s="335">
        <v>219</v>
      </c>
      <c r="B22" s="335" t="str">
        <f t="shared" si="0"/>
        <v>IVF219</v>
      </c>
      <c r="C22" s="336" t="s">
        <v>55</v>
      </c>
      <c r="D22" s="343">
        <v>1</v>
      </c>
      <c r="E22" s="338" t="s">
        <v>9</v>
      </c>
    </row>
    <row r="23" spans="1:5" ht="27.2">
      <c r="A23" s="335">
        <v>220</v>
      </c>
      <c r="B23" s="335" t="str">
        <f t="shared" si="0"/>
        <v>IVF220</v>
      </c>
      <c r="C23" s="336" t="s">
        <v>56</v>
      </c>
      <c r="D23" s="343">
        <v>1</v>
      </c>
      <c r="E23" s="338" t="s">
        <v>9</v>
      </c>
    </row>
    <row r="24" spans="1:5">
      <c r="A24" s="335">
        <v>221</v>
      </c>
      <c r="B24" s="335" t="str">
        <f t="shared" ref="B24:B46" si="1">IF(ISBLANK(A24), "","IVF"&amp;A24)</f>
        <v>IVF221</v>
      </c>
      <c r="C24" s="336" t="s">
        <v>57</v>
      </c>
      <c r="D24" s="343">
        <v>1</v>
      </c>
      <c r="E24" s="338" t="s">
        <v>9</v>
      </c>
    </row>
    <row r="25" spans="1:5">
      <c r="A25" s="335">
        <v>222</v>
      </c>
      <c r="B25" s="335" t="str">
        <f t="shared" si="1"/>
        <v>IVF222</v>
      </c>
      <c r="C25" s="336" t="s">
        <v>58</v>
      </c>
      <c r="D25" s="343">
        <v>1</v>
      </c>
      <c r="E25" s="338" t="s">
        <v>9</v>
      </c>
    </row>
    <row r="26" spans="1:5">
      <c r="A26" s="335">
        <v>223</v>
      </c>
      <c r="B26" s="335" t="str">
        <f t="shared" si="1"/>
        <v>IVF223</v>
      </c>
      <c r="C26" s="336" t="s">
        <v>59</v>
      </c>
      <c r="D26" s="343">
        <v>1</v>
      </c>
      <c r="E26" s="338" t="s">
        <v>9</v>
      </c>
    </row>
    <row r="27" spans="1:5">
      <c r="A27" s="335">
        <v>224</v>
      </c>
      <c r="B27" s="335" t="str">
        <f t="shared" si="1"/>
        <v>IVF224</v>
      </c>
      <c r="C27" s="336" t="s">
        <v>60</v>
      </c>
      <c r="D27" s="343">
        <v>2</v>
      </c>
      <c r="E27" s="338" t="s">
        <v>9</v>
      </c>
    </row>
    <row r="28" spans="1:5">
      <c r="A28" s="335">
        <v>225</v>
      </c>
      <c r="B28" s="335" t="str">
        <f t="shared" si="1"/>
        <v>IVF225</v>
      </c>
      <c r="C28" s="336" t="s">
        <v>61</v>
      </c>
      <c r="D28" s="343">
        <v>1</v>
      </c>
      <c r="E28" s="338" t="s">
        <v>9</v>
      </c>
    </row>
    <row r="29" spans="1:5">
      <c r="A29" s="335">
        <v>226</v>
      </c>
      <c r="B29" s="335" t="str">
        <f t="shared" si="1"/>
        <v>IVF226</v>
      </c>
      <c r="C29" s="336" t="s">
        <v>62</v>
      </c>
      <c r="D29" s="343">
        <v>2</v>
      </c>
      <c r="E29" s="338" t="s">
        <v>9</v>
      </c>
    </row>
    <row r="30" spans="1:5">
      <c r="A30" s="335">
        <v>227</v>
      </c>
      <c r="B30" s="335" t="str">
        <f t="shared" si="1"/>
        <v>IVF227</v>
      </c>
      <c r="C30" s="336" t="s">
        <v>63</v>
      </c>
      <c r="D30" s="343">
        <v>1</v>
      </c>
      <c r="E30" s="338" t="s">
        <v>9</v>
      </c>
    </row>
    <row r="31" spans="1:5">
      <c r="A31" s="335">
        <v>228</v>
      </c>
      <c r="B31" s="335" t="str">
        <f t="shared" si="1"/>
        <v>IVF228</v>
      </c>
      <c r="C31" s="336" t="s">
        <v>64</v>
      </c>
      <c r="D31" s="343">
        <v>1</v>
      </c>
      <c r="E31" s="338" t="s">
        <v>9</v>
      </c>
    </row>
    <row r="32" spans="1:5">
      <c r="A32" s="335">
        <v>229</v>
      </c>
      <c r="B32" s="335" t="str">
        <f t="shared" si="1"/>
        <v>IVF229</v>
      </c>
      <c r="C32" s="336" t="s">
        <v>65</v>
      </c>
      <c r="D32" s="343">
        <v>1</v>
      </c>
      <c r="E32" s="338" t="s">
        <v>9</v>
      </c>
    </row>
    <row r="33" spans="1:5" ht="27.2">
      <c r="A33" s="335">
        <v>230</v>
      </c>
      <c r="B33" s="335" t="str">
        <f t="shared" si="1"/>
        <v>IVF230</v>
      </c>
      <c r="C33" s="336" t="s">
        <v>66</v>
      </c>
      <c r="D33" s="343">
        <v>1</v>
      </c>
      <c r="E33" s="338" t="s">
        <v>9</v>
      </c>
    </row>
    <row r="34" spans="1:5">
      <c r="A34" s="335">
        <v>231</v>
      </c>
      <c r="B34" s="335" t="str">
        <f t="shared" si="1"/>
        <v>IVF231</v>
      </c>
      <c r="C34" s="336" t="s">
        <v>67</v>
      </c>
      <c r="D34" s="343">
        <v>1</v>
      </c>
      <c r="E34" s="338" t="s">
        <v>9</v>
      </c>
    </row>
    <row r="35" spans="1:5">
      <c r="A35" s="335">
        <v>232</v>
      </c>
      <c r="B35" s="335" t="str">
        <f t="shared" si="1"/>
        <v>IVF232</v>
      </c>
      <c r="C35" s="336" t="s">
        <v>68</v>
      </c>
      <c r="D35" s="343">
        <v>1</v>
      </c>
      <c r="E35" s="338" t="s">
        <v>9</v>
      </c>
    </row>
    <row r="36" spans="1:5">
      <c r="A36" s="335">
        <v>233</v>
      </c>
      <c r="B36" s="335" t="str">
        <f t="shared" si="1"/>
        <v>IVF233</v>
      </c>
      <c r="C36" s="336" t="s">
        <v>69</v>
      </c>
      <c r="D36" s="343">
        <v>1</v>
      </c>
      <c r="E36" s="338" t="s">
        <v>9</v>
      </c>
    </row>
    <row r="37" spans="1:5">
      <c r="A37" s="335">
        <v>234</v>
      </c>
      <c r="B37" s="335" t="str">
        <f t="shared" si="1"/>
        <v>IVF234</v>
      </c>
      <c r="C37" s="336" t="s">
        <v>70</v>
      </c>
      <c r="D37" s="343">
        <v>0</v>
      </c>
      <c r="E37" s="338" t="s">
        <v>9</v>
      </c>
    </row>
    <row r="38" spans="1:5">
      <c r="A38" s="335">
        <v>235</v>
      </c>
      <c r="B38" s="335" t="str">
        <f t="shared" si="1"/>
        <v>IVF235</v>
      </c>
      <c r="C38" s="336" t="s">
        <v>71</v>
      </c>
      <c r="D38" s="343">
        <v>2</v>
      </c>
      <c r="E38" s="338" t="s">
        <v>9</v>
      </c>
    </row>
    <row r="39" spans="1:5">
      <c r="A39" s="335">
        <v>236</v>
      </c>
      <c r="B39" s="335" t="str">
        <f t="shared" si="1"/>
        <v>IVF236</v>
      </c>
      <c r="C39" s="336" t="s">
        <v>72</v>
      </c>
      <c r="D39" s="343">
        <v>1</v>
      </c>
      <c r="E39" s="338" t="s">
        <v>9</v>
      </c>
    </row>
    <row r="40" spans="1:5">
      <c r="A40" s="335">
        <v>237</v>
      </c>
      <c r="B40" s="335" t="str">
        <f t="shared" si="1"/>
        <v>IVF237</v>
      </c>
      <c r="C40" s="336" t="s">
        <v>73</v>
      </c>
      <c r="D40" s="343">
        <v>2</v>
      </c>
      <c r="E40" s="338" t="s">
        <v>9</v>
      </c>
    </row>
    <row r="41" spans="1:5">
      <c r="A41" s="335">
        <v>238</v>
      </c>
      <c r="B41" s="335" t="str">
        <f t="shared" si="1"/>
        <v>IVF238</v>
      </c>
      <c r="C41" s="336" t="s">
        <v>74</v>
      </c>
      <c r="D41" s="343">
        <v>2</v>
      </c>
      <c r="E41" s="338" t="s">
        <v>9</v>
      </c>
    </row>
    <row r="42" spans="1:5">
      <c r="A42" s="335">
        <v>239</v>
      </c>
      <c r="B42" s="335" t="str">
        <f t="shared" si="1"/>
        <v>IVF239</v>
      </c>
      <c r="C42" s="336" t="s">
        <v>75</v>
      </c>
      <c r="D42" s="343">
        <v>3</v>
      </c>
      <c r="E42" s="338" t="s">
        <v>9</v>
      </c>
    </row>
    <row r="43" spans="1:5">
      <c r="A43" s="335">
        <v>240</v>
      </c>
      <c r="B43" s="335" t="str">
        <f t="shared" si="1"/>
        <v>IVF240</v>
      </c>
      <c r="C43" s="336" t="s">
        <v>76</v>
      </c>
      <c r="D43" s="343">
        <v>3</v>
      </c>
      <c r="E43" s="338" t="s">
        <v>9</v>
      </c>
    </row>
    <row r="44" spans="1:5">
      <c r="A44" s="335">
        <v>241</v>
      </c>
      <c r="B44" s="335" t="str">
        <f t="shared" si="1"/>
        <v>IVF241</v>
      </c>
      <c r="C44" s="336" t="s">
        <v>77</v>
      </c>
      <c r="D44" s="343">
        <v>6</v>
      </c>
      <c r="E44" s="338" t="s">
        <v>9</v>
      </c>
    </row>
    <row r="45" spans="1:5">
      <c r="A45" s="335">
        <v>242</v>
      </c>
      <c r="B45" s="335" t="str">
        <f t="shared" si="1"/>
        <v>IVF242</v>
      </c>
      <c r="C45" s="336" t="s">
        <v>78</v>
      </c>
      <c r="D45" s="343">
        <v>3</v>
      </c>
      <c r="E45" s="338" t="s">
        <v>9</v>
      </c>
    </row>
    <row r="46" spans="1:5">
      <c r="A46" s="335">
        <v>243</v>
      </c>
      <c r="B46" s="335" t="str">
        <f t="shared" si="1"/>
        <v>IVF243</v>
      </c>
      <c r="C46" s="336" t="s">
        <v>79</v>
      </c>
      <c r="D46" s="343">
        <v>3</v>
      </c>
      <c r="E46" s="338" t="s">
        <v>9</v>
      </c>
    </row>
    <row r="47" spans="1:5">
      <c r="A47" s="335">
        <v>244</v>
      </c>
      <c r="B47" s="335" t="str">
        <f t="shared" ref="B47:B48" si="2">IF(ISBLANK(A47), "","IVF"&amp;A47)</f>
        <v>IVF244</v>
      </c>
      <c r="C47" s="336" t="s">
        <v>80</v>
      </c>
      <c r="D47" s="343">
        <v>8</v>
      </c>
      <c r="E47" s="338" t="s">
        <v>9</v>
      </c>
    </row>
    <row r="48" spans="1:5">
      <c r="A48" s="335">
        <v>245</v>
      </c>
      <c r="B48" s="335" t="str">
        <f t="shared" si="2"/>
        <v>IVF245</v>
      </c>
      <c r="C48" s="336" t="s">
        <v>81</v>
      </c>
      <c r="D48" s="343">
        <v>3</v>
      </c>
      <c r="E48" s="338" t="s">
        <v>9</v>
      </c>
    </row>
    <row r="49" spans="1:5" ht="190.2">
      <c r="A49" s="341">
        <v>1</v>
      </c>
      <c r="B49" s="339"/>
      <c r="C49" s="340" t="s">
        <v>155</v>
      </c>
      <c r="D49" s="338">
        <v>1</v>
      </c>
      <c r="E49" s="338" t="s">
        <v>141</v>
      </c>
    </row>
    <row r="50" spans="1:5" ht="122.3">
      <c r="A50" s="341">
        <v>2</v>
      </c>
      <c r="B50" s="339"/>
      <c r="C50" s="340" t="s">
        <v>354</v>
      </c>
      <c r="D50" s="338">
        <v>1</v>
      </c>
      <c r="E50" s="338" t="s">
        <v>141</v>
      </c>
    </row>
    <row r="51" spans="1:5" ht="54.35">
      <c r="A51" s="341">
        <v>3</v>
      </c>
      <c r="B51" s="339"/>
      <c r="C51" s="340" t="s">
        <v>355</v>
      </c>
      <c r="D51" s="338">
        <v>2</v>
      </c>
      <c r="E51" s="338" t="s">
        <v>141</v>
      </c>
    </row>
    <row r="52" spans="1:5" ht="54.35">
      <c r="A52" s="341">
        <v>4</v>
      </c>
      <c r="B52" s="339"/>
      <c r="C52" s="340" t="s">
        <v>358</v>
      </c>
      <c r="D52" s="338">
        <v>1</v>
      </c>
      <c r="E52" s="338" t="s">
        <v>141</v>
      </c>
    </row>
    <row r="53" spans="1:5" ht="54.35">
      <c r="A53" s="341">
        <v>5</v>
      </c>
      <c r="B53" s="339"/>
      <c r="C53" s="340" t="s">
        <v>357</v>
      </c>
      <c r="D53" s="338">
        <v>1</v>
      </c>
      <c r="E53" s="338" t="s">
        <v>141</v>
      </c>
    </row>
    <row r="54" spans="1:5" ht="54.35">
      <c r="A54" s="341">
        <v>6</v>
      </c>
      <c r="B54" s="339"/>
      <c r="C54" s="340" t="s">
        <v>356</v>
      </c>
      <c r="D54" s="338">
        <v>1</v>
      </c>
      <c r="E54" s="338" t="s">
        <v>141</v>
      </c>
    </row>
  </sheetData>
  <printOptions horizontalCentered="1"/>
  <pageMargins left="0.43307086614173229" right="0.23622047244094491" top="0.55118110236220474" bottom="0.55118110236220474" header="0.31496062992125984" footer="0.31496062992125984"/>
  <pageSetup paperSize="9" fitToHeight="0"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5</vt:i4>
      </vt:variant>
    </vt:vector>
  </HeadingPairs>
  <TitlesOfParts>
    <vt:vector size="12" baseType="lpstr">
      <vt:lpstr>RE</vt:lpstr>
      <vt:lpstr>ABSTRACT</vt:lpstr>
      <vt:lpstr>SEIGNORAGE</vt:lpstr>
      <vt:lpstr>Civil Data</vt:lpstr>
      <vt:lpstr>Sheet1</vt:lpstr>
      <vt:lpstr>GA</vt:lpstr>
      <vt:lpstr>EQP_List</vt:lpstr>
      <vt:lpstr>ABSTRACT!Print_Area</vt:lpstr>
      <vt:lpstr>'Civil Data'!Print_Area</vt:lpstr>
      <vt:lpstr>RE!Print_Area</vt:lpstr>
      <vt:lpstr>ABSTRACT!Print_Titles</vt:lpstr>
      <vt:lpstr>RE!Print_Titles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Microsoft Word - VOL-II TED for IVF Centres Dt 03042023</dc:title>
  <dc:creator>PAUL DEE</dc:creator>
  <cp:lastModifiedBy>ASTA INFRA</cp:lastModifiedBy>
  <cp:lastPrinted>2024-10-25T10:13:04Z</cp:lastPrinted>
  <dcterms:created xsi:type="dcterms:W3CDTF">2023-11-15T06:17:09Z</dcterms:created>
  <dcterms:modified xsi:type="dcterms:W3CDTF">2024-10-26T07:12:50Z</dcterms:modified>
</cp:coreProperties>
</file>