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ta\Purchase orders\"/>
    </mc:Choice>
  </mc:AlternateContent>
  <xr:revisionPtr revIDLastSave="0" documentId="8_{6BA90AB5-F39B-448E-9264-E9B65726915F}" xr6:coauthVersionLast="47" xr6:coauthVersionMax="47" xr10:uidLastSave="{00000000-0000-0000-0000-000000000000}"/>
  <bookViews>
    <workbookView xWindow="-108" yWindow="-108" windowWidth="23256" windowHeight="12456" xr2:uid="{78F7A2C9-FB99-49B8-A665-96EF9EBE47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E28" i="1"/>
  <c r="E27" i="1"/>
  <c r="E26" i="1"/>
  <c r="E20" i="1"/>
  <c r="E22" i="1"/>
  <c r="E23" i="1" s="1"/>
  <c r="E21" i="1"/>
  <c r="E19" i="1"/>
  <c r="E16" i="1"/>
  <c r="E15" i="1"/>
  <c r="E9" i="1"/>
  <c r="E6" i="1"/>
  <c r="E5" i="1"/>
  <c r="E4" i="1"/>
  <c r="E36" i="1"/>
  <c r="E37" i="1" s="1"/>
  <c r="E38" i="1" s="1"/>
  <c r="E31" i="1"/>
  <c r="E32" i="1" s="1"/>
  <c r="E33" i="1" s="1"/>
  <c r="D45" i="1"/>
</calcChain>
</file>

<file path=xl/sharedStrings.xml><?xml version="1.0" encoding="utf-8"?>
<sst xmlns="http://schemas.openxmlformats.org/spreadsheetml/2006/main" count="72" uniqueCount="42">
  <si>
    <t>Model</t>
  </si>
  <si>
    <t>Description</t>
  </si>
  <si>
    <t>Unit Price</t>
  </si>
  <si>
    <t>Qty</t>
  </si>
  <si>
    <t>Total Price</t>
  </si>
  <si>
    <t>(B)</t>
  </si>
  <si>
    <t>DEFIBRILLATOR</t>
  </si>
  <si>
    <t>TEC-5621K</t>
  </si>
  <si>
    <t>Defibrillator, including -ECG  connection cord, Electrode lead, 3 electrodes, clip, IEC, Rechargeable battery, Recording paper, roll, 50 mm x 30 m, Power cable.</t>
  </si>
  <si>
    <t>GST @ 12%</t>
  </si>
  <si>
    <t>Total Price including GST</t>
  </si>
  <si>
    <t>S.No</t>
  </si>
  <si>
    <t>HS30 Ultrasound Console Unit</t>
  </si>
  <si>
    <t>Convex Probe - CA 2-5; 2-5MHz Convex Probe,</t>
  </si>
  <si>
    <t>TV/TR Probe - PB-ER-4-9 Endo cavity probe</t>
  </si>
  <si>
    <t>Sony Thermal Printer</t>
  </si>
  <si>
    <t>One KVA UPS System</t>
  </si>
  <si>
    <t>Branded Computer with i5 specifications &amp; Printer</t>
  </si>
  <si>
    <t>Price</t>
  </si>
  <si>
    <t>GST for 1-4 @ 12% + GST for 5 &amp; 6 @ 18%</t>
  </si>
  <si>
    <t>7Para Monitor Comen Make Model:8000F
ECG/Resp/SPO2/NIBP/Temp-2/IBP-2/ETCO2
• 12.1” LED backlight Touch screen with 
low power
• consumption Support rotary knob, 
buttons and touch screen operation
• Fan-less design, avoid cross
contamination on laminar, ultra
• quiet Large data storage
• Large capacity battery, incredible long 
service
• life IndependentstrikingNIBP shortcut
key, easy to use</t>
  </si>
  <si>
    <t>Comen Anastasia work station Model AX 400 with 3 Gas System with Vaporizer Centerline (Air,O2,N2) Cylinder Yoke (O2,N20) VCV,PCV,PSV,SIMV-VCV,SIMV-PCV Electronic PEEP, Auxiliary O2,ACGO,Fio2 cable Circle Absorber heater Dual vaporizer position Co2 Bypass, Modular slot for Co2 AGM Upgradation</t>
  </si>
  <si>
    <t xml:space="preserve">Total </t>
  </si>
  <si>
    <t>Product Name</t>
  </si>
  <si>
    <t>Amount</t>
  </si>
  <si>
    <t>Cistorn Full SS Horizontal Steam Sterilizer - 20x48 Single Door</t>
  </si>
  <si>
    <t>GST @ 18%</t>
  </si>
  <si>
    <t>Total including GST</t>
  </si>
  <si>
    <t>ANNEXURE -1</t>
  </si>
  <si>
    <t>Project Site</t>
  </si>
  <si>
    <t>IVF - Gandhi Hospital, Secunderabad</t>
  </si>
  <si>
    <t>IVF - MGMH Petlaburj</t>
  </si>
  <si>
    <t>IVF - MGM Warangal</t>
  </si>
  <si>
    <t>1 set</t>
  </si>
  <si>
    <t>Total Including GST</t>
  </si>
  <si>
    <t>The above listed items are taken as 1 set</t>
  </si>
  <si>
    <t>Suction Machine</t>
  </si>
  <si>
    <t>(Thirteen Thousand Five Hundred only)</t>
  </si>
  <si>
    <t>Total</t>
  </si>
  <si>
    <t>Ultrasound Examination Couch</t>
  </si>
  <si>
    <t>(Seventy Six Thousand only)</t>
  </si>
  <si>
    <t>(One Crore Forty Two Lakhs Sixty Six Thousand Five Hundred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</si>
</sst>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D1B11"/>
      <name val="Calibri"/>
      <family val="2"/>
      <scheme val="minor"/>
    </font>
    <font>
      <b/>
      <sz val="11"/>
      <color rgb="FF1D1B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4" fontId="1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4" fontId="0" fillId="2" borderId="1" xfId="0" applyNumberForma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B1B4-7086-46C9-9028-4FAB9AE23A51}">
  <dimension ref="A1:H46"/>
  <sheetViews>
    <sheetView tabSelected="1" topLeftCell="A20" workbookViewId="0">
      <selection sqref="A1:E46"/>
    </sheetView>
  </sheetViews>
  <sheetFormatPr defaultRowHeight="14.4" x14ac:dyDescent="0.3"/>
  <cols>
    <col min="1" max="1" width="6.21875" bestFit="1" customWidth="1"/>
    <col min="2" max="2" width="44.88671875" customWidth="1"/>
    <col min="3" max="4" width="10.44140625" bestFit="1" customWidth="1"/>
    <col min="5" max="5" width="11.5546875" bestFit="1" customWidth="1"/>
    <col min="8" max="8" width="11.44140625" bestFit="1" customWidth="1"/>
  </cols>
  <sheetData>
    <row r="1" spans="1:8" x14ac:dyDescent="0.3">
      <c r="A1" s="3" t="s">
        <v>28</v>
      </c>
      <c r="B1" s="3"/>
      <c r="C1" s="3"/>
      <c r="D1" s="3"/>
      <c r="E1" s="3"/>
    </row>
    <row r="2" spans="1:8" x14ac:dyDescent="0.3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</row>
    <row r="3" spans="1:8" x14ac:dyDescent="0.3">
      <c r="A3" s="15" t="s">
        <v>5</v>
      </c>
      <c r="B3" s="16" t="s">
        <v>6</v>
      </c>
      <c r="C3" s="16"/>
      <c r="D3" s="16"/>
      <c r="E3" s="16"/>
    </row>
    <row r="4" spans="1:8" ht="57.6" x14ac:dyDescent="0.3">
      <c r="A4" s="15" t="s">
        <v>7</v>
      </c>
      <c r="B4" s="17" t="s">
        <v>8</v>
      </c>
      <c r="C4" s="18">
        <v>223214.28</v>
      </c>
      <c r="D4" s="15">
        <v>1</v>
      </c>
      <c r="E4" s="18">
        <f>C4</f>
        <v>223214.28</v>
      </c>
      <c r="H4" s="1"/>
    </row>
    <row r="5" spans="1:8" x14ac:dyDescent="0.3">
      <c r="A5" s="16"/>
      <c r="B5" s="16" t="s">
        <v>9</v>
      </c>
      <c r="C5" s="18"/>
      <c r="D5" s="15"/>
      <c r="E5" s="18">
        <f>0.12*E4</f>
        <v>26785.713599999999</v>
      </c>
    </row>
    <row r="6" spans="1:8" x14ac:dyDescent="0.3">
      <c r="A6" s="17"/>
      <c r="B6" s="17" t="s">
        <v>10</v>
      </c>
      <c r="C6" s="18"/>
      <c r="D6" s="15"/>
      <c r="E6" s="19">
        <f>E4+E5</f>
        <v>249999.99359999999</v>
      </c>
    </row>
    <row r="7" spans="1:8" s="23" customFormat="1" ht="6" customHeight="1" x14ac:dyDescent="0.3"/>
    <row r="8" spans="1:8" x14ac:dyDescent="0.3">
      <c r="A8" s="2" t="s">
        <v>11</v>
      </c>
      <c r="B8" s="3" t="s">
        <v>1</v>
      </c>
      <c r="C8" s="3"/>
      <c r="D8" s="2" t="s">
        <v>3</v>
      </c>
      <c r="E8" s="2" t="s">
        <v>18</v>
      </c>
    </row>
    <row r="9" spans="1:8" x14ac:dyDescent="0.3">
      <c r="A9" s="2">
        <v>1</v>
      </c>
      <c r="B9" s="4" t="s">
        <v>12</v>
      </c>
      <c r="C9" s="4"/>
      <c r="D9" s="5">
        <v>2</v>
      </c>
      <c r="E9" s="6">
        <f>1245913.8*2</f>
        <v>2491827.6</v>
      </c>
    </row>
    <row r="10" spans="1:8" x14ac:dyDescent="0.3">
      <c r="A10" s="2">
        <v>2</v>
      </c>
      <c r="B10" s="4" t="s">
        <v>13</v>
      </c>
      <c r="C10" s="4"/>
      <c r="D10" s="5">
        <v>2</v>
      </c>
      <c r="E10" s="7"/>
    </row>
    <row r="11" spans="1:8" x14ac:dyDescent="0.3">
      <c r="A11" s="2">
        <v>3</v>
      </c>
      <c r="B11" s="4" t="s">
        <v>14</v>
      </c>
      <c r="C11" s="4"/>
      <c r="D11" s="5">
        <v>2</v>
      </c>
      <c r="E11" s="7"/>
    </row>
    <row r="12" spans="1:8" x14ac:dyDescent="0.3">
      <c r="A12" s="2">
        <v>4</v>
      </c>
      <c r="B12" s="4" t="s">
        <v>15</v>
      </c>
      <c r="C12" s="4"/>
      <c r="D12" s="5">
        <v>2</v>
      </c>
      <c r="E12" s="7"/>
    </row>
    <row r="13" spans="1:8" x14ac:dyDescent="0.3">
      <c r="A13" s="2">
        <v>5</v>
      </c>
      <c r="B13" s="4" t="s">
        <v>16</v>
      </c>
      <c r="C13" s="4"/>
      <c r="D13" s="5">
        <v>2</v>
      </c>
      <c r="E13" s="7"/>
    </row>
    <row r="14" spans="1:8" x14ac:dyDescent="0.3">
      <c r="A14" s="2">
        <v>6</v>
      </c>
      <c r="B14" s="4" t="s">
        <v>17</v>
      </c>
      <c r="C14" s="4"/>
      <c r="D14" s="5">
        <v>2</v>
      </c>
      <c r="E14" s="7"/>
    </row>
    <row r="15" spans="1:8" x14ac:dyDescent="0.3">
      <c r="A15" s="8"/>
      <c r="B15" s="4" t="s">
        <v>19</v>
      </c>
      <c r="C15" s="4"/>
      <c r="D15" s="8"/>
      <c r="E15" s="9">
        <f>154086.2*2</f>
        <v>308172.40000000002</v>
      </c>
    </row>
    <row r="16" spans="1:8" x14ac:dyDescent="0.3">
      <c r="A16" s="8"/>
      <c r="B16" s="4" t="s">
        <v>10</v>
      </c>
      <c r="C16" s="4"/>
      <c r="D16" s="8"/>
      <c r="E16" s="10">
        <f>E15+E9</f>
        <v>2800000</v>
      </c>
    </row>
    <row r="17" spans="1:5" s="23" customFormat="1" ht="6" customHeight="1" x14ac:dyDescent="0.3">
      <c r="B17" s="24"/>
      <c r="C17" s="24"/>
    </row>
    <row r="18" spans="1:5" x14ac:dyDescent="0.3">
      <c r="A18" s="11" t="s">
        <v>11</v>
      </c>
      <c r="B18" s="2" t="s">
        <v>1</v>
      </c>
      <c r="C18" s="2" t="s">
        <v>3</v>
      </c>
      <c r="D18" s="2" t="s">
        <v>2</v>
      </c>
      <c r="E18" s="2" t="s">
        <v>4</v>
      </c>
    </row>
    <row r="19" spans="1:5" ht="187.2" x14ac:dyDescent="0.3">
      <c r="A19" s="11">
        <v>1</v>
      </c>
      <c r="B19" s="12" t="s">
        <v>20</v>
      </c>
      <c r="C19" s="11">
        <v>2</v>
      </c>
      <c r="D19" s="13">
        <v>200892.85</v>
      </c>
      <c r="E19" s="13">
        <f>C19*D19</f>
        <v>401785.7</v>
      </c>
    </row>
    <row r="20" spans="1:5" ht="100.8" x14ac:dyDescent="0.3">
      <c r="A20" s="11">
        <v>2</v>
      </c>
      <c r="B20" s="12" t="s">
        <v>21</v>
      </c>
      <c r="C20" s="11">
        <v>1</v>
      </c>
      <c r="D20" s="13">
        <v>616071.4</v>
      </c>
      <c r="E20" s="13">
        <f>D20</f>
        <v>616071.4</v>
      </c>
    </row>
    <row r="21" spans="1:5" x14ac:dyDescent="0.3">
      <c r="A21" s="8"/>
      <c r="B21" s="8" t="s">
        <v>22</v>
      </c>
      <c r="C21" s="11"/>
      <c r="D21" s="13"/>
      <c r="E21" s="13">
        <f>SUM(E19:E20)</f>
        <v>1017857.1000000001</v>
      </c>
    </row>
    <row r="22" spans="1:5" x14ac:dyDescent="0.3">
      <c r="A22" s="8"/>
      <c r="B22" s="8" t="s">
        <v>9</v>
      </c>
      <c r="C22" s="11"/>
      <c r="D22" s="13"/>
      <c r="E22" s="13">
        <f>E21*0.12</f>
        <v>122142.85200000001</v>
      </c>
    </row>
    <row r="23" spans="1:5" x14ac:dyDescent="0.3">
      <c r="A23" s="8"/>
      <c r="B23" s="8" t="s">
        <v>10</v>
      </c>
      <c r="C23" s="11"/>
      <c r="D23" s="13"/>
      <c r="E23" s="14">
        <f>E22+E21</f>
        <v>1139999.952</v>
      </c>
    </row>
    <row r="24" spans="1:5" s="23" customFormat="1" ht="6.6" customHeight="1" x14ac:dyDescent="0.3"/>
    <row r="25" spans="1:5" x14ac:dyDescent="0.3">
      <c r="A25" s="11" t="s">
        <v>11</v>
      </c>
      <c r="B25" s="11" t="s">
        <v>23</v>
      </c>
      <c r="C25" s="11" t="s">
        <v>3</v>
      </c>
      <c r="D25" s="11" t="s">
        <v>2</v>
      </c>
      <c r="E25" s="11" t="s">
        <v>24</v>
      </c>
    </row>
    <row r="26" spans="1:5" ht="28.8" x14ac:dyDescent="0.3">
      <c r="A26" s="11">
        <v>1</v>
      </c>
      <c r="B26" s="12" t="s">
        <v>25</v>
      </c>
      <c r="C26" s="11">
        <v>1</v>
      </c>
      <c r="D26" s="13">
        <v>403389.83</v>
      </c>
      <c r="E26" s="13">
        <f>D26</f>
        <v>403389.83</v>
      </c>
    </row>
    <row r="27" spans="1:5" x14ac:dyDescent="0.3">
      <c r="A27" s="8"/>
      <c r="B27" s="8" t="s">
        <v>26</v>
      </c>
      <c r="C27" s="8"/>
      <c r="D27" s="13"/>
      <c r="E27" s="13">
        <f>E26*0.18</f>
        <v>72610.169399999999</v>
      </c>
    </row>
    <row r="28" spans="1:5" x14ac:dyDescent="0.3">
      <c r="A28" s="8"/>
      <c r="B28" s="8" t="s">
        <v>27</v>
      </c>
      <c r="C28" s="8"/>
      <c r="D28" s="13"/>
      <c r="E28" s="14">
        <f>E27+E26</f>
        <v>475999.99940000003</v>
      </c>
    </row>
    <row r="29" spans="1:5" s="23" customFormat="1" ht="7.2" customHeight="1" x14ac:dyDescent="0.3">
      <c r="A29" s="25"/>
      <c r="B29" s="25"/>
      <c r="C29" s="25"/>
      <c r="D29" s="26"/>
      <c r="E29" s="27"/>
    </row>
    <row r="30" spans="1:5" x14ac:dyDescent="0.3">
      <c r="A30" s="8" t="s">
        <v>11</v>
      </c>
      <c r="B30" s="8" t="s">
        <v>23</v>
      </c>
      <c r="C30" s="8" t="s">
        <v>3</v>
      </c>
      <c r="D30" s="13" t="s">
        <v>2</v>
      </c>
      <c r="E30" s="14" t="s">
        <v>24</v>
      </c>
    </row>
    <row r="31" spans="1:5" x14ac:dyDescent="0.3">
      <c r="A31" s="8"/>
      <c r="B31" s="8" t="s">
        <v>36</v>
      </c>
      <c r="C31" s="8">
        <v>1</v>
      </c>
      <c r="D31" s="13">
        <v>11440.68</v>
      </c>
      <c r="E31" s="28">
        <f>D31</f>
        <v>11440.68</v>
      </c>
    </row>
    <row r="32" spans="1:5" x14ac:dyDescent="0.3">
      <c r="A32" s="8"/>
      <c r="B32" s="8" t="s">
        <v>26</v>
      </c>
      <c r="C32" s="8"/>
      <c r="D32" s="13"/>
      <c r="E32" s="28">
        <f>0.18*E31</f>
        <v>2059.3224</v>
      </c>
    </row>
    <row r="33" spans="1:5" x14ac:dyDescent="0.3">
      <c r="A33" s="8"/>
      <c r="B33" s="29" t="s">
        <v>37</v>
      </c>
      <c r="C33" s="30"/>
      <c r="D33" s="13" t="s">
        <v>38</v>
      </c>
      <c r="E33" s="14">
        <f>E32+E31</f>
        <v>13500.002400000001</v>
      </c>
    </row>
    <row r="34" spans="1:5" s="23" customFormat="1" ht="6" customHeight="1" x14ac:dyDescent="0.3">
      <c r="A34" s="25"/>
      <c r="B34" s="25"/>
      <c r="C34" s="25"/>
      <c r="D34" s="26"/>
      <c r="E34" s="27"/>
    </row>
    <row r="35" spans="1:5" x14ac:dyDescent="0.3">
      <c r="A35" s="8" t="s">
        <v>11</v>
      </c>
      <c r="B35" s="8" t="s">
        <v>23</v>
      </c>
      <c r="C35" s="8" t="s">
        <v>3</v>
      </c>
      <c r="D35" s="13" t="s">
        <v>2</v>
      </c>
      <c r="E35" s="14" t="s">
        <v>24</v>
      </c>
    </row>
    <row r="36" spans="1:5" x14ac:dyDescent="0.3">
      <c r="A36" s="8"/>
      <c r="B36" s="8" t="s">
        <v>39</v>
      </c>
      <c r="C36" s="8">
        <v>1</v>
      </c>
      <c r="D36" s="13">
        <v>64406.78</v>
      </c>
      <c r="E36" s="28">
        <f>D36</f>
        <v>64406.78</v>
      </c>
    </row>
    <row r="37" spans="1:5" x14ac:dyDescent="0.3">
      <c r="A37" s="8"/>
      <c r="B37" s="8" t="s">
        <v>26</v>
      </c>
      <c r="C37" s="8"/>
      <c r="D37" s="13"/>
      <c r="E37" s="28">
        <f>0.18*E36</f>
        <v>11593.2204</v>
      </c>
    </row>
    <row r="38" spans="1:5" x14ac:dyDescent="0.3">
      <c r="A38" s="8"/>
      <c r="B38" s="8" t="s">
        <v>40</v>
      </c>
      <c r="C38" s="8"/>
      <c r="D38" s="13" t="s">
        <v>38</v>
      </c>
      <c r="E38" s="14">
        <f>E37+E36</f>
        <v>76000.000400000004</v>
      </c>
    </row>
    <row r="39" spans="1:5" s="23" customFormat="1" ht="6" customHeight="1" x14ac:dyDescent="0.3">
      <c r="A39" s="25"/>
      <c r="B39" s="25"/>
      <c r="C39" s="25"/>
      <c r="D39" s="26"/>
      <c r="E39" s="27"/>
    </row>
    <row r="40" spans="1:5" x14ac:dyDescent="0.3">
      <c r="A40" s="20" t="s">
        <v>35</v>
      </c>
      <c r="B40" s="20"/>
      <c r="C40" s="20"/>
      <c r="D40" s="20"/>
      <c r="E40" s="20"/>
    </row>
    <row r="41" spans="1:5" x14ac:dyDescent="0.3">
      <c r="A41" s="8" t="s">
        <v>11</v>
      </c>
      <c r="B41" s="8" t="s">
        <v>29</v>
      </c>
      <c r="C41" s="2" t="s">
        <v>3</v>
      </c>
      <c r="D41" s="3"/>
      <c r="E41" s="3"/>
    </row>
    <row r="42" spans="1:5" x14ac:dyDescent="0.3">
      <c r="A42" s="2">
        <v>1</v>
      </c>
      <c r="B42" s="8" t="s">
        <v>30</v>
      </c>
      <c r="C42" s="2" t="s">
        <v>33</v>
      </c>
      <c r="D42" s="21">
        <v>4755500</v>
      </c>
      <c r="E42" s="21"/>
    </row>
    <row r="43" spans="1:5" x14ac:dyDescent="0.3">
      <c r="A43" s="2">
        <v>2</v>
      </c>
      <c r="B43" s="8" t="s">
        <v>31</v>
      </c>
      <c r="C43" s="2" t="s">
        <v>33</v>
      </c>
      <c r="D43" s="21">
        <v>4755500</v>
      </c>
      <c r="E43" s="21"/>
    </row>
    <row r="44" spans="1:5" x14ac:dyDescent="0.3">
      <c r="A44" s="2">
        <v>3</v>
      </c>
      <c r="B44" s="8" t="s">
        <v>32</v>
      </c>
      <c r="C44" s="2" t="s">
        <v>33</v>
      </c>
      <c r="D44" s="21">
        <v>4755500</v>
      </c>
      <c r="E44" s="21"/>
    </row>
    <row r="45" spans="1:5" x14ac:dyDescent="0.3">
      <c r="A45" s="8"/>
      <c r="B45" s="3" t="s">
        <v>34</v>
      </c>
      <c r="C45" s="3"/>
      <c r="D45" s="21">
        <f>D44+D43+D42</f>
        <v>14266500</v>
      </c>
      <c r="E45" s="21"/>
    </row>
    <row r="46" spans="1:5" x14ac:dyDescent="0.3">
      <c r="A46" s="8"/>
      <c r="B46" s="3" t="s">
        <v>41</v>
      </c>
      <c r="C46" s="3"/>
      <c r="D46" s="22">
        <f>D45</f>
        <v>14266500</v>
      </c>
      <c r="E46" s="22"/>
    </row>
  </sheetData>
  <mergeCells count="22">
    <mergeCell ref="B45:C45"/>
    <mergeCell ref="B46:C46"/>
    <mergeCell ref="D45:E45"/>
    <mergeCell ref="D46:E46"/>
    <mergeCell ref="A1:E1"/>
    <mergeCell ref="D41:E41"/>
    <mergeCell ref="D42:E42"/>
    <mergeCell ref="D43:E43"/>
    <mergeCell ref="D44:E44"/>
    <mergeCell ref="A40:E40"/>
    <mergeCell ref="B33:C33"/>
    <mergeCell ref="B14:C14"/>
    <mergeCell ref="B15:C15"/>
    <mergeCell ref="B16:C16"/>
    <mergeCell ref="B17:C17"/>
    <mergeCell ref="E9:E14"/>
    <mergeCell ref="B8:C8"/>
    <mergeCell ref="B9:C9"/>
    <mergeCell ref="B10:C10"/>
    <mergeCell ref="B11:C11"/>
    <mergeCell ref="B12:C12"/>
    <mergeCell ref="B13:C13"/>
  </mergeCells>
  <phoneticPr fontId="4" type="noConversion"/>
  <pageMargins left="0.70866141732283472" right="0.70866141732283472" top="1.1417322834645669" bottom="1.1417322834645669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manohar</dc:creator>
  <cp:lastModifiedBy>shiva manohar</cp:lastModifiedBy>
  <cp:lastPrinted>2023-08-18T10:27:08Z</cp:lastPrinted>
  <dcterms:created xsi:type="dcterms:W3CDTF">2023-08-18T05:50:56Z</dcterms:created>
  <dcterms:modified xsi:type="dcterms:W3CDTF">2023-08-18T11:38:43Z</dcterms:modified>
</cp:coreProperties>
</file>