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SOTC\Calculations\"/>
    </mc:Choice>
  </mc:AlternateContent>
  <xr:revisionPtr revIDLastSave="0" documentId="13_ncr:1_{312DF735-B39B-4696-9D02-7CA2760D73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F19" i="1"/>
  <c r="F20" i="1"/>
  <c r="F21" i="1" s="1"/>
  <c r="F18" i="1"/>
  <c r="H11" i="1"/>
  <c r="F11" i="1"/>
  <c r="F9" i="1"/>
  <c r="H8" i="1"/>
  <c r="H9" i="1" s="1"/>
  <c r="F8" i="1"/>
  <c r="F22" i="1" l="1"/>
  <c r="F10" i="1"/>
  <c r="F12" i="1" s="1"/>
  <c r="F14" i="1" s="1"/>
  <c r="F16" i="1" s="1"/>
  <c r="F17" i="1" s="1"/>
  <c r="H10" i="1"/>
  <c r="H12" i="1" s="1"/>
  <c r="H14" i="1" s="1"/>
  <c r="H16" i="1" s="1"/>
  <c r="H17" i="1" l="1"/>
  <c r="H18" i="1" s="1"/>
  <c r="H20" i="1" l="1"/>
  <c r="H21" i="1" l="1"/>
  <c r="H22" i="1" s="1"/>
</calcChain>
</file>

<file path=xl/sharedStrings.xml><?xml version="1.0" encoding="utf-8"?>
<sst xmlns="http://schemas.openxmlformats.org/spreadsheetml/2006/main" count="13" uniqueCount="13">
  <si>
    <t>630 KVA</t>
  </si>
  <si>
    <t>800 KVA</t>
  </si>
  <si>
    <t>as per SSR (Bare Transformer)</t>
  </si>
  <si>
    <t>as per SSR (OLTC)</t>
  </si>
  <si>
    <t>Installation Charges @ 2%</t>
  </si>
  <si>
    <t>Level 2 supply 10% Extra</t>
  </si>
  <si>
    <t>Plinth Construction</t>
  </si>
  <si>
    <t xml:space="preserve">1000A ACB - 4 Pole </t>
  </si>
  <si>
    <t>Sub Total</t>
  </si>
  <si>
    <t>4 years Warranty @ 20%</t>
  </si>
  <si>
    <t>GST @ 18%</t>
  </si>
  <si>
    <t>level 1</t>
  </si>
  <si>
    <t>Profit @ 13.615%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</si>
</sst>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H22"/>
  <sheetViews>
    <sheetView tabSelected="1" workbookViewId="0">
      <selection activeCell="E5" sqref="E5:H23"/>
    </sheetView>
  </sheetViews>
  <sheetFormatPr defaultRowHeight="14.4" x14ac:dyDescent="0.3"/>
  <cols>
    <col min="5" max="5" width="27.5546875" bestFit="1" customWidth="1"/>
    <col min="6" max="6" width="14.6640625" customWidth="1"/>
    <col min="8" max="8" width="12.5546875" bestFit="1" customWidth="1"/>
  </cols>
  <sheetData>
    <row r="5" spans="5:8" x14ac:dyDescent="0.3">
      <c r="E5" s="1"/>
      <c r="F5" s="1" t="s">
        <v>0</v>
      </c>
      <c r="G5" s="1"/>
      <c r="H5" s="1" t="s">
        <v>1</v>
      </c>
    </row>
    <row r="6" spans="5:8" x14ac:dyDescent="0.3">
      <c r="E6" s="1" t="s">
        <v>2</v>
      </c>
      <c r="F6" s="2">
        <v>1671898</v>
      </c>
      <c r="G6" s="1" t="s">
        <v>11</v>
      </c>
      <c r="H6" s="2">
        <v>1975000</v>
      </c>
    </row>
    <row r="7" spans="5:8" x14ac:dyDescent="0.3">
      <c r="E7" s="1" t="s">
        <v>3</v>
      </c>
      <c r="F7" s="2">
        <v>652800</v>
      </c>
      <c r="G7" s="1"/>
      <c r="H7" s="2">
        <v>652800</v>
      </c>
    </row>
    <row r="8" spans="5:8" x14ac:dyDescent="0.3">
      <c r="E8" s="1"/>
      <c r="F8" s="2">
        <f>F7+F6</f>
        <v>2324698</v>
      </c>
      <c r="G8" s="1"/>
      <c r="H8" s="2">
        <f>H7+H6</f>
        <v>2627800</v>
      </c>
    </row>
    <row r="9" spans="5:8" x14ac:dyDescent="0.3">
      <c r="E9" s="1" t="s">
        <v>4</v>
      </c>
      <c r="F9" s="2">
        <f>F8*2%</f>
        <v>46493.96</v>
      </c>
      <c r="G9" s="1"/>
      <c r="H9" s="2">
        <f>H8*2%</f>
        <v>52556</v>
      </c>
    </row>
    <row r="10" spans="5:8" x14ac:dyDescent="0.3">
      <c r="E10" s="1"/>
      <c r="F10" s="2">
        <f>F8+F9</f>
        <v>2371191.96</v>
      </c>
      <c r="G10" s="1"/>
      <c r="H10" s="2">
        <f>H8+H9</f>
        <v>2680356</v>
      </c>
    </row>
    <row r="11" spans="5:8" x14ac:dyDescent="0.3">
      <c r="E11" s="1" t="s">
        <v>5</v>
      </c>
      <c r="F11" s="2">
        <f>F8*0.1</f>
        <v>232469.80000000002</v>
      </c>
      <c r="G11" s="1"/>
      <c r="H11" s="2">
        <f>H6*0.1</f>
        <v>197500</v>
      </c>
    </row>
    <row r="12" spans="5:8" x14ac:dyDescent="0.3">
      <c r="E12" s="1"/>
      <c r="F12" s="2">
        <f>F11+F10</f>
        <v>2603661.7599999998</v>
      </c>
      <c r="G12" s="1"/>
      <c r="H12" s="2">
        <f>H11+H10</f>
        <v>2877856</v>
      </c>
    </row>
    <row r="13" spans="5:8" x14ac:dyDescent="0.3">
      <c r="E13" s="1" t="s">
        <v>6</v>
      </c>
      <c r="F13" s="2">
        <v>17364</v>
      </c>
      <c r="G13" s="1"/>
      <c r="H13" s="2">
        <v>17364</v>
      </c>
    </row>
    <row r="14" spans="5:8" x14ac:dyDescent="0.3">
      <c r="E14" s="1"/>
      <c r="F14" s="2">
        <f>F13+F12</f>
        <v>2621025.7599999998</v>
      </c>
      <c r="G14" s="1"/>
      <c r="H14" s="2">
        <f>H13+H12</f>
        <v>2895220</v>
      </c>
    </row>
    <row r="15" spans="5:8" x14ac:dyDescent="0.3">
      <c r="E15" s="1" t="s">
        <v>7</v>
      </c>
      <c r="F15" s="2">
        <v>266381</v>
      </c>
      <c r="G15" s="1"/>
      <c r="H15" s="2">
        <v>266381</v>
      </c>
    </row>
    <row r="16" spans="5:8" x14ac:dyDescent="0.3">
      <c r="E16" s="1" t="s">
        <v>8</v>
      </c>
      <c r="F16" s="2">
        <f>F14+F15</f>
        <v>2887406.76</v>
      </c>
      <c r="G16" s="1"/>
      <c r="H16" s="2">
        <f>H14+H15</f>
        <v>3161601</v>
      </c>
    </row>
    <row r="17" spans="5:8" x14ac:dyDescent="0.3">
      <c r="E17" s="1" t="s">
        <v>9</v>
      </c>
      <c r="F17" s="3">
        <f>F16*20%</f>
        <v>577481.35199999996</v>
      </c>
      <c r="G17" s="1"/>
      <c r="H17" s="3">
        <f>H16*20%</f>
        <v>632320.20000000007</v>
      </c>
    </row>
    <row r="18" spans="5:8" x14ac:dyDescent="0.3">
      <c r="E18" s="1"/>
      <c r="F18" s="3">
        <f>SUM(F16:F17)</f>
        <v>3464888.1119999997</v>
      </c>
      <c r="G18" s="1"/>
      <c r="H18" s="3">
        <f>H16+H17</f>
        <v>3793921.2</v>
      </c>
    </row>
    <row r="19" spans="5:8" x14ac:dyDescent="0.3">
      <c r="E19" s="1" t="s">
        <v>12</v>
      </c>
      <c r="F19" s="2">
        <f>F18*13.615%</f>
        <v>471744.51644879993</v>
      </c>
      <c r="G19" s="1"/>
      <c r="H19" s="2">
        <f>H18*13.615%</f>
        <v>516542.37138000003</v>
      </c>
    </row>
    <row r="20" spans="5:8" x14ac:dyDescent="0.3">
      <c r="E20" s="1"/>
      <c r="F20" s="3">
        <f>SUM(F18:F19)</f>
        <v>3936632.6284487997</v>
      </c>
      <c r="G20" s="1"/>
      <c r="H20" s="3">
        <f>H18+H19</f>
        <v>4310463.5713800006</v>
      </c>
    </row>
    <row r="21" spans="5:8" x14ac:dyDescent="0.3">
      <c r="E21" s="1" t="s">
        <v>10</v>
      </c>
      <c r="F21" s="3">
        <f>F20*0.18</f>
        <v>708593.87312078394</v>
      </c>
      <c r="G21" s="1"/>
      <c r="H21" s="3">
        <f>H20*0.18</f>
        <v>775883.4428484001</v>
      </c>
    </row>
    <row r="22" spans="5:8" x14ac:dyDescent="0.3">
      <c r="E22" s="1"/>
      <c r="F22" s="3">
        <f>SUM(F20:F21)</f>
        <v>4645226.501569584</v>
      </c>
      <c r="G22" s="1"/>
      <c r="H22" s="3">
        <f>H20+H21</f>
        <v>5086347.0142284008</v>
      </c>
    </row>
  </sheetData>
  <pageMargins left="1.1811023622047245" right="0.98425196850393704" top="1.5748031496062993" bottom="0.98425196850393704" header="0.51181102362204722" footer="0.51181102362204722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shiva manohar</cp:lastModifiedBy>
  <cp:lastPrinted>2023-12-19T09:49:59Z</cp:lastPrinted>
  <dcterms:created xsi:type="dcterms:W3CDTF">2023-12-19T09:00:10Z</dcterms:created>
  <dcterms:modified xsi:type="dcterms:W3CDTF">2023-12-19T10:06:06Z</dcterms:modified>
</cp:coreProperties>
</file>