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TA\Asta\SOTC\Calculations for RE\"/>
    </mc:Choice>
  </mc:AlternateContent>
  <xr:revisionPtr revIDLastSave="0" documentId="13_ncr:1_{114B1252-06BE-4505-81AB-3BD5F62CA966}" xr6:coauthVersionLast="47" xr6:coauthVersionMax="47" xr10:uidLastSave="{00000000-0000-0000-0000-000000000000}"/>
  <bookViews>
    <workbookView xWindow="-110" yWindow="-110" windowWidth="19420" windowHeight="10300" xr2:uid="{5053C28F-2146-4CC7-AC8E-96C7E0F191F1}"/>
  </bookViews>
  <sheets>
    <sheet name="Sheet1" sheetId="1" r:id="rId1"/>
  </sheets>
  <definedNames>
    <definedName name="_xlnm._FilterDatabase" localSheetId="0" hidden="1">Sheet1!$A$27:$A$46</definedName>
    <definedName name="_xlnm.Print_Area" localSheetId="0">Sheet1!$A$1:$G$79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K34" i="1" l="1"/>
  <c r="D58" i="1"/>
  <c r="D59" i="1"/>
  <c r="D60" i="1"/>
  <c r="D61" i="1"/>
  <c r="D62" i="1"/>
  <c r="D63" i="1"/>
  <c r="D64" i="1"/>
  <c r="D66" i="1"/>
  <c r="D67" i="1"/>
  <c r="D68" i="1"/>
  <c r="D69" i="1"/>
  <c r="D57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2" i="1"/>
  <c r="F52" i="1"/>
  <c r="G52" i="1" l="1"/>
  <c r="G47" i="1"/>
  <c r="D70" i="1"/>
  <c r="D78" i="1" l="1"/>
  <c r="D77" i="1"/>
  <c r="F53" i="1"/>
  <c r="F54" i="1" s="1"/>
  <c r="D75" i="1" s="1"/>
  <c r="F5" i="1"/>
  <c r="F6" i="1"/>
  <c r="F7" i="1"/>
  <c r="F8" i="1"/>
  <c r="F9" i="1"/>
  <c r="F10" i="1"/>
  <c r="F11" i="1"/>
  <c r="F12" i="1"/>
  <c r="F13" i="1"/>
  <c r="F14" i="1"/>
  <c r="F15" i="1"/>
  <c r="F16" i="1"/>
  <c r="F4" i="1"/>
  <c r="F18" i="1" l="1"/>
  <c r="F19" i="1" s="1"/>
  <c r="D76" i="1" l="1"/>
</calcChain>
</file>

<file path=xl/sharedStrings.xml><?xml version="1.0" encoding="utf-8"?>
<sst xmlns="http://schemas.openxmlformats.org/spreadsheetml/2006/main" count="53" uniqueCount="35">
  <si>
    <t>North side</t>
  </si>
  <si>
    <t>South side</t>
  </si>
  <si>
    <t>West side</t>
  </si>
  <si>
    <t>open to sky 1</t>
  </si>
  <si>
    <t>open to sky 2</t>
  </si>
  <si>
    <t>open to sky 3</t>
  </si>
  <si>
    <t>open to sky 4</t>
  </si>
  <si>
    <t>open to sky 5</t>
  </si>
  <si>
    <t>open to sky 6</t>
  </si>
  <si>
    <t>open to sky 7</t>
  </si>
  <si>
    <t>open to sky 8</t>
  </si>
  <si>
    <t>open to sky 9</t>
  </si>
  <si>
    <t>open to sky 10</t>
  </si>
  <si>
    <t>Description</t>
  </si>
  <si>
    <t>S.No</t>
  </si>
  <si>
    <t>Terrace floor area</t>
  </si>
  <si>
    <t>Length (M)</t>
  </si>
  <si>
    <t>Height (M)</t>
  </si>
  <si>
    <t>Area (Sqm)</t>
  </si>
  <si>
    <t>Windows &amp; Ventilators deduction</t>
  </si>
  <si>
    <t>Open to sky area deduction</t>
  </si>
  <si>
    <t>Sunshade area North side</t>
  </si>
  <si>
    <t>Nos</t>
  </si>
  <si>
    <t>Width</t>
  </si>
  <si>
    <t>Sunshade area West side</t>
  </si>
  <si>
    <t>extra column projection</t>
  </si>
  <si>
    <t>Total Roof Area</t>
  </si>
  <si>
    <t>Total Peripheral wall area</t>
  </si>
  <si>
    <t>Total peripheral wall area</t>
  </si>
  <si>
    <r>
      <t>8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</si>
  <si>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r>
      <t>7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Floor</t>
    </r>
  </si>
  <si>
    <t>Open to Sky Wall Area</t>
  </si>
  <si>
    <t>sunshade projections area for open to sky</t>
  </si>
  <si>
    <t>Total Sunshade area</t>
  </si>
  <si>
    <t>sunshade projection terrace (slab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</si>
</sst>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1" xfId="0" applyFont="1" applyFill="1" applyBorder="1"/>
    <xf numFmtId="0" fontId="1" fillId="3" borderId="0" xfId="0" applyFont="1" applyFill="1"/>
    <xf numFmtId="0" fontId="0" fillId="4" borderId="0" xfId="0" applyFill="1"/>
    <xf numFmtId="0" fontId="1" fillId="3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EC08-5021-43E3-8863-86D3E991A42A}">
  <dimension ref="A2:M78"/>
  <sheetViews>
    <sheetView tabSelected="1" view="pageBreakPreview" topLeftCell="A56" zoomScale="96" zoomScaleNormal="102" zoomScaleSheetLayoutView="96" workbookViewId="0">
      <selection activeCell="D75" sqref="D75"/>
    </sheetView>
  </sheetViews>
  <sheetFormatPr defaultRowHeight="14.5" x14ac:dyDescent="0.35"/>
  <cols>
    <col min="2" max="2" width="23.453125" customWidth="1"/>
    <col min="4" max="4" width="10.453125" customWidth="1"/>
    <col min="5" max="5" width="10.54296875" customWidth="1"/>
    <col min="6" max="6" width="12.6328125" customWidth="1"/>
  </cols>
  <sheetData>
    <row r="2" spans="1:6" x14ac:dyDescent="0.35">
      <c r="A2" s="3" t="s">
        <v>14</v>
      </c>
      <c r="B2" s="3" t="s">
        <v>13</v>
      </c>
      <c r="C2" s="3"/>
      <c r="D2" s="3" t="s">
        <v>16</v>
      </c>
      <c r="E2" s="3" t="s">
        <v>17</v>
      </c>
      <c r="F2" s="3" t="s">
        <v>18</v>
      </c>
    </row>
    <row r="3" spans="1:6" x14ac:dyDescent="0.35">
      <c r="A3" s="18" t="s">
        <v>31</v>
      </c>
      <c r="B3" s="19"/>
      <c r="C3" s="19"/>
      <c r="D3" s="19"/>
      <c r="E3" s="19"/>
      <c r="F3" s="20"/>
    </row>
    <row r="4" spans="1:6" x14ac:dyDescent="0.35">
      <c r="A4" s="4">
        <v>1</v>
      </c>
      <c r="B4" s="4" t="s">
        <v>2</v>
      </c>
      <c r="C4" s="4"/>
      <c r="D4" s="3">
        <v>49.15</v>
      </c>
      <c r="E4" s="3">
        <v>6.45</v>
      </c>
      <c r="F4" s="6">
        <f>D4*E4</f>
        <v>317.01749999999998</v>
      </c>
    </row>
    <row r="5" spans="1:6" x14ac:dyDescent="0.35">
      <c r="A5" s="4">
        <v>2</v>
      </c>
      <c r="B5" s="4" t="s">
        <v>1</v>
      </c>
      <c r="C5" s="4"/>
      <c r="D5" s="3">
        <v>42</v>
      </c>
      <c r="E5" s="3">
        <v>6.45</v>
      </c>
      <c r="F5" s="6">
        <f t="shared" ref="F5:F16" si="0">D5*E5</f>
        <v>270.90000000000003</v>
      </c>
    </row>
    <row r="6" spans="1:6" x14ac:dyDescent="0.35">
      <c r="A6" s="4">
        <v>3</v>
      </c>
      <c r="B6" s="4" t="s">
        <v>0</v>
      </c>
      <c r="C6" s="4"/>
      <c r="D6" s="3">
        <v>32.424999999999997</v>
      </c>
      <c r="E6" s="3">
        <v>6.45</v>
      </c>
      <c r="F6" s="6">
        <f t="shared" si="0"/>
        <v>209.14124999999999</v>
      </c>
    </row>
    <row r="7" spans="1:6" x14ac:dyDescent="0.35">
      <c r="A7" s="4">
        <v>4</v>
      </c>
      <c r="B7" s="4" t="s">
        <v>3</v>
      </c>
      <c r="C7" s="4"/>
      <c r="D7" s="3">
        <v>14.68</v>
      </c>
      <c r="E7" s="3">
        <v>6.45</v>
      </c>
      <c r="F7" s="6">
        <f t="shared" si="0"/>
        <v>94.686000000000007</v>
      </c>
    </row>
    <row r="8" spans="1:6" x14ac:dyDescent="0.35">
      <c r="A8" s="4">
        <v>5</v>
      </c>
      <c r="B8" s="4" t="s">
        <v>4</v>
      </c>
      <c r="C8" s="4"/>
      <c r="D8" s="3">
        <v>14.68</v>
      </c>
      <c r="E8" s="3">
        <v>6.45</v>
      </c>
      <c r="F8" s="6">
        <f t="shared" si="0"/>
        <v>94.686000000000007</v>
      </c>
    </row>
    <row r="9" spans="1:6" x14ac:dyDescent="0.35">
      <c r="A9" s="4">
        <v>6</v>
      </c>
      <c r="B9" s="4" t="s">
        <v>5</v>
      </c>
      <c r="C9" s="4"/>
      <c r="D9" s="3">
        <v>35.9</v>
      </c>
      <c r="E9" s="3">
        <v>6.45</v>
      </c>
      <c r="F9" s="6">
        <f t="shared" si="0"/>
        <v>231.55500000000001</v>
      </c>
    </row>
    <row r="10" spans="1:6" x14ac:dyDescent="0.35">
      <c r="A10" s="4">
        <v>7</v>
      </c>
      <c r="B10" s="4" t="s">
        <v>6</v>
      </c>
      <c r="C10" s="4"/>
      <c r="D10" s="3">
        <v>11.28</v>
      </c>
      <c r="E10" s="3">
        <v>6.45</v>
      </c>
      <c r="F10" s="6">
        <f t="shared" si="0"/>
        <v>72.756</v>
      </c>
    </row>
    <row r="11" spans="1:6" x14ac:dyDescent="0.35">
      <c r="A11" s="4">
        <v>8</v>
      </c>
      <c r="B11" s="4" t="s">
        <v>7</v>
      </c>
      <c r="C11" s="4"/>
      <c r="D11" s="3">
        <v>15.18</v>
      </c>
      <c r="E11" s="3">
        <v>6.45</v>
      </c>
      <c r="F11" s="6">
        <f t="shared" si="0"/>
        <v>97.911000000000001</v>
      </c>
    </row>
    <row r="12" spans="1:6" x14ac:dyDescent="0.35">
      <c r="A12" s="4">
        <v>9</v>
      </c>
      <c r="B12" s="4" t="s">
        <v>8</v>
      </c>
      <c r="C12" s="4"/>
      <c r="D12" s="3">
        <v>11.28</v>
      </c>
      <c r="E12" s="3">
        <v>6.45</v>
      </c>
      <c r="F12" s="6">
        <f t="shared" si="0"/>
        <v>72.756</v>
      </c>
    </row>
    <row r="13" spans="1:6" x14ac:dyDescent="0.35">
      <c r="A13" s="4">
        <v>10</v>
      </c>
      <c r="B13" s="4" t="s">
        <v>9</v>
      </c>
      <c r="C13" s="4"/>
      <c r="D13" s="3">
        <v>25.38</v>
      </c>
      <c r="E13" s="3">
        <v>6.45</v>
      </c>
      <c r="F13" s="6">
        <f t="shared" si="0"/>
        <v>163.70099999999999</v>
      </c>
    </row>
    <row r="14" spans="1:6" x14ac:dyDescent="0.35">
      <c r="A14" s="4">
        <v>11</v>
      </c>
      <c r="B14" s="4" t="s">
        <v>10</v>
      </c>
      <c r="C14" s="4"/>
      <c r="D14" s="3">
        <v>17.545000000000002</v>
      </c>
      <c r="E14" s="3">
        <v>6.45</v>
      </c>
      <c r="F14" s="6">
        <f t="shared" si="0"/>
        <v>113.16525000000001</v>
      </c>
    </row>
    <row r="15" spans="1:6" x14ac:dyDescent="0.35">
      <c r="A15" s="4">
        <v>12</v>
      </c>
      <c r="B15" s="4" t="s">
        <v>11</v>
      </c>
      <c r="C15" s="4"/>
      <c r="D15" s="3">
        <v>15.74</v>
      </c>
      <c r="E15" s="3">
        <v>6.45</v>
      </c>
      <c r="F15" s="6">
        <f t="shared" si="0"/>
        <v>101.52300000000001</v>
      </c>
    </row>
    <row r="16" spans="1:6" x14ac:dyDescent="0.35">
      <c r="A16" s="4">
        <v>13</v>
      </c>
      <c r="B16" s="4" t="s">
        <v>12</v>
      </c>
      <c r="C16" s="4"/>
      <c r="D16" s="3">
        <v>41.35</v>
      </c>
      <c r="E16" s="3">
        <v>6.45</v>
      </c>
      <c r="F16" s="6">
        <f t="shared" si="0"/>
        <v>266.70750000000004</v>
      </c>
    </row>
    <row r="17" spans="1:7" x14ac:dyDescent="0.35">
      <c r="A17" s="4"/>
      <c r="B17" s="4" t="s">
        <v>19</v>
      </c>
      <c r="C17" s="4"/>
      <c r="D17" s="3"/>
      <c r="E17" s="3"/>
      <c r="F17" s="6">
        <v>-112.13</v>
      </c>
    </row>
    <row r="18" spans="1:7" x14ac:dyDescent="0.35">
      <c r="A18" s="4"/>
      <c r="B18" s="4"/>
      <c r="C18" s="4"/>
      <c r="D18" s="3"/>
      <c r="E18" s="3"/>
      <c r="F18" s="12">
        <f>SUM(F4:F17)</f>
        <v>1994.3755000000001</v>
      </c>
    </row>
    <row r="19" spans="1:7" x14ac:dyDescent="0.35">
      <c r="D19" s="1"/>
      <c r="E19" s="1"/>
      <c r="F19" s="8">
        <f>F18+E73</f>
        <v>2083.9755</v>
      </c>
    </row>
    <row r="20" spans="1:7" x14ac:dyDescent="0.35">
      <c r="A20" s="17" t="s">
        <v>32</v>
      </c>
      <c r="B20" s="17"/>
      <c r="C20" s="17"/>
      <c r="D20" s="17"/>
      <c r="E20" s="17"/>
      <c r="F20" s="17"/>
      <c r="G20" s="17"/>
    </row>
    <row r="21" spans="1:7" x14ac:dyDescent="0.35">
      <c r="A21" s="3" t="s">
        <v>14</v>
      </c>
      <c r="B21" s="3" t="s">
        <v>13</v>
      </c>
      <c r="C21" s="3"/>
      <c r="D21" s="3" t="s">
        <v>16</v>
      </c>
      <c r="E21" s="3" t="s">
        <v>23</v>
      </c>
      <c r="F21" s="3" t="s">
        <v>22</v>
      </c>
      <c r="G21" s="3" t="s">
        <v>18</v>
      </c>
    </row>
    <row r="22" spans="1:7" x14ac:dyDescent="0.35">
      <c r="A22" s="4">
        <v>1</v>
      </c>
      <c r="B22" s="4" t="s">
        <v>21</v>
      </c>
      <c r="C22" s="4"/>
      <c r="D22" s="3">
        <v>0.6</v>
      </c>
      <c r="E22" s="3">
        <v>32.424999999999997</v>
      </c>
      <c r="F22" s="3">
        <v>2</v>
      </c>
      <c r="G22" s="4">
        <f>D22*E22*F22</f>
        <v>38.909999999999997</v>
      </c>
    </row>
    <row r="23" spans="1:7" x14ac:dyDescent="0.35">
      <c r="A23" s="4">
        <v>2</v>
      </c>
      <c r="B23" s="4" t="s">
        <v>24</v>
      </c>
      <c r="C23" s="4"/>
      <c r="D23" s="3">
        <v>0.6</v>
      </c>
      <c r="E23" s="3">
        <v>49.15</v>
      </c>
      <c r="F23" s="3">
        <v>2</v>
      </c>
      <c r="G23" s="4">
        <f t="shared" ref="G23:G46" si="1">D23*E23*F23</f>
        <v>58.98</v>
      </c>
    </row>
    <row r="24" spans="1:7" x14ac:dyDescent="0.35">
      <c r="A24" s="4"/>
      <c r="B24" s="4"/>
      <c r="C24" s="4"/>
      <c r="D24" s="3">
        <v>0.9</v>
      </c>
      <c r="E24" s="13">
        <v>49.15</v>
      </c>
      <c r="F24" s="3">
        <v>2</v>
      </c>
      <c r="G24" s="4">
        <f t="shared" si="1"/>
        <v>88.47</v>
      </c>
    </row>
    <row r="25" spans="1:7" x14ac:dyDescent="0.35">
      <c r="A25" s="4">
        <v>3</v>
      </c>
      <c r="B25" s="4" t="s">
        <v>2</v>
      </c>
      <c r="C25" s="4"/>
      <c r="D25" s="3">
        <v>0.6</v>
      </c>
      <c r="E25" s="3">
        <v>42</v>
      </c>
      <c r="F25" s="3">
        <v>2</v>
      </c>
      <c r="G25" s="4">
        <f t="shared" si="1"/>
        <v>50.4</v>
      </c>
    </row>
    <row r="26" spans="1:7" x14ac:dyDescent="0.35">
      <c r="A26" s="4"/>
      <c r="B26" s="4"/>
      <c r="C26" s="4"/>
      <c r="D26" s="3">
        <v>0.9</v>
      </c>
      <c r="E26" s="3">
        <v>42</v>
      </c>
      <c r="F26" s="3">
        <v>2</v>
      </c>
      <c r="G26" s="4">
        <f t="shared" si="1"/>
        <v>75.600000000000009</v>
      </c>
    </row>
    <row r="27" spans="1:7" x14ac:dyDescent="0.35">
      <c r="A27" s="4">
        <v>4</v>
      </c>
      <c r="B27" s="4" t="s">
        <v>3</v>
      </c>
      <c r="C27" s="4"/>
      <c r="D27" s="3">
        <v>0.6</v>
      </c>
      <c r="E27" s="3">
        <v>14.68</v>
      </c>
      <c r="F27" s="3">
        <v>2</v>
      </c>
      <c r="G27" s="4">
        <f t="shared" si="1"/>
        <v>17.616</v>
      </c>
    </row>
    <row r="28" spans="1:7" x14ac:dyDescent="0.35">
      <c r="A28" s="4"/>
      <c r="B28" s="4"/>
      <c r="C28" s="4"/>
      <c r="D28" s="3">
        <v>0.6</v>
      </c>
      <c r="E28" s="3">
        <v>14.68</v>
      </c>
      <c r="F28" s="3">
        <v>2</v>
      </c>
      <c r="G28" s="4">
        <f t="shared" si="1"/>
        <v>17.616</v>
      </c>
    </row>
    <row r="29" spans="1:7" x14ac:dyDescent="0.35">
      <c r="A29" s="4">
        <v>5</v>
      </c>
      <c r="B29" s="4" t="s">
        <v>4</v>
      </c>
      <c r="C29" s="4"/>
      <c r="D29" s="3">
        <v>0.6</v>
      </c>
      <c r="E29" s="3">
        <v>14.68</v>
      </c>
      <c r="F29" s="3">
        <v>2</v>
      </c>
      <c r="G29" s="4">
        <f t="shared" si="1"/>
        <v>17.616</v>
      </c>
    </row>
    <row r="30" spans="1:7" x14ac:dyDescent="0.35">
      <c r="A30" s="4"/>
      <c r="B30" s="4"/>
      <c r="C30" s="4"/>
      <c r="D30" s="3">
        <v>0.6</v>
      </c>
      <c r="E30" s="3">
        <v>14.68</v>
      </c>
      <c r="F30" s="3">
        <v>2</v>
      </c>
      <c r="G30" s="4">
        <f t="shared" si="1"/>
        <v>17.616</v>
      </c>
    </row>
    <row r="31" spans="1:7" x14ac:dyDescent="0.35">
      <c r="A31" s="4">
        <v>6</v>
      </c>
      <c r="B31" s="4" t="s">
        <v>5</v>
      </c>
      <c r="C31" s="4"/>
      <c r="D31" s="3">
        <v>0.6</v>
      </c>
      <c r="E31" s="3">
        <v>35.9</v>
      </c>
      <c r="F31" s="3">
        <v>2</v>
      </c>
      <c r="G31" s="4">
        <f t="shared" si="1"/>
        <v>43.08</v>
      </c>
    </row>
    <row r="32" spans="1:7" x14ac:dyDescent="0.35">
      <c r="A32" s="4"/>
      <c r="B32" s="4"/>
      <c r="C32" s="4"/>
      <c r="D32" s="3">
        <v>0.6</v>
      </c>
      <c r="E32" s="3">
        <v>35.9</v>
      </c>
      <c r="F32" s="3">
        <v>2</v>
      </c>
      <c r="G32" s="4">
        <f t="shared" si="1"/>
        <v>43.08</v>
      </c>
    </row>
    <row r="33" spans="1:11" x14ac:dyDescent="0.35">
      <c r="A33" s="4">
        <v>7</v>
      </c>
      <c r="B33" s="4" t="s">
        <v>6</v>
      </c>
      <c r="C33" s="4"/>
      <c r="D33" s="3">
        <v>0.6</v>
      </c>
      <c r="E33" s="3">
        <v>11.28</v>
      </c>
      <c r="F33" s="3">
        <v>2</v>
      </c>
      <c r="G33" s="4">
        <f t="shared" si="1"/>
        <v>13.536</v>
      </c>
    </row>
    <row r="34" spans="1:11" x14ac:dyDescent="0.35">
      <c r="A34" s="4"/>
      <c r="B34" s="4"/>
      <c r="C34" s="4"/>
      <c r="D34" s="3">
        <v>0.6</v>
      </c>
      <c r="E34" s="3">
        <v>11.28</v>
      </c>
      <c r="F34" s="3">
        <v>2</v>
      </c>
      <c r="G34" s="4">
        <f t="shared" si="1"/>
        <v>13.536</v>
      </c>
      <c r="K34">
        <f>2.4+0.15+3.45+0.45</f>
        <v>6.45</v>
      </c>
    </row>
    <row r="35" spans="1:11" x14ac:dyDescent="0.35">
      <c r="A35" s="4">
        <v>8</v>
      </c>
      <c r="B35" s="4" t="s">
        <v>7</v>
      </c>
      <c r="C35" s="4"/>
      <c r="D35" s="3">
        <v>0.6</v>
      </c>
      <c r="E35" s="3">
        <v>15.18</v>
      </c>
      <c r="F35" s="3">
        <v>2</v>
      </c>
      <c r="G35" s="4">
        <f t="shared" si="1"/>
        <v>18.215999999999998</v>
      </c>
    </row>
    <row r="36" spans="1:11" x14ac:dyDescent="0.35">
      <c r="A36" s="4"/>
      <c r="B36" s="4"/>
      <c r="C36" s="4"/>
      <c r="D36" s="3">
        <v>0.6</v>
      </c>
      <c r="E36" s="3">
        <v>15.18</v>
      </c>
      <c r="F36" s="3">
        <v>2</v>
      </c>
      <c r="G36" s="4">
        <f t="shared" si="1"/>
        <v>18.215999999999998</v>
      </c>
    </row>
    <row r="37" spans="1:11" x14ac:dyDescent="0.35">
      <c r="A37" s="4">
        <v>9</v>
      </c>
      <c r="B37" s="4" t="s">
        <v>8</v>
      </c>
      <c r="C37" s="4"/>
      <c r="D37" s="3">
        <v>0.6</v>
      </c>
      <c r="E37" s="3">
        <v>11.28</v>
      </c>
      <c r="F37" s="3">
        <v>2</v>
      </c>
      <c r="G37" s="4">
        <f t="shared" si="1"/>
        <v>13.536</v>
      </c>
    </row>
    <row r="38" spans="1:11" x14ac:dyDescent="0.35">
      <c r="A38" s="4"/>
      <c r="B38" s="4"/>
      <c r="C38" s="4"/>
      <c r="D38" s="3">
        <v>0.6</v>
      </c>
      <c r="E38" s="3">
        <v>11.28</v>
      </c>
      <c r="F38" s="3">
        <v>2</v>
      </c>
      <c r="G38" s="4">
        <f t="shared" si="1"/>
        <v>13.536</v>
      </c>
    </row>
    <row r="39" spans="1:11" x14ac:dyDescent="0.35">
      <c r="A39" s="4">
        <v>10</v>
      </c>
      <c r="B39" s="4" t="s">
        <v>9</v>
      </c>
      <c r="C39" s="4"/>
      <c r="D39" s="3">
        <v>0.6</v>
      </c>
      <c r="E39" s="3">
        <v>25.38</v>
      </c>
      <c r="F39" s="3">
        <v>2</v>
      </c>
      <c r="G39" s="4">
        <f t="shared" si="1"/>
        <v>30.455999999999996</v>
      </c>
    </row>
    <row r="40" spans="1:11" x14ac:dyDescent="0.35">
      <c r="A40" s="4"/>
      <c r="B40" s="4"/>
      <c r="C40" s="4"/>
      <c r="D40" s="3">
        <v>0.6</v>
      </c>
      <c r="E40" s="3">
        <v>25.38</v>
      </c>
      <c r="F40" s="3">
        <v>2</v>
      </c>
      <c r="G40" s="4">
        <f t="shared" si="1"/>
        <v>30.455999999999996</v>
      </c>
    </row>
    <row r="41" spans="1:11" x14ac:dyDescent="0.35">
      <c r="A41" s="4">
        <v>11</v>
      </c>
      <c r="B41" s="4" t="s">
        <v>10</v>
      </c>
      <c r="C41" s="4"/>
      <c r="D41" s="3">
        <v>0.6</v>
      </c>
      <c r="E41" s="3">
        <v>17.545000000000002</v>
      </c>
      <c r="F41" s="3">
        <v>2</v>
      </c>
      <c r="G41" s="4">
        <f t="shared" si="1"/>
        <v>21.054000000000002</v>
      </c>
    </row>
    <row r="42" spans="1:11" x14ac:dyDescent="0.35">
      <c r="A42" s="4"/>
      <c r="B42" s="4"/>
      <c r="C42" s="4"/>
      <c r="D42" s="3">
        <v>0.6</v>
      </c>
      <c r="E42" s="3">
        <v>17.545000000000002</v>
      </c>
      <c r="F42" s="3">
        <v>2</v>
      </c>
      <c r="G42" s="4">
        <f t="shared" si="1"/>
        <v>21.054000000000002</v>
      </c>
    </row>
    <row r="43" spans="1:11" x14ac:dyDescent="0.35">
      <c r="A43" s="4">
        <v>12</v>
      </c>
      <c r="B43" s="4" t="s">
        <v>11</v>
      </c>
      <c r="C43" s="4"/>
      <c r="D43" s="3">
        <v>0.6</v>
      </c>
      <c r="E43" s="3">
        <v>15.74</v>
      </c>
      <c r="F43" s="3">
        <v>2</v>
      </c>
      <c r="G43" s="4">
        <f t="shared" si="1"/>
        <v>18.887999999999998</v>
      </c>
    </row>
    <row r="44" spans="1:11" x14ac:dyDescent="0.35">
      <c r="A44" s="4"/>
      <c r="B44" s="4"/>
      <c r="C44" s="4"/>
      <c r="D44" s="3">
        <v>0.6</v>
      </c>
      <c r="E44" s="3">
        <v>15.74</v>
      </c>
      <c r="F44" s="3">
        <v>2</v>
      </c>
      <c r="G44" s="4">
        <f t="shared" si="1"/>
        <v>18.887999999999998</v>
      </c>
    </row>
    <row r="45" spans="1:11" x14ac:dyDescent="0.35">
      <c r="A45" s="4">
        <v>13</v>
      </c>
      <c r="B45" s="4" t="s">
        <v>12</v>
      </c>
      <c r="C45" s="4"/>
      <c r="D45" s="3">
        <v>0.6</v>
      </c>
      <c r="E45" s="3">
        <v>41.35</v>
      </c>
      <c r="F45" s="3">
        <v>2</v>
      </c>
      <c r="G45" s="4">
        <f t="shared" si="1"/>
        <v>49.62</v>
      </c>
    </row>
    <row r="46" spans="1:11" x14ac:dyDescent="0.35">
      <c r="A46" s="4"/>
      <c r="B46" s="4"/>
      <c r="C46" s="4"/>
      <c r="D46" s="3">
        <v>0.6</v>
      </c>
      <c r="E46" s="3">
        <v>41.35</v>
      </c>
      <c r="F46" s="3">
        <v>2</v>
      </c>
      <c r="G46" s="4">
        <f t="shared" si="1"/>
        <v>49.62</v>
      </c>
    </row>
    <row r="47" spans="1:11" x14ac:dyDescent="0.35">
      <c r="A47" s="4"/>
      <c r="B47" s="4"/>
      <c r="C47" s="4"/>
      <c r="D47" s="3"/>
      <c r="E47" s="3"/>
      <c r="F47" s="7"/>
      <c r="G47" s="5">
        <f>SUM(G22:G46)</f>
        <v>799.59599999999989</v>
      </c>
    </row>
    <row r="48" spans="1:11" x14ac:dyDescent="0.35">
      <c r="D48" s="1"/>
      <c r="E48" s="1"/>
      <c r="F48" s="2"/>
    </row>
    <row r="49" spans="1:13" x14ac:dyDescent="0.35">
      <c r="D49" s="1"/>
      <c r="E49" s="1"/>
      <c r="F49" s="2"/>
    </row>
    <row r="50" spans="1:13" x14ac:dyDescent="0.35">
      <c r="A50" s="17" t="s">
        <v>15</v>
      </c>
      <c r="B50" s="17"/>
      <c r="C50" s="17"/>
      <c r="D50" s="17"/>
      <c r="E50" s="17"/>
      <c r="F50" s="17"/>
    </row>
    <row r="51" spans="1:13" x14ac:dyDescent="0.35">
      <c r="A51" s="4"/>
      <c r="B51" s="4" t="s">
        <v>15</v>
      </c>
      <c r="C51" s="4"/>
      <c r="D51" s="4"/>
      <c r="E51" s="4"/>
      <c r="F51" s="4">
        <v>2071.7600000000002</v>
      </c>
    </row>
    <row r="52" spans="1:13" x14ac:dyDescent="0.35">
      <c r="A52" s="4"/>
      <c r="B52" s="4" t="s">
        <v>20</v>
      </c>
      <c r="C52" s="4"/>
      <c r="D52" s="4"/>
      <c r="E52" s="4"/>
      <c r="F52" s="4">
        <f>-(8.8+8.8+70.8+6.2+10.44+6.2+40.02+15.84)</f>
        <v>-167.10000000000002</v>
      </c>
      <c r="G52" s="10">
        <f>F51+F52</f>
        <v>1904.6600000000003</v>
      </c>
      <c r="L52" s="14"/>
    </row>
    <row r="53" spans="1:13" x14ac:dyDescent="0.35">
      <c r="A53" s="4"/>
      <c r="B53" s="18"/>
      <c r="C53" s="20"/>
      <c r="D53" s="4"/>
      <c r="E53" s="4"/>
      <c r="F53" s="4">
        <f>D70</f>
        <v>203.84399999999997</v>
      </c>
    </row>
    <row r="54" spans="1:13" x14ac:dyDescent="0.35">
      <c r="A54" s="4"/>
      <c r="B54" s="4"/>
      <c r="C54" s="4"/>
      <c r="D54" s="4"/>
      <c r="E54" s="4"/>
      <c r="F54" s="9">
        <f>SUM(F51:F53)</f>
        <v>2108.5040000000004</v>
      </c>
      <c r="M54" s="11"/>
    </row>
    <row r="55" spans="1:13" x14ac:dyDescent="0.35">
      <c r="B55" s="4"/>
      <c r="C55" s="4"/>
      <c r="D55" s="4"/>
      <c r="F55" s="15"/>
      <c r="M55" s="11"/>
    </row>
    <row r="56" spans="1:13" x14ac:dyDescent="0.35">
      <c r="B56" s="17" t="s">
        <v>34</v>
      </c>
      <c r="C56" s="17"/>
      <c r="D56" s="17"/>
      <c r="E56" s="1"/>
      <c r="F56" s="2"/>
    </row>
    <row r="57" spans="1:13" x14ac:dyDescent="0.35">
      <c r="B57" s="3">
        <v>49.15</v>
      </c>
      <c r="C57" s="4">
        <v>0.9</v>
      </c>
      <c r="D57" s="4">
        <f>B57*C57</f>
        <v>44.234999999999999</v>
      </c>
      <c r="E57" s="1"/>
      <c r="F57" s="2"/>
    </row>
    <row r="58" spans="1:13" x14ac:dyDescent="0.35">
      <c r="B58" s="3">
        <v>42</v>
      </c>
      <c r="C58" s="4">
        <v>0.9</v>
      </c>
      <c r="D58" s="4">
        <f t="shared" ref="D58:D69" si="2">B58*C58</f>
        <v>37.800000000000004</v>
      </c>
      <c r="E58" s="1"/>
      <c r="F58" s="2"/>
    </row>
    <row r="59" spans="1:13" x14ac:dyDescent="0.35">
      <c r="B59" s="3">
        <v>14.68</v>
      </c>
      <c r="C59" s="4">
        <v>0.6</v>
      </c>
      <c r="D59" s="4">
        <f t="shared" si="2"/>
        <v>8.8079999999999998</v>
      </c>
      <c r="E59" s="1"/>
      <c r="F59" s="2"/>
    </row>
    <row r="60" spans="1:13" x14ac:dyDescent="0.35">
      <c r="B60" s="3">
        <v>14.68</v>
      </c>
      <c r="C60" s="4">
        <v>0.6</v>
      </c>
      <c r="D60" s="4">
        <f t="shared" si="2"/>
        <v>8.8079999999999998</v>
      </c>
      <c r="E60" s="1"/>
      <c r="F60" s="2"/>
    </row>
    <row r="61" spans="1:13" x14ac:dyDescent="0.35">
      <c r="B61" s="3">
        <v>35.9</v>
      </c>
      <c r="C61" s="4">
        <v>0.6</v>
      </c>
      <c r="D61" s="4">
        <f t="shared" si="2"/>
        <v>21.54</v>
      </c>
      <c r="E61" s="1"/>
      <c r="F61" s="2"/>
    </row>
    <row r="62" spans="1:13" x14ac:dyDescent="0.35">
      <c r="B62" s="3">
        <v>11.28</v>
      </c>
      <c r="C62" s="4">
        <v>0.6</v>
      </c>
      <c r="D62" s="4">
        <f t="shared" si="2"/>
        <v>6.7679999999999998</v>
      </c>
      <c r="E62" s="1"/>
      <c r="F62" s="2"/>
    </row>
    <row r="63" spans="1:13" x14ac:dyDescent="0.35">
      <c r="B63" s="3">
        <v>15.18</v>
      </c>
      <c r="C63" s="4">
        <v>0.6</v>
      </c>
      <c r="D63" s="4">
        <f t="shared" si="2"/>
        <v>9.1079999999999988</v>
      </c>
      <c r="E63" s="1"/>
      <c r="F63" s="2"/>
    </row>
    <row r="64" spans="1:13" x14ac:dyDescent="0.35">
      <c r="B64" s="3">
        <v>11.28</v>
      </c>
      <c r="C64" s="4">
        <v>0.6</v>
      </c>
      <c r="D64" s="4">
        <f t="shared" si="2"/>
        <v>6.7679999999999998</v>
      </c>
      <c r="E64" s="1"/>
      <c r="F64" s="2"/>
    </row>
    <row r="65" spans="1:6" x14ac:dyDescent="0.35">
      <c r="B65" s="3"/>
      <c r="C65" s="4"/>
      <c r="D65" s="4"/>
      <c r="E65" s="1"/>
      <c r="F65" s="2"/>
    </row>
    <row r="66" spans="1:6" x14ac:dyDescent="0.35">
      <c r="B66" s="3">
        <v>25.38</v>
      </c>
      <c r="C66" s="4">
        <v>0.6</v>
      </c>
      <c r="D66" s="4">
        <f t="shared" si="2"/>
        <v>15.227999999999998</v>
      </c>
      <c r="E66" s="1"/>
      <c r="F66" s="2"/>
    </row>
    <row r="67" spans="1:6" x14ac:dyDescent="0.35">
      <c r="B67" s="3">
        <v>17.545000000000002</v>
      </c>
      <c r="C67" s="4">
        <v>0.6</v>
      </c>
      <c r="D67" s="4">
        <f t="shared" si="2"/>
        <v>10.527000000000001</v>
      </c>
      <c r="E67" s="1"/>
      <c r="F67" s="2"/>
    </row>
    <row r="68" spans="1:6" x14ac:dyDescent="0.35">
      <c r="B68" s="3">
        <v>15.74</v>
      </c>
      <c r="C68" s="4">
        <v>0.6</v>
      </c>
      <c r="D68" s="4">
        <f t="shared" si="2"/>
        <v>9.4439999999999991</v>
      </c>
      <c r="E68" s="1"/>
      <c r="F68" s="2"/>
    </row>
    <row r="69" spans="1:6" x14ac:dyDescent="0.35">
      <c r="B69" s="3">
        <v>41.35</v>
      </c>
      <c r="C69" s="4">
        <v>0.6</v>
      </c>
      <c r="D69" s="4">
        <f t="shared" si="2"/>
        <v>24.81</v>
      </c>
      <c r="E69" s="1"/>
      <c r="F69" s="2"/>
    </row>
    <row r="70" spans="1:6" x14ac:dyDescent="0.35">
      <c r="B70" s="4"/>
      <c r="C70" s="4"/>
      <c r="D70" s="5">
        <f>SUM(D57:D69)</f>
        <v>203.84399999999997</v>
      </c>
      <c r="E70" s="1"/>
      <c r="F70" s="2"/>
    </row>
    <row r="71" spans="1:6" x14ac:dyDescent="0.35">
      <c r="D71" s="1"/>
      <c r="E71" s="1"/>
    </row>
    <row r="72" spans="1:6" x14ac:dyDescent="0.35">
      <c r="A72" s="17" t="s">
        <v>25</v>
      </c>
      <c r="B72" s="17"/>
      <c r="C72" s="17"/>
      <c r="D72" s="17"/>
      <c r="E72" s="17"/>
    </row>
    <row r="73" spans="1:6" x14ac:dyDescent="0.35">
      <c r="A73" s="13">
        <v>16</v>
      </c>
      <c r="B73" s="13">
        <v>2</v>
      </c>
      <c r="C73" s="13">
        <v>4</v>
      </c>
      <c r="D73" s="13">
        <v>0.7</v>
      </c>
      <c r="E73" s="16">
        <f>A73*B73*C73*D73</f>
        <v>89.6</v>
      </c>
    </row>
    <row r="75" spans="1:6" ht="16.5" x14ac:dyDescent="0.35">
      <c r="A75" s="4" t="s">
        <v>29</v>
      </c>
      <c r="B75" s="4" t="s">
        <v>26</v>
      </c>
      <c r="C75" s="4"/>
      <c r="D75" s="5">
        <f>F54</f>
        <v>2108.5040000000004</v>
      </c>
    </row>
    <row r="76" spans="1:6" ht="16.5" x14ac:dyDescent="0.35">
      <c r="A76" s="4" t="s">
        <v>29</v>
      </c>
      <c r="B76" s="4" t="s">
        <v>27</v>
      </c>
      <c r="C76" s="4"/>
      <c r="D76" s="5">
        <f>F19</f>
        <v>2083.9755</v>
      </c>
    </row>
    <row r="77" spans="1:6" ht="16.5" x14ac:dyDescent="0.35">
      <c r="A77" s="4" t="s">
        <v>29</v>
      </c>
      <c r="B77" s="4" t="s">
        <v>33</v>
      </c>
      <c r="C77" s="4"/>
      <c r="D77" s="5">
        <f>G47</f>
        <v>799.59599999999989</v>
      </c>
    </row>
    <row r="78" spans="1:6" ht="16.5" hidden="1" x14ac:dyDescent="0.35">
      <c r="A78" s="4" t="s">
        <v>30</v>
      </c>
      <c r="B78" s="4" t="s">
        <v>28</v>
      </c>
      <c r="C78" s="4"/>
      <c r="D78" s="5" t="e">
        <f>#REF!</f>
        <v>#REF!</v>
      </c>
    </row>
  </sheetData>
  <mergeCells count="6">
    <mergeCell ref="A72:E72"/>
    <mergeCell ref="A3:F3"/>
    <mergeCell ref="A50:F50"/>
    <mergeCell ref="B56:D56"/>
    <mergeCell ref="A20:G20"/>
    <mergeCell ref="B53:C5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KUMAR GOUD</cp:lastModifiedBy>
  <cp:lastPrinted>2023-12-18T11:09:16Z</cp:lastPrinted>
  <dcterms:created xsi:type="dcterms:W3CDTF">2023-11-03T08:41:26Z</dcterms:created>
  <dcterms:modified xsi:type="dcterms:W3CDTF">2024-03-26T12:53:25Z</dcterms:modified>
</cp:coreProperties>
</file>