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Measurements\"/>
    </mc:Choice>
  </mc:AlternateContent>
  <xr:revisionPtr revIDLastSave="0" documentId="13_ncr:1_{35886E6E-F7D6-406B-9F4A-22EFDA16442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oors" sheetId="1" r:id="rId1"/>
    <sheet name="Plumbing" sheetId="2" r:id="rId2"/>
    <sheet name="windows" sheetId="3" r:id="rId3"/>
    <sheet name="Plumbing Materials" sheetId="4" r:id="rId4"/>
    <sheet name="Sheet1" sheetId="5" r:id="rId5"/>
  </sheets>
  <definedNames>
    <definedName name="_xlnm._FilterDatabase" localSheetId="0" hidden="1">Doors!$B$2:$B$47</definedName>
    <definedName name="_xlnm._FilterDatabase" localSheetId="2" hidden="1">windows!$B$2:$B$79</definedName>
    <definedName name="_xlnm.Print_Area" localSheetId="0">Doors!$A$1:$F$59</definedName>
    <definedName name="_xlnm.Print_Area" localSheetId="2">windows!$A$1:$F$79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3" l="1"/>
  <c r="O5" i="3"/>
  <c r="N4" i="3"/>
  <c r="N5" i="3"/>
  <c r="M4" i="3"/>
  <c r="M5" i="3"/>
  <c r="O3" i="3"/>
  <c r="N3" i="3"/>
  <c r="M3" i="3"/>
  <c r="L80" i="3"/>
  <c r="L81" i="3" s="1"/>
  <c r="J80" i="3"/>
  <c r="J81" i="3" s="1"/>
  <c r="K82" i="3" s="1"/>
  <c r="K83" i="3" s="1"/>
  <c r="E75" i="4" l="1"/>
  <c r="E72" i="4"/>
  <c r="E71" i="4"/>
  <c r="E57" i="4"/>
  <c r="F57" i="4" s="1"/>
  <c r="E56" i="4"/>
  <c r="F56" i="4" s="1"/>
  <c r="H73" i="3" l="1"/>
</calcChain>
</file>

<file path=xl/sharedStrings.xml><?xml version="1.0" encoding="utf-8"?>
<sst xmlns="http://schemas.openxmlformats.org/spreadsheetml/2006/main" count="749" uniqueCount="342">
  <si>
    <t>S.NO</t>
  </si>
  <si>
    <t>TYPE</t>
  </si>
  <si>
    <t>SIZE in MM</t>
  </si>
  <si>
    <t>Qty</t>
  </si>
  <si>
    <t>Double Door D1</t>
  </si>
  <si>
    <t>MOT'S Integration Room</t>
  </si>
  <si>
    <t>Double Door D2</t>
  </si>
  <si>
    <t xml:space="preserve">Post Icu </t>
  </si>
  <si>
    <t>Single Door D3</t>
  </si>
  <si>
    <t>HOD Room</t>
  </si>
  <si>
    <t>Duty Nurse Room</t>
  </si>
  <si>
    <t>Change Room 1</t>
  </si>
  <si>
    <t>Change Room 2</t>
  </si>
  <si>
    <t>Change Room 3</t>
  </si>
  <si>
    <t>Change Room 4</t>
  </si>
  <si>
    <t>Doctors Room</t>
  </si>
  <si>
    <t>Single Door D4</t>
  </si>
  <si>
    <t>Doctors Room Toilet</t>
  </si>
  <si>
    <t>Hand Sliding Door</t>
  </si>
  <si>
    <t>OT -4</t>
  </si>
  <si>
    <t>OT -3</t>
  </si>
  <si>
    <t>OT -1</t>
  </si>
  <si>
    <t>OT -2</t>
  </si>
  <si>
    <t>OT -5</t>
  </si>
  <si>
    <t>OT 5 and OT 6 Partition</t>
  </si>
  <si>
    <t>1500 x 2140</t>
  </si>
  <si>
    <t>990 x 2150</t>
  </si>
  <si>
    <t>1000 x 2160</t>
  </si>
  <si>
    <t>1000 x 2130</t>
  </si>
  <si>
    <t>1002 x 2140</t>
  </si>
  <si>
    <t>1000 x 2150</t>
  </si>
  <si>
    <t>990 x 2120</t>
  </si>
  <si>
    <t>1270 x 2100</t>
  </si>
  <si>
    <t>780 x 2170</t>
  </si>
  <si>
    <t>1810 x 2110</t>
  </si>
  <si>
    <t>1810 x 2130</t>
  </si>
  <si>
    <t>1790 x 2120</t>
  </si>
  <si>
    <t>OT - 6</t>
  </si>
  <si>
    <t>1800 x 2130</t>
  </si>
  <si>
    <t>Anesthesia Lounge</t>
  </si>
  <si>
    <t>1200 x 2150</t>
  </si>
  <si>
    <t>Anesthesia Toilet</t>
  </si>
  <si>
    <t>780 x 2150</t>
  </si>
  <si>
    <t>Surgeons Lounge</t>
  </si>
  <si>
    <t>1200 x 2140</t>
  </si>
  <si>
    <t>Clean Store</t>
  </si>
  <si>
    <t>Sterile Store Room</t>
  </si>
  <si>
    <t>1500 x 2130</t>
  </si>
  <si>
    <t>Point Of Clear Room</t>
  </si>
  <si>
    <t>1500 x 2120</t>
  </si>
  <si>
    <t>Wash Area</t>
  </si>
  <si>
    <t>760 x 2120</t>
  </si>
  <si>
    <t>Lab Store</t>
  </si>
  <si>
    <t>970 x 2130</t>
  </si>
  <si>
    <t xml:space="preserve">Passage </t>
  </si>
  <si>
    <t>1200 x 2160</t>
  </si>
  <si>
    <t>Bath Room</t>
  </si>
  <si>
    <t>780 x 2160</t>
  </si>
  <si>
    <t>800 x 2120</t>
  </si>
  <si>
    <t xml:space="preserve">Toilet </t>
  </si>
  <si>
    <t>640 x 2120</t>
  </si>
  <si>
    <t>Transpalent Isolation Room</t>
  </si>
  <si>
    <t>Transpalent Icu Room</t>
  </si>
  <si>
    <t>1140 x 2135</t>
  </si>
  <si>
    <t>1490 x2120</t>
  </si>
  <si>
    <t>Room</t>
  </si>
  <si>
    <t>1500 x 2115</t>
  </si>
  <si>
    <t>TIR-1</t>
  </si>
  <si>
    <t>TIR-2</t>
  </si>
  <si>
    <t>1795 x 2145</t>
  </si>
  <si>
    <t>CSSD</t>
  </si>
  <si>
    <t>1500 x 2145</t>
  </si>
  <si>
    <t>Clean utility</t>
  </si>
  <si>
    <t>760 x 2110</t>
  </si>
  <si>
    <t>Clean Utlity To Dirty Room</t>
  </si>
  <si>
    <t>760 x 2100</t>
  </si>
  <si>
    <t>Dirty Utility Room</t>
  </si>
  <si>
    <t>760 x 2135</t>
  </si>
  <si>
    <t>Corridar Doors</t>
  </si>
  <si>
    <t xml:space="preserve">                                  </t>
  </si>
  <si>
    <t xml:space="preserve"> Double Door SD1</t>
  </si>
  <si>
    <t xml:space="preserve"> Door @ Dirty Utility Room</t>
  </si>
  <si>
    <t>1810 x 2140</t>
  </si>
  <si>
    <t xml:space="preserve"> Door @ Lab Store Room</t>
  </si>
  <si>
    <t>1800 x 2100</t>
  </si>
  <si>
    <t>1800 x 2150</t>
  </si>
  <si>
    <t xml:space="preserve"> Door @ Near Duty Nurses Room</t>
  </si>
  <si>
    <t xml:space="preserve"> Door @ Infront Transpalent ICU</t>
  </si>
  <si>
    <t xml:space="preserve"> Door @ MOT'S Integration</t>
  </si>
  <si>
    <t>2000 x 2120</t>
  </si>
  <si>
    <t xml:space="preserve"> Door @ Near Post ICU</t>
  </si>
  <si>
    <t xml:space="preserve"> Door @ Near OT-1</t>
  </si>
  <si>
    <t>1800 x 2140</t>
  </si>
  <si>
    <t>MPS</t>
  </si>
  <si>
    <t xml:space="preserve">  Single Door D4</t>
  </si>
  <si>
    <t xml:space="preserve"> Single Door D4</t>
  </si>
  <si>
    <t>Asta Wooden Doors</t>
  </si>
  <si>
    <t>Asta SD</t>
  </si>
  <si>
    <t>Asta Wooden Door</t>
  </si>
  <si>
    <t>SOTC 8th Floor Door Measurements</t>
  </si>
  <si>
    <t>Asta WPC</t>
  </si>
  <si>
    <t>SCOPE</t>
  </si>
  <si>
    <t>At Change Rooms</t>
  </si>
  <si>
    <t>Toilet Entry Door</t>
  </si>
  <si>
    <t>1200 x 2130</t>
  </si>
  <si>
    <t>Toilet</t>
  </si>
  <si>
    <t>810 x 2025</t>
  </si>
  <si>
    <t>790 x 2002</t>
  </si>
  <si>
    <t>800 x 2003</t>
  </si>
  <si>
    <t>800 x 2025</t>
  </si>
  <si>
    <t xml:space="preserve"> ROOM NAME</t>
  </si>
  <si>
    <t>Counseling room</t>
  </si>
  <si>
    <t>S.No</t>
  </si>
  <si>
    <t>Material</t>
  </si>
  <si>
    <t>UOM</t>
  </si>
  <si>
    <t>No</t>
  </si>
  <si>
    <t>1" Cpvc Elbow</t>
  </si>
  <si>
    <t>1" cpvc T</t>
  </si>
  <si>
    <t>1" Cpvc Socket</t>
  </si>
  <si>
    <t>1" x 3/4" cpvc T</t>
  </si>
  <si>
    <t>1" x 3/4" cpvc Elbows</t>
  </si>
  <si>
    <t>1" x 3/4" cpvc bush</t>
  </si>
  <si>
    <t>1" pvc nile Clamp</t>
  </si>
  <si>
    <t>1" cpvc Unioun</t>
  </si>
  <si>
    <t>1" cpvc Bross MABT</t>
  </si>
  <si>
    <t>1" cpvc Bross FABT</t>
  </si>
  <si>
    <t>3/4" cpvc Elbows</t>
  </si>
  <si>
    <t>3/4" cpvc T</t>
  </si>
  <si>
    <t>3/4" cpvc Scoket</t>
  </si>
  <si>
    <t>3/4" cpvc union</t>
  </si>
  <si>
    <t>3/4" cpvc Step over Bend</t>
  </si>
  <si>
    <t>3/4" x 1/2" Bross Elbow</t>
  </si>
  <si>
    <t>3/4" x 1/2" Bross T</t>
  </si>
  <si>
    <t>3/4" 1/2" FABT</t>
  </si>
  <si>
    <t>1.1/2" x 1" cpvc T</t>
  </si>
  <si>
    <t>1.1/2" cpvc Unions</t>
  </si>
  <si>
    <t>1.1/4" x 1" cpvc T</t>
  </si>
  <si>
    <t>1.1/4" cpvc Union</t>
  </si>
  <si>
    <t xml:space="preserve">2" x 1" cpvc T </t>
  </si>
  <si>
    <t>2" cpvc Union</t>
  </si>
  <si>
    <t>1/2" pvc long Dummy</t>
  </si>
  <si>
    <t>Taplon Tape</t>
  </si>
  <si>
    <t>cpvc Solvent 118 ml</t>
  </si>
  <si>
    <t>2.1/2" Bombay niles</t>
  </si>
  <si>
    <t>2.1/2" Chaina niles</t>
  </si>
  <si>
    <t>4" pvc bends</t>
  </si>
  <si>
    <t>4" pvc plug bends</t>
  </si>
  <si>
    <t>4" pvc T</t>
  </si>
  <si>
    <t>4" x 3" pvc Nani traps</t>
  </si>
  <si>
    <t>4" x 3" pvc multi Floor traps</t>
  </si>
  <si>
    <t>4" pvc Double Socket Pipe 6 feet long</t>
  </si>
  <si>
    <t>3" pvc pipe double socket  10 feet long</t>
  </si>
  <si>
    <t>3" pvc pipe double socket  6 feet long</t>
  </si>
  <si>
    <t>3" pvc pipe double socket 4 feet long</t>
  </si>
  <si>
    <t>3" pvc pipe double socket 2 feet long</t>
  </si>
  <si>
    <t>6" x 4" pvc T</t>
  </si>
  <si>
    <t>3" pvc bends</t>
  </si>
  <si>
    <t>3" pvc T</t>
  </si>
  <si>
    <t xml:space="preserve">1.1/2" pvc pipe </t>
  </si>
  <si>
    <t>1.1/2" pvc elbow</t>
  </si>
  <si>
    <t>1.1/2" pvc T</t>
  </si>
  <si>
    <t>Rubergunt peast 250 ml</t>
  </si>
  <si>
    <t>pvc Solvent 250 ml</t>
  </si>
  <si>
    <t>M-seal Big Size</t>
  </si>
  <si>
    <t xml:space="preserve">Indian Comonds </t>
  </si>
  <si>
    <t>P-Traps Ceramics</t>
  </si>
  <si>
    <t>3/4" cpvc cosealed Stop Cocks</t>
  </si>
  <si>
    <t>Ft</t>
  </si>
  <si>
    <t>Asta Scientific Doors</t>
  </si>
  <si>
    <t xml:space="preserve"> SOTC 8th Floor Plumbing Materials </t>
  </si>
  <si>
    <t>4" pvc Double Socket Pipe 4 feet long</t>
  </si>
  <si>
    <t>4" pvc Double Socket Pipe 2 feet long</t>
  </si>
  <si>
    <t>1" Cpvc pipes 10 Feets long</t>
  </si>
  <si>
    <t>3/4" Cpvc Pipes 10 feets long</t>
  </si>
  <si>
    <t>4" pvc Single Socket pipe 10 feet long</t>
  </si>
  <si>
    <t>3/4" 45 degrees of Bend cpvc</t>
  </si>
  <si>
    <t>4" 45 degrees of Bend pvc</t>
  </si>
  <si>
    <t>4" x 3" pvc reducer</t>
  </si>
  <si>
    <t>FW</t>
  </si>
  <si>
    <t>MOT's Integration Room</t>
  </si>
  <si>
    <t>Opposite to MOT'S Caridor</t>
  </si>
  <si>
    <t>Post ICU</t>
  </si>
  <si>
    <t>903 x 1700</t>
  </si>
  <si>
    <t>900 x 1700</t>
  </si>
  <si>
    <t>908 x 1690</t>
  </si>
  <si>
    <t>Toilets</t>
  </si>
  <si>
    <t>900 x 600</t>
  </si>
  <si>
    <t>OT - 1</t>
  </si>
  <si>
    <t>910 x 1353</t>
  </si>
  <si>
    <t>912 x 1340</t>
  </si>
  <si>
    <t>910 x 1345</t>
  </si>
  <si>
    <t>900 x 1350</t>
  </si>
  <si>
    <t>903 x 1300</t>
  </si>
  <si>
    <t>Future Praposal-1</t>
  </si>
  <si>
    <t>Future Praposal-2</t>
  </si>
  <si>
    <t>902 x 1366</t>
  </si>
  <si>
    <t>900 x 1388</t>
  </si>
  <si>
    <t>SW</t>
  </si>
  <si>
    <t>Clear Store</t>
  </si>
  <si>
    <t>902 x 1705</t>
  </si>
  <si>
    <t>905 x 1700</t>
  </si>
  <si>
    <t>Sterail Room</t>
  </si>
  <si>
    <t>906 x 1700</t>
  </si>
  <si>
    <t>910 x 1705</t>
  </si>
  <si>
    <t>1813 x 1696</t>
  </si>
  <si>
    <t>1832 x 1701</t>
  </si>
  <si>
    <t>Point Of Care</t>
  </si>
  <si>
    <t>1810 x 1693</t>
  </si>
  <si>
    <t>903 x 1698</t>
  </si>
  <si>
    <t>FV</t>
  </si>
  <si>
    <t>896 x 594</t>
  </si>
  <si>
    <t>904 x 584</t>
  </si>
  <si>
    <t>887 x 595</t>
  </si>
  <si>
    <t>594 x 607</t>
  </si>
  <si>
    <t>890 x 603</t>
  </si>
  <si>
    <t>620 x 607</t>
  </si>
  <si>
    <t>Fw</t>
  </si>
  <si>
    <t>Beside Lab Store Caridor</t>
  </si>
  <si>
    <t>1802 x 1687</t>
  </si>
  <si>
    <t>CSSD Room</t>
  </si>
  <si>
    <t>910 x 1698</t>
  </si>
  <si>
    <t>918 x 616</t>
  </si>
  <si>
    <t>910 x 575</t>
  </si>
  <si>
    <t>Dirty Utility</t>
  </si>
  <si>
    <t>904 x 1702</t>
  </si>
  <si>
    <t>910 x 1700</t>
  </si>
  <si>
    <t>904 x 1698</t>
  </si>
  <si>
    <t>BesideDirty Utility Caridor</t>
  </si>
  <si>
    <t>1785 x 1706</t>
  </si>
  <si>
    <t xml:space="preserve">900 x 600 </t>
  </si>
  <si>
    <t>911 x 1707</t>
  </si>
  <si>
    <t>905 x 1703</t>
  </si>
  <si>
    <t>1807 x 1710</t>
  </si>
  <si>
    <t>1815 x 1710</t>
  </si>
  <si>
    <t>904 x 606</t>
  </si>
  <si>
    <t>906 x 596</t>
  </si>
  <si>
    <t>912 x 600</t>
  </si>
  <si>
    <t>915 x 598</t>
  </si>
  <si>
    <t>OT-4</t>
  </si>
  <si>
    <t>910 x 1357</t>
  </si>
  <si>
    <t>OT - 3</t>
  </si>
  <si>
    <t>898 x 1351</t>
  </si>
  <si>
    <t>923 x 1356</t>
  </si>
  <si>
    <t>1512 x 1704</t>
  </si>
  <si>
    <t>Post ICU Beside Caridor</t>
  </si>
  <si>
    <t>1514 x 1700</t>
  </si>
  <si>
    <t>905 x 594</t>
  </si>
  <si>
    <t>625 x 618</t>
  </si>
  <si>
    <t>600 x 600</t>
  </si>
  <si>
    <t>898 x 668</t>
  </si>
  <si>
    <t>Counseling Room</t>
  </si>
  <si>
    <t>900 x 1702</t>
  </si>
  <si>
    <t>Duty Nurses Room</t>
  </si>
  <si>
    <t>900 x 1705</t>
  </si>
  <si>
    <t>Fv</t>
  </si>
  <si>
    <t>920 x 590</t>
  </si>
  <si>
    <t>Changing Room</t>
  </si>
  <si>
    <t>916 x 1710</t>
  </si>
  <si>
    <t>902 x 1710</t>
  </si>
  <si>
    <t>TIR - 1</t>
  </si>
  <si>
    <t>910 x 1347</t>
  </si>
  <si>
    <t>TIR - 2</t>
  </si>
  <si>
    <t>TIR - 3</t>
  </si>
  <si>
    <t>906 x 1346</t>
  </si>
  <si>
    <t>Passage Toilet</t>
  </si>
  <si>
    <t>915 x 595</t>
  </si>
  <si>
    <t>910 x 610</t>
  </si>
  <si>
    <t>860 x 590</t>
  </si>
  <si>
    <t>Transplant ICU</t>
  </si>
  <si>
    <t>900 x 1703</t>
  </si>
  <si>
    <t>904 x 1706</t>
  </si>
  <si>
    <t>903 x 1703</t>
  </si>
  <si>
    <t>912 x 1708</t>
  </si>
  <si>
    <t>906 x 1705</t>
  </si>
  <si>
    <t>1300  x 1682</t>
  </si>
  <si>
    <t>SOTC 8th Floor Windows Measurements</t>
  </si>
  <si>
    <t>Materials</t>
  </si>
  <si>
    <t>Room Name</t>
  </si>
  <si>
    <t>1" T</t>
  </si>
  <si>
    <t>1"x3/4" T</t>
  </si>
  <si>
    <t>1"x3/4" L Bends</t>
  </si>
  <si>
    <t>1" L Bends</t>
  </si>
  <si>
    <t>3/4" T</t>
  </si>
  <si>
    <t>1" x 3/4" Bush</t>
  </si>
  <si>
    <t>3/4" CPVC Bend</t>
  </si>
  <si>
    <t>3/4" x 1/2" CPVC Bross Lbend</t>
  </si>
  <si>
    <t>1/2" CPVC long Dummy</t>
  </si>
  <si>
    <t>1" x 3/4" T</t>
  </si>
  <si>
    <t>1" x 3/4" L bends</t>
  </si>
  <si>
    <t>3/4" L bends</t>
  </si>
  <si>
    <t>3/4" x 1/2" CPVC Bross T bend</t>
  </si>
  <si>
    <t>3/4" x 1/2" CPVC Bross L bend</t>
  </si>
  <si>
    <t>Duty Nurses Toilet</t>
  </si>
  <si>
    <t>1" T bends</t>
  </si>
  <si>
    <t>3/4" T Bends</t>
  </si>
  <si>
    <t xml:space="preserve">1" x 3/4" Bush </t>
  </si>
  <si>
    <t>3/4" x 1/2" Brass L Bend</t>
  </si>
  <si>
    <t>3/4" x 1/2" Brass FTA</t>
  </si>
  <si>
    <t>HOD Room Toilet</t>
  </si>
  <si>
    <t xml:space="preserve">1" x 3/4" T </t>
  </si>
  <si>
    <t xml:space="preserve">3/4" x 1/2" Brass T </t>
  </si>
  <si>
    <t>1" x 3/4" T Bends</t>
  </si>
  <si>
    <t>1" cpvc pipes</t>
  </si>
  <si>
    <t>3/4" cpvc pipes</t>
  </si>
  <si>
    <t>118ml Solvent</t>
  </si>
  <si>
    <t>Taplan Tape</t>
  </si>
  <si>
    <t>Sergeouns Lounge Toilet</t>
  </si>
  <si>
    <t>Passage Toilets</t>
  </si>
  <si>
    <t>At Electricl Room Toilets</t>
  </si>
  <si>
    <t>Scrub</t>
  </si>
  <si>
    <t>3/4 x 1/2" Brass L Bends</t>
  </si>
  <si>
    <t>1/2" CPVC Dummy Long</t>
  </si>
  <si>
    <t>3/4" CPVC Sockets</t>
  </si>
  <si>
    <t>1 x 3/4" CPVC T Bends</t>
  </si>
  <si>
    <t>1" CPVC T Bends</t>
  </si>
  <si>
    <t>1 x 3/4" CPVC Bush</t>
  </si>
  <si>
    <t>3/4" CPVC T Bends</t>
  </si>
  <si>
    <t>1" CPVC L Bends</t>
  </si>
  <si>
    <t>1 x 3/4" CPVC L Bends</t>
  </si>
  <si>
    <t>2 x 1" CPVC T Bends</t>
  </si>
  <si>
    <t>3/4" CPVC Pipes</t>
  </si>
  <si>
    <t>Draine Line Pipes</t>
  </si>
  <si>
    <t>3" PVC Pipes</t>
  </si>
  <si>
    <t>ft</t>
  </si>
  <si>
    <t xml:space="preserve">3 x 6" </t>
  </si>
  <si>
    <t>3" Traps</t>
  </si>
  <si>
    <t>3" PVC L Bends</t>
  </si>
  <si>
    <t>911 x 1708</t>
  </si>
  <si>
    <t>918 x 1708</t>
  </si>
  <si>
    <t>902 x 1708</t>
  </si>
  <si>
    <t>1" x 3\4" CPVC T</t>
  </si>
  <si>
    <t>3/4" CPVC Elbow</t>
  </si>
  <si>
    <t>3/4" Sockets</t>
  </si>
  <si>
    <t>3/4" Counseled Stope Cock</t>
  </si>
  <si>
    <t xml:space="preserve">Taflon Tape </t>
  </si>
  <si>
    <t>1" CPVC Elbow</t>
  </si>
  <si>
    <t>6" PVC Sockets</t>
  </si>
  <si>
    <t>4" PVC Sockets</t>
  </si>
  <si>
    <t>50mm PVC Elbow</t>
  </si>
  <si>
    <t>Uom</t>
  </si>
  <si>
    <t>3/4 x 1/2" Bross Elbow CPVC</t>
  </si>
  <si>
    <t>3/4" Shower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</si>
</sst>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47" fontId="0" fillId="0" borderId="0" xfId="0" applyNumberFormat="1"/>
    <xf numFmtId="2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60"/>
  <sheetViews>
    <sheetView workbookViewId="0">
      <selection activeCell="B22" sqref="B22"/>
    </sheetView>
  </sheetViews>
  <sheetFormatPr defaultRowHeight="14.4" x14ac:dyDescent="0.3"/>
  <cols>
    <col min="1" max="1" width="11.88671875" customWidth="1"/>
    <col min="2" max="2" width="25.33203125" customWidth="1"/>
    <col min="3" max="3" width="27.109375" customWidth="1"/>
    <col min="4" max="4" width="18.88671875" customWidth="1"/>
    <col min="6" max="6" width="27.6640625" customWidth="1"/>
    <col min="7" max="7" width="13" customWidth="1"/>
  </cols>
  <sheetData>
    <row r="1" spans="1:7" ht="42.75" customHeight="1" x14ac:dyDescent="0.3">
      <c r="A1" s="28" t="s">
        <v>99</v>
      </c>
      <c r="B1" s="28"/>
      <c r="C1" s="28"/>
      <c r="D1" s="28"/>
      <c r="E1" s="28"/>
      <c r="F1" s="28"/>
    </row>
    <row r="2" spans="1:7" ht="36" customHeight="1" x14ac:dyDescent="0.3">
      <c r="A2" s="4" t="s">
        <v>0</v>
      </c>
      <c r="B2" s="4" t="s">
        <v>1</v>
      </c>
      <c r="C2" s="4" t="s">
        <v>110</v>
      </c>
      <c r="D2" s="4" t="s">
        <v>2</v>
      </c>
      <c r="E2" s="4" t="s">
        <v>3</v>
      </c>
      <c r="F2" s="4" t="s">
        <v>101</v>
      </c>
    </row>
    <row r="3" spans="1:7" x14ac:dyDescent="0.3">
      <c r="A3" s="24">
        <v>1</v>
      </c>
      <c r="B3" s="18" t="s">
        <v>4</v>
      </c>
      <c r="C3" s="18" t="s">
        <v>5</v>
      </c>
      <c r="D3" s="3" t="s">
        <v>25</v>
      </c>
      <c r="E3" s="3">
        <v>1</v>
      </c>
      <c r="F3" s="24" t="s">
        <v>96</v>
      </c>
      <c r="G3" s="10"/>
    </row>
    <row r="4" spans="1:7" x14ac:dyDescent="0.3">
      <c r="A4" s="24"/>
      <c r="B4" s="18" t="s">
        <v>6</v>
      </c>
      <c r="C4" s="18" t="s">
        <v>5</v>
      </c>
      <c r="D4" s="3" t="s">
        <v>25</v>
      </c>
      <c r="E4" s="3">
        <v>1</v>
      </c>
      <c r="F4" s="24"/>
      <c r="G4" s="10"/>
    </row>
    <row r="5" spans="1:7" x14ac:dyDescent="0.3">
      <c r="A5" s="2">
        <v>2</v>
      </c>
      <c r="B5" s="18" t="s">
        <v>4</v>
      </c>
      <c r="C5" s="18" t="s">
        <v>7</v>
      </c>
      <c r="D5" s="3" t="s">
        <v>25</v>
      </c>
      <c r="E5" s="3">
        <v>1</v>
      </c>
      <c r="F5" s="24"/>
      <c r="G5" s="10"/>
    </row>
    <row r="6" spans="1:7" x14ac:dyDescent="0.3">
      <c r="A6" s="2">
        <v>3</v>
      </c>
      <c r="B6" s="18" t="s">
        <v>8</v>
      </c>
      <c r="C6" s="18" t="s">
        <v>9</v>
      </c>
      <c r="D6" s="3" t="s">
        <v>26</v>
      </c>
      <c r="E6" s="3">
        <v>1</v>
      </c>
      <c r="F6" s="24"/>
      <c r="G6" s="10"/>
    </row>
    <row r="7" spans="1:7" x14ac:dyDescent="0.3">
      <c r="A7" s="2">
        <v>11</v>
      </c>
      <c r="B7" s="18" t="s">
        <v>4</v>
      </c>
      <c r="C7" s="18" t="s">
        <v>54</v>
      </c>
      <c r="D7" s="3" t="s">
        <v>55</v>
      </c>
      <c r="E7" s="3">
        <v>1</v>
      </c>
      <c r="F7" s="24"/>
      <c r="G7" s="10"/>
    </row>
    <row r="8" spans="1:7" x14ac:dyDescent="0.3">
      <c r="A8" s="2">
        <v>14</v>
      </c>
      <c r="B8" s="18" t="s">
        <v>4</v>
      </c>
      <c r="C8" s="18" t="s">
        <v>65</v>
      </c>
      <c r="D8" s="3" t="s">
        <v>66</v>
      </c>
      <c r="E8" s="3">
        <v>1</v>
      </c>
      <c r="F8" s="24"/>
      <c r="G8" s="10"/>
    </row>
    <row r="9" spans="1:7" x14ac:dyDescent="0.3">
      <c r="A9" s="2">
        <v>17</v>
      </c>
      <c r="B9" s="18" t="s">
        <v>4</v>
      </c>
      <c r="C9" s="18" t="s">
        <v>70</v>
      </c>
      <c r="D9" s="3" t="s">
        <v>71</v>
      </c>
      <c r="E9" s="3">
        <v>1</v>
      </c>
      <c r="F9" s="24"/>
      <c r="G9" s="10"/>
    </row>
    <row r="10" spans="1:7" x14ac:dyDescent="0.3">
      <c r="A10" s="2"/>
      <c r="B10" s="18" t="s">
        <v>4</v>
      </c>
      <c r="C10" s="18" t="s">
        <v>103</v>
      </c>
      <c r="D10" s="3" t="s">
        <v>104</v>
      </c>
      <c r="E10" s="3">
        <v>1</v>
      </c>
      <c r="F10" s="24"/>
      <c r="G10" s="10"/>
    </row>
    <row r="11" spans="1:7" x14ac:dyDescent="0.3">
      <c r="A11" s="24">
        <v>19</v>
      </c>
      <c r="B11" s="18" t="s">
        <v>8</v>
      </c>
      <c r="C11" s="18" t="s">
        <v>10</v>
      </c>
      <c r="D11" s="3" t="s">
        <v>28</v>
      </c>
      <c r="E11" s="3">
        <v>1</v>
      </c>
      <c r="F11" s="24"/>
      <c r="G11" s="10"/>
    </row>
    <row r="12" spans="1:7" x14ac:dyDescent="0.3">
      <c r="A12" s="24"/>
      <c r="B12" s="18" t="s">
        <v>8</v>
      </c>
      <c r="C12" s="18" t="s">
        <v>10</v>
      </c>
      <c r="D12" s="3" t="s">
        <v>28</v>
      </c>
      <c r="E12" s="3">
        <v>1</v>
      </c>
      <c r="F12" s="24"/>
      <c r="G12" s="10"/>
    </row>
    <row r="13" spans="1:7" x14ac:dyDescent="0.3">
      <c r="A13" s="2">
        <v>20</v>
      </c>
      <c r="B13" s="18" t="s">
        <v>8</v>
      </c>
      <c r="C13" s="18" t="s">
        <v>11</v>
      </c>
      <c r="D13" s="3" t="s">
        <v>28</v>
      </c>
      <c r="E13" s="3">
        <v>1</v>
      </c>
      <c r="F13" s="24"/>
      <c r="G13" s="10"/>
    </row>
    <row r="14" spans="1:7" x14ac:dyDescent="0.3">
      <c r="A14" s="2">
        <v>21</v>
      </c>
      <c r="B14" s="18" t="s">
        <v>8</v>
      </c>
      <c r="C14" s="18" t="s">
        <v>12</v>
      </c>
      <c r="D14" s="3" t="s">
        <v>29</v>
      </c>
      <c r="E14" s="3">
        <v>1</v>
      </c>
      <c r="F14" s="24"/>
      <c r="G14" s="10"/>
    </row>
    <row r="15" spans="1:7" x14ac:dyDescent="0.3">
      <c r="A15" s="2">
        <v>22</v>
      </c>
      <c r="B15" s="18" t="s">
        <v>8</v>
      </c>
      <c r="C15" s="18" t="s">
        <v>13</v>
      </c>
      <c r="D15" s="3" t="s">
        <v>30</v>
      </c>
      <c r="E15" s="3">
        <v>1</v>
      </c>
      <c r="F15" s="24"/>
      <c r="G15" s="10"/>
    </row>
    <row r="16" spans="1:7" x14ac:dyDescent="0.3">
      <c r="A16" s="2">
        <v>23</v>
      </c>
      <c r="B16" s="18" t="s">
        <v>8</v>
      </c>
      <c r="C16" s="18" t="s">
        <v>14</v>
      </c>
      <c r="D16" s="3" t="s">
        <v>31</v>
      </c>
      <c r="E16" s="3">
        <v>1</v>
      </c>
      <c r="F16" s="24"/>
      <c r="G16" s="10"/>
    </row>
    <row r="17" spans="1:7" ht="21.75" customHeight="1" x14ac:dyDescent="0.3">
      <c r="A17" s="2">
        <v>26</v>
      </c>
      <c r="B17" s="18" t="s">
        <v>16</v>
      </c>
      <c r="C17" s="18" t="s">
        <v>50</v>
      </c>
      <c r="D17" s="3" t="s">
        <v>51</v>
      </c>
      <c r="E17" s="3">
        <v>1</v>
      </c>
      <c r="F17" s="24"/>
      <c r="G17" s="10"/>
    </row>
    <row r="18" spans="1:7" x14ac:dyDescent="0.3">
      <c r="A18" s="2">
        <v>37</v>
      </c>
      <c r="B18" s="18" t="s">
        <v>94</v>
      </c>
      <c r="C18" s="18" t="s">
        <v>72</v>
      </c>
      <c r="D18" s="3" t="s">
        <v>73</v>
      </c>
      <c r="E18" s="3">
        <v>1</v>
      </c>
      <c r="F18" s="24"/>
      <c r="G18" s="10"/>
    </row>
    <row r="19" spans="1:7" x14ac:dyDescent="0.3">
      <c r="A19" s="2">
        <v>38</v>
      </c>
      <c r="B19" s="18" t="s">
        <v>94</v>
      </c>
      <c r="C19" s="18" t="s">
        <v>74</v>
      </c>
      <c r="D19" s="3" t="s">
        <v>75</v>
      </c>
      <c r="E19" s="3">
        <v>1</v>
      </c>
      <c r="F19" s="24"/>
      <c r="G19" s="10"/>
    </row>
    <row r="20" spans="1:7" x14ac:dyDescent="0.3">
      <c r="A20" s="2">
        <v>39</v>
      </c>
      <c r="B20" s="18" t="s">
        <v>95</v>
      </c>
      <c r="C20" s="18" t="s">
        <v>76</v>
      </c>
      <c r="D20" s="3" t="s">
        <v>77</v>
      </c>
      <c r="E20" s="3">
        <v>1</v>
      </c>
      <c r="F20" s="24"/>
      <c r="G20" s="10"/>
    </row>
    <row r="21" spans="1:7" x14ac:dyDescent="0.3">
      <c r="A21" s="2">
        <v>4</v>
      </c>
      <c r="B21" s="18" t="s">
        <v>4</v>
      </c>
      <c r="C21" s="18" t="s">
        <v>15</v>
      </c>
      <c r="D21" s="3" t="s">
        <v>32</v>
      </c>
      <c r="E21" s="3">
        <v>1</v>
      </c>
      <c r="F21" s="24" t="s">
        <v>168</v>
      </c>
      <c r="G21" s="15"/>
    </row>
    <row r="22" spans="1:7" x14ac:dyDescent="0.3">
      <c r="A22" s="2">
        <v>5</v>
      </c>
      <c r="B22" s="18" t="s">
        <v>6</v>
      </c>
      <c r="C22" s="18" t="s">
        <v>39</v>
      </c>
      <c r="D22" s="3" t="s">
        <v>40</v>
      </c>
      <c r="E22" s="3">
        <v>1</v>
      </c>
      <c r="F22" s="24"/>
      <c r="G22" s="15"/>
    </row>
    <row r="23" spans="1:7" x14ac:dyDescent="0.3">
      <c r="A23" s="2">
        <v>6</v>
      </c>
      <c r="B23" s="18" t="s">
        <v>6</v>
      </c>
      <c r="C23" s="18" t="s">
        <v>43</v>
      </c>
      <c r="D23" s="3" t="s">
        <v>44</v>
      </c>
      <c r="E23" s="3">
        <v>1</v>
      </c>
      <c r="F23" s="24"/>
      <c r="G23" s="15"/>
    </row>
    <row r="24" spans="1:7" x14ac:dyDescent="0.3">
      <c r="A24" s="2">
        <v>7</v>
      </c>
      <c r="B24" s="18" t="s">
        <v>8</v>
      </c>
      <c r="C24" s="18" t="s">
        <v>45</v>
      </c>
      <c r="D24" s="3" t="s">
        <v>28</v>
      </c>
      <c r="E24" s="3">
        <v>1</v>
      </c>
      <c r="F24" s="24"/>
      <c r="G24" s="15"/>
    </row>
    <row r="25" spans="1:7" x14ac:dyDescent="0.3">
      <c r="A25" s="2">
        <v>8</v>
      </c>
      <c r="B25" s="18" t="s">
        <v>4</v>
      </c>
      <c r="C25" s="18" t="s">
        <v>46</v>
      </c>
      <c r="D25" s="3" t="s">
        <v>47</v>
      </c>
      <c r="E25" s="3">
        <v>1</v>
      </c>
      <c r="F25" s="24"/>
      <c r="G25" s="15"/>
    </row>
    <row r="26" spans="1:7" x14ac:dyDescent="0.3">
      <c r="A26" s="2">
        <v>9</v>
      </c>
      <c r="B26" s="18" t="s">
        <v>4</v>
      </c>
      <c r="C26" s="18" t="s">
        <v>48</v>
      </c>
      <c r="D26" s="3" t="s">
        <v>49</v>
      </c>
      <c r="E26" s="3">
        <v>1</v>
      </c>
      <c r="F26" s="24"/>
      <c r="G26" s="15"/>
    </row>
    <row r="27" spans="1:7" x14ac:dyDescent="0.3">
      <c r="A27" s="2">
        <v>10</v>
      </c>
      <c r="B27" s="18" t="s">
        <v>4</v>
      </c>
      <c r="C27" s="18" t="s">
        <v>54</v>
      </c>
      <c r="D27" s="3" t="s">
        <v>40</v>
      </c>
      <c r="E27" s="3">
        <v>1</v>
      </c>
      <c r="F27" s="24"/>
      <c r="G27" s="15"/>
    </row>
    <row r="28" spans="1:7" ht="24" customHeight="1" x14ac:dyDescent="0.3">
      <c r="A28" s="2">
        <v>27</v>
      </c>
      <c r="B28" s="18" t="s">
        <v>8</v>
      </c>
      <c r="C28" s="18" t="s">
        <v>52</v>
      </c>
      <c r="D28" s="3" t="s">
        <v>53</v>
      </c>
      <c r="E28" s="3">
        <v>1</v>
      </c>
      <c r="F28" s="24"/>
      <c r="G28" s="15"/>
    </row>
    <row r="29" spans="1:7" x14ac:dyDescent="0.3">
      <c r="A29" s="2">
        <v>12</v>
      </c>
      <c r="B29" s="18" t="s">
        <v>4</v>
      </c>
      <c r="C29" s="18" t="s">
        <v>62</v>
      </c>
      <c r="D29" s="3" t="s">
        <v>63</v>
      </c>
      <c r="E29" s="3">
        <v>1</v>
      </c>
      <c r="F29" s="33" t="s">
        <v>93</v>
      </c>
    </row>
    <row r="30" spans="1:7" x14ac:dyDescent="0.3">
      <c r="A30" s="2">
        <v>13</v>
      </c>
      <c r="B30" s="18" t="s">
        <v>4</v>
      </c>
      <c r="C30" s="18" t="s">
        <v>62</v>
      </c>
      <c r="D30" s="3" t="s">
        <v>64</v>
      </c>
      <c r="E30" s="3">
        <v>1</v>
      </c>
      <c r="F30" s="34"/>
    </row>
    <row r="31" spans="1:7" x14ac:dyDescent="0.3">
      <c r="A31" s="2">
        <v>15</v>
      </c>
      <c r="B31" s="18" t="s">
        <v>4</v>
      </c>
      <c r="C31" s="18" t="s">
        <v>67</v>
      </c>
      <c r="D31" s="3" t="s">
        <v>38</v>
      </c>
      <c r="E31" s="3">
        <v>1</v>
      </c>
      <c r="F31" s="34"/>
    </row>
    <row r="32" spans="1:7" x14ac:dyDescent="0.3">
      <c r="A32" s="2">
        <v>16</v>
      </c>
      <c r="B32" s="18" t="s">
        <v>4</v>
      </c>
      <c r="C32" s="18" t="s">
        <v>68</v>
      </c>
      <c r="D32" s="3" t="s">
        <v>69</v>
      </c>
      <c r="E32" s="3">
        <v>1</v>
      </c>
      <c r="F32" s="35"/>
    </row>
    <row r="33" spans="1:7" x14ac:dyDescent="0.3">
      <c r="A33" s="2">
        <v>29</v>
      </c>
      <c r="B33" s="18" t="s">
        <v>18</v>
      </c>
      <c r="C33" s="18" t="s">
        <v>19</v>
      </c>
      <c r="D33" s="3" t="s">
        <v>34</v>
      </c>
      <c r="E33" s="3">
        <v>1</v>
      </c>
      <c r="F33" s="33" t="s">
        <v>93</v>
      </c>
    </row>
    <row r="34" spans="1:7" x14ac:dyDescent="0.3">
      <c r="A34" s="2">
        <v>30</v>
      </c>
      <c r="B34" s="18" t="s">
        <v>18</v>
      </c>
      <c r="C34" s="18" t="s">
        <v>20</v>
      </c>
      <c r="D34" s="3" t="s">
        <v>35</v>
      </c>
      <c r="E34" s="3">
        <v>1</v>
      </c>
      <c r="F34" s="34"/>
    </row>
    <row r="35" spans="1:7" x14ac:dyDescent="0.3">
      <c r="A35" s="2">
        <v>31</v>
      </c>
      <c r="B35" s="18" t="s">
        <v>18</v>
      </c>
      <c r="C35" s="18" t="s">
        <v>21</v>
      </c>
      <c r="D35" s="3" t="s">
        <v>36</v>
      </c>
      <c r="E35" s="3">
        <v>1</v>
      </c>
      <c r="F35" s="34"/>
    </row>
    <row r="36" spans="1:7" x14ac:dyDescent="0.3">
      <c r="A36" s="2">
        <v>32</v>
      </c>
      <c r="B36" s="18" t="s">
        <v>18</v>
      </c>
      <c r="C36" s="18" t="s">
        <v>22</v>
      </c>
      <c r="D36" s="3" t="s">
        <v>34</v>
      </c>
      <c r="E36" s="3">
        <v>1</v>
      </c>
      <c r="F36" s="34"/>
    </row>
    <row r="37" spans="1:7" x14ac:dyDescent="0.3">
      <c r="A37" s="2">
        <v>33</v>
      </c>
      <c r="B37" s="18" t="s">
        <v>18</v>
      </c>
      <c r="C37" s="18" t="s">
        <v>23</v>
      </c>
      <c r="D37" s="3" t="s">
        <v>34</v>
      </c>
      <c r="E37" s="3">
        <v>1</v>
      </c>
      <c r="F37" s="34"/>
    </row>
    <row r="38" spans="1:7" x14ac:dyDescent="0.3">
      <c r="A38" s="2">
        <v>34</v>
      </c>
      <c r="B38" s="19" t="s">
        <v>18</v>
      </c>
      <c r="C38" s="19" t="s">
        <v>24</v>
      </c>
      <c r="D38" s="5" t="s">
        <v>25</v>
      </c>
      <c r="E38" s="5">
        <v>1</v>
      </c>
      <c r="F38" s="34"/>
    </row>
    <row r="39" spans="1:7" x14ac:dyDescent="0.3">
      <c r="A39" s="2">
        <v>35</v>
      </c>
      <c r="B39" s="18" t="s">
        <v>18</v>
      </c>
      <c r="C39" s="18" t="s">
        <v>37</v>
      </c>
      <c r="D39" s="3" t="s">
        <v>38</v>
      </c>
      <c r="E39" s="3">
        <v>1</v>
      </c>
      <c r="F39" s="34"/>
    </row>
    <row r="40" spans="1:7" x14ac:dyDescent="0.3">
      <c r="A40" s="2">
        <v>36</v>
      </c>
      <c r="B40" s="18" t="s">
        <v>18</v>
      </c>
      <c r="C40" s="18" t="s">
        <v>61</v>
      </c>
      <c r="D40" s="3" t="s">
        <v>38</v>
      </c>
      <c r="E40" s="3">
        <v>1</v>
      </c>
      <c r="F40" s="34"/>
    </row>
    <row r="41" spans="1:7" x14ac:dyDescent="0.3">
      <c r="A41" s="2"/>
      <c r="B41" s="18" t="s">
        <v>18</v>
      </c>
      <c r="C41" s="18" t="s">
        <v>102</v>
      </c>
      <c r="D41" s="3" t="s">
        <v>32</v>
      </c>
      <c r="E41" s="3">
        <v>1</v>
      </c>
      <c r="F41" s="35"/>
    </row>
    <row r="42" spans="1:7" x14ac:dyDescent="0.3">
      <c r="A42" s="2">
        <v>18</v>
      </c>
      <c r="B42" s="18" t="s">
        <v>8</v>
      </c>
      <c r="C42" s="18" t="s">
        <v>111</v>
      </c>
      <c r="D42" s="3" t="s">
        <v>27</v>
      </c>
      <c r="E42" s="3">
        <v>1</v>
      </c>
      <c r="F42" s="3" t="s">
        <v>98</v>
      </c>
      <c r="G42" s="29"/>
    </row>
    <row r="43" spans="1:7" x14ac:dyDescent="0.3">
      <c r="A43" s="2">
        <v>24</v>
      </c>
      <c r="B43" s="18" t="s">
        <v>16</v>
      </c>
      <c r="C43" s="18" t="s">
        <v>17</v>
      </c>
      <c r="D43" s="3" t="s">
        <v>33</v>
      </c>
      <c r="E43" s="3">
        <v>1</v>
      </c>
      <c r="F43" s="25" t="s">
        <v>100</v>
      </c>
      <c r="G43" s="29"/>
    </row>
    <row r="44" spans="1:7" x14ac:dyDescent="0.3">
      <c r="A44" s="2">
        <v>25</v>
      </c>
      <c r="B44" s="18" t="s">
        <v>16</v>
      </c>
      <c r="C44" s="18" t="s">
        <v>41</v>
      </c>
      <c r="D44" s="3" t="s">
        <v>42</v>
      </c>
      <c r="E44" s="3">
        <v>1</v>
      </c>
      <c r="F44" s="26"/>
      <c r="G44" s="29"/>
    </row>
    <row r="45" spans="1:7" x14ac:dyDescent="0.3">
      <c r="A45" s="24">
        <v>28</v>
      </c>
      <c r="B45" s="18" t="s">
        <v>16</v>
      </c>
      <c r="C45" s="18" t="s">
        <v>56</v>
      </c>
      <c r="D45" s="3" t="s">
        <v>57</v>
      </c>
      <c r="E45" s="3">
        <v>1</v>
      </c>
      <c r="F45" s="26"/>
      <c r="G45" s="29"/>
    </row>
    <row r="46" spans="1:7" x14ac:dyDescent="0.3">
      <c r="A46" s="24"/>
      <c r="B46" s="18" t="s">
        <v>16</v>
      </c>
      <c r="C46" s="18" t="s">
        <v>56</v>
      </c>
      <c r="D46" s="3" t="s">
        <v>58</v>
      </c>
      <c r="E46" s="3">
        <v>1</v>
      </c>
      <c r="F46" s="26"/>
      <c r="G46" s="29"/>
    </row>
    <row r="47" spans="1:7" x14ac:dyDescent="0.3">
      <c r="A47" s="24"/>
      <c r="B47" s="18" t="s">
        <v>16</v>
      </c>
      <c r="C47" s="18" t="s">
        <v>59</v>
      </c>
      <c r="D47" s="3" t="s">
        <v>60</v>
      </c>
      <c r="E47" s="3">
        <v>1</v>
      </c>
      <c r="F47" s="26"/>
      <c r="G47" s="29"/>
    </row>
    <row r="48" spans="1:7" x14ac:dyDescent="0.3">
      <c r="A48" s="6"/>
      <c r="B48" s="18" t="s">
        <v>16</v>
      </c>
      <c r="C48" s="18" t="s">
        <v>105</v>
      </c>
      <c r="D48" s="3" t="s">
        <v>106</v>
      </c>
      <c r="E48" s="3">
        <v>1</v>
      </c>
      <c r="F48" s="26"/>
      <c r="G48" s="29"/>
    </row>
    <row r="49" spans="1:7" x14ac:dyDescent="0.3">
      <c r="A49" s="6"/>
      <c r="B49" s="18" t="s">
        <v>16</v>
      </c>
      <c r="C49" s="18" t="s">
        <v>105</v>
      </c>
      <c r="D49" s="3" t="s">
        <v>107</v>
      </c>
      <c r="E49" s="3">
        <v>1</v>
      </c>
      <c r="F49" s="26"/>
      <c r="G49" s="29"/>
    </row>
    <row r="50" spans="1:7" x14ac:dyDescent="0.3">
      <c r="A50" s="6"/>
      <c r="B50" s="18" t="s">
        <v>16</v>
      </c>
      <c r="C50" s="18" t="s">
        <v>56</v>
      </c>
      <c r="D50" s="3" t="s">
        <v>108</v>
      </c>
      <c r="E50" s="3">
        <v>1</v>
      </c>
      <c r="F50" s="26"/>
      <c r="G50" s="29"/>
    </row>
    <row r="51" spans="1:7" x14ac:dyDescent="0.3">
      <c r="A51" s="6"/>
      <c r="B51" s="18" t="s">
        <v>16</v>
      </c>
      <c r="C51" s="18" t="s">
        <v>56</v>
      </c>
      <c r="D51" s="3" t="s">
        <v>109</v>
      </c>
      <c r="E51" s="3">
        <v>1</v>
      </c>
      <c r="F51" s="27"/>
      <c r="G51" s="29"/>
    </row>
    <row r="52" spans="1:7" ht="35.25" customHeight="1" x14ac:dyDescent="0.3">
      <c r="A52" s="30" t="s">
        <v>78</v>
      </c>
      <c r="B52" s="31"/>
      <c r="C52" s="31"/>
      <c r="D52" s="31"/>
      <c r="E52" s="31"/>
      <c r="F52" s="32"/>
    </row>
    <row r="53" spans="1:7" x14ac:dyDescent="0.3">
      <c r="A53" s="2">
        <v>1</v>
      </c>
      <c r="B53" s="2" t="s">
        <v>80</v>
      </c>
      <c r="C53" s="2" t="s">
        <v>81</v>
      </c>
      <c r="D53" s="2" t="s">
        <v>82</v>
      </c>
      <c r="E53" s="2">
        <v>1</v>
      </c>
      <c r="F53" s="33" t="s">
        <v>97</v>
      </c>
      <c r="G53" s="1"/>
    </row>
    <row r="54" spans="1:7" x14ac:dyDescent="0.3">
      <c r="A54" s="2">
        <v>2</v>
      </c>
      <c r="B54" s="2" t="s">
        <v>80</v>
      </c>
      <c r="C54" s="2" t="s">
        <v>83</v>
      </c>
      <c r="D54" s="2" t="s">
        <v>84</v>
      </c>
      <c r="E54" s="2">
        <v>1</v>
      </c>
      <c r="F54" s="34"/>
      <c r="G54" s="1"/>
    </row>
    <row r="55" spans="1:7" x14ac:dyDescent="0.3">
      <c r="A55" s="2">
        <v>3</v>
      </c>
      <c r="B55" s="2" t="s">
        <v>80</v>
      </c>
      <c r="C55" s="2" t="s">
        <v>87</v>
      </c>
      <c r="D55" s="2" t="s">
        <v>85</v>
      </c>
      <c r="E55" s="2">
        <v>1</v>
      </c>
      <c r="F55" s="34"/>
      <c r="G55" s="1"/>
    </row>
    <row r="56" spans="1:7" x14ac:dyDescent="0.3">
      <c r="A56" s="2">
        <v>4</v>
      </c>
      <c r="B56" s="2" t="s">
        <v>80</v>
      </c>
      <c r="C56" s="2" t="s">
        <v>86</v>
      </c>
      <c r="D56" s="2" t="s">
        <v>38</v>
      </c>
      <c r="E56" s="2">
        <v>1</v>
      </c>
      <c r="F56" s="34"/>
      <c r="G56" s="1"/>
    </row>
    <row r="57" spans="1:7" x14ac:dyDescent="0.3">
      <c r="A57" s="2">
        <v>5</v>
      </c>
      <c r="B57" s="2" t="s">
        <v>80</v>
      </c>
      <c r="C57" s="2" t="s">
        <v>88</v>
      </c>
      <c r="D57" s="2" t="s">
        <v>89</v>
      </c>
      <c r="E57" s="2">
        <v>1</v>
      </c>
      <c r="F57" s="34"/>
      <c r="G57" s="1"/>
    </row>
    <row r="58" spans="1:7" x14ac:dyDescent="0.3">
      <c r="A58" s="2">
        <v>6</v>
      </c>
      <c r="B58" s="2" t="s">
        <v>80</v>
      </c>
      <c r="C58" s="2" t="s">
        <v>90</v>
      </c>
      <c r="D58" s="2" t="s">
        <v>84</v>
      </c>
      <c r="E58" s="2">
        <v>1</v>
      </c>
      <c r="F58" s="34"/>
      <c r="G58" s="1"/>
    </row>
    <row r="59" spans="1:7" x14ac:dyDescent="0.3">
      <c r="A59" s="2">
        <v>7</v>
      </c>
      <c r="B59" s="2" t="s">
        <v>80</v>
      </c>
      <c r="C59" s="2" t="s">
        <v>91</v>
      </c>
      <c r="D59" s="2" t="s">
        <v>92</v>
      </c>
      <c r="E59" s="2">
        <v>1</v>
      </c>
      <c r="F59" s="35"/>
      <c r="G59" s="1"/>
    </row>
    <row r="60" spans="1:7" x14ac:dyDescent="0.3">
      <c r="E60" t="s">
        <v>79</v>
      </c>
    </row>
  </sheetData>
  <mergeCells count="12">
    <mergeCell ref="G42:G51"/>
    <mergeCell ref="A52:F52"/>
    <mergeCell ref="F29:F32"/>
    <mergeCell ref="F21:F28"/>
    <mergeCell ref="F53:F59"/>
    <mergeCell ref="F33:F41"/>
    <mergeCell ref="F3:F20"/>
    <mergeCell ref="F43:F51"/>
    <mergeCell ref="A3:A4"/>
    <mergeCell ref="A1:F1"/>
    <mergeCell ref="A11:A12"/>
    <mergeCell ref="A45:A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84"/>
  <sheetViews>
    <sheetView workbookViewId="0">
      <selection activeCell="E63" sqref="E63"/>
    </sheetView>
  </sheetViews>
  <sheetFormatPr defaultRowHeight="14.4" x14ac:dyDescent="0.3"/>
  <cols>
    <col min="1" max="1" width="8.109375" customWidth="1"/>
    <col min="2" max="2" width="39.44140625" customWidth="1"/>
    <col min="3" max="3" width="7.88671875" customWidth="1"/>
    <col min="4" max="4" width="9.44140625" customWidth="1"/>
    <col min="5" max="5" width="16.5546875" customWidth="1"/>
    <col min="6" max="6" width="13.44140625" customWidth="1"/>
    <col min="7" max="7" width="12.109375" customWidth="1"/>
  </cols>
  <sheetData>
    <row r="1" spans="1:10" ht="27.75" customHeight="1" x14ac:dyDescent="0.3">
      <c r="A1" s="28" t="s">
        <v>169</v>
      </c>
      <c r="B1" s="28"/>
      <c r="C1" s="28"/>
      <c r="D1" s="28"/>
    </row>
    <row r="2" spans="1:10" ht="26.25" customHeight="1" x14ac:dyDescent="0.3">
      <c r="A2" s="4" t="s">
        <v>112</v>
      </c>
      <c r="B2" s="4" t="s">
        <v>113</v>
      </c>
      <c r="C2" s="4" t="s">
        <v>114</v>
      </c>
      <c r="D2" s="4" t="s">
        <v>3</v>
      </c>
    </row>
    <row r="3" spans="1:10" x14ac:dyDescent="0.3">
      <c r="A3" s="2">
        <v>1</v>
      </c>
      <c r="B3" s="7" t="s">
        <v>172</v>
      </c>
      <c r="C3" s="2" t="s">
        <v>115</v>
      </c>
      <c r="D3" s="2">
        <v>30</v>
      </c>
      <c r="E3" s="1"/>
    </row>
    <row r="4" spans="1:10" x14ac:dyDescent="0.3">
      <c r="A4" s="2">
        <v>2</v>
      </c>
      <c r="B4" s="7" t="s">
        <v>173</v>
      </c>
      <c r="C4" s="2" t="s">
        <v>115</v>
      </c>
      <c r="D4" s="2">
        <v>24</v>
      </c>
      <c r="E4" s="1"/>
    </row>
    <row r="5" spans="1:10" x14ac:dyDescent="0.3">
      <c r="A5" s="2">
        <v>3</v>
      </c>
      <c r="B5" s="7" t="s">
        <v>116</v>
      </c>
      <c r="C5" s="2" t="s">
        <v>115</v>
      </c>
      <c r="D5" s="2">
        <v>34</v>
      </c>
      <c r="E5" s="1"/>
    </row>
    <row r="6" spans="1:10" x14ac:dyDescent="0.3">
      <c r="A6" s="2">
        <v>4</v>
      </c>
      <c r="B6" s="7" t="s">
        <v>117</v>
      </c>
      <c r="C6" s="2" t="s">
        <v>115</v>
      </c>
      <c r="D6" s="2">
        <v>15</v>
      </c>
      <c r="E6" s="1"/>
    </row>
    <row r="7" spans="1:10" x14ac:dyDescent="0.3">
      <c r="A7" s="2">
        <v>5</v>
      </c>
      <c r="B7" s="7" t="s">
        <v>118</v>
      </c>
      <c r="C7" s="2" t="s">
        <v>115</v>
      </c>
      <c r="D7" s="2">
        <v>12</v>
      </c>
      <c r="E7" s="1"/>
      <c r="F7" s="1"/>
    </row>
    <row r="8" spans="1:10" x14ac:dyDescent="0.3">
      <c r="A8" s="2">
        <v>6</v>
      </c>
      <c r="B8" s="7" t="s">
        <v>119</v>
      </c>
      <c r="C8" s="2" t="s">
        <v>115</v>
      </c>
      <c r="D8" s="2">
        <v>12</v>
      </c>
      <c r="E8" s="1"/>
      <c r="G8" s="1"/>
      <c r="H8" s="1"/>
      <c r="I8" s="1"/>
      <c r="J8" s="1"/>
    </row>
    <row r="9" spans="1:10" x14ac:dyDescent="0.3">
      <c r="A9" s="2">
        <v>7</v>
      </c>
      <c r="B9" s="7" t="s">
        <v>120</v>
      </c>
      <c r="C9" s="2" t="s">
        <v>115</v>
      </c>
      <c r="D9" s="2">
        <v>10</v>
      </c>
      <c r="E9" s="1"/>
    </row>
    <row r="10" spans="1:10" x14ac:dyDescent="0.3">
      <c r="A10" s="2">
        <v>8</v>
      </c>
      <c r="B10" s="7" t="s">
        <v>121</v>
      </c>
      <c r="C10" s="2" t="s">
        <v>115</v>
      </c>
      <c r="D10" s="2">
        <v>20</v>
      </c>
      <c r="G10" s="8"/>
    </row>
    <row r="11" spans="1:10" x14ac:dyDescent="0.3">
      <c r="A11" s="2">
        <v>9</v>
      </c>
      <c r="B11" s="7" t="s">
        <v>122</v>
      </c>
      <c r="C11" s="2" t="s">
        <v>115</v>
      </c>
      <c r="D11" s="2">
        <v>20</v>
      </c>
      <c r="G11" s="9"/>
    </row>
    <row r="12" spans="1:10" x14ac:dyDescent="0.3">
      <c r="A12" s="2">
        <v>10</v>
      </c>
      <c r="B12" s="7" t="s">
        <v>123</v>
      </c>
      <c r="C12" s="2" t="s">
        <v>115</v>
      </c>
      <c r="D12" s="2">
        <v>10</v>
      </c>
    </row>
    <row r="13" spans="1:10" x14ac:dyDescent="0.3">
      <c r="A13" s="2">
        <v>11</v>
      </c>
      <c r="B13" s="7" t="s">
        <v>124</v>
      </c>
      <c r="C13" s="2" t="s">
        <v>115</v>
      </c>
      <c r="D13" s="2">
        <v>8</v>
      </c>
      <c r="H13" s="1"/>
    </row>
    <row r="14" spans="1:10" x14ac:dyDescent="0.3">
      <c r="A14" s="2">
        <v>12</v>
      </c>
      <c r="B14" s="7" t="s">
        <v>125</v>
      </c>
      <c r="C14" s="2" t="s">
        <v>115</v>
      </c>
      <c r="D14" s="2">
        <v>8</v>
      </c>
      <c r="H14" s="1"/>
    </row>
    <row r="15" spans="1:10" x14ac:dyDescent="0.3">
      <c r="A15" s="2">
        <v>13</v>
      </c>
      <c r="B15" s="7" t="s">
        <v>126</v>
      </c>
      <c r="C15" s="2" t="s">
        <v>115</v>
      </c>
      <c r="D15" s="2">
        <v>40</v>
      </c>
    </row>
    <row r="16" spans="1:10" x14ac:dyDescent="0.3">
      <c r="A16" s="2">
        <v>14</v>
      </c>
      <c r="B16" s="7" t="s">
        <v>127</v>
      </c>
      <c r="C16" s="2" t="s">
        <v>115</v>
      </c>
      <c r="D16" s="2">
        <v>20</v>
      </c>
    </row>
    <row r="17" spans="1:13" x14ac:dyDescent="0.3">
      <c r="A17" s="2">
        <v>15</v>
      </c>
      <c r="B17" s="7" t="s">
        <v>128</v>
      </c>
      <c r="C17" s="2" t="s">
        <v>115</v>
      </c>
      <c r="D17" s="2">
        <v>10</v>
      </c>
    </row>
    <row r="18" spans="1:13" x14ac:dyDescent="0.3">
      <c r="A18" s="2">
        <v>16</v>
      </c>
      <c r="B18" s="7" t="s">
        <v>129</v>
      </c>
      <c r="C18" s="2" t="s">
        <v>115</v>
      </c>
      <c r="D18" s="2">
        <v>4</v>
      </c>
      <c r="L18" s="1"/>
      <c r="M18" s="1"/>
    </row>
    <row r="19" spans="1:13" x14ac:dyDescent="0.3">
      <c r="A19" s="2">
        <v>17</v>
      </c>
      <c r="B19" s="7" t="s">
        <v>130</v>
      </c>
      <c r="C19" s="2" t="s">
        <v>115</v>
      </c>
      <c r="D19" s="2">
        <v>4</v>
      </c>
      <c r="L19" s="1"/>
      <c r="M19" s="1"/>
    </row>
    <row r="20" spans="1:13" x14ac:dyDescent="0.3">
      <c r="A20" s="2">
        <v>18</v>
      </c>
      <c r="B20" s="7" t="s">
        <v>175</v>
      </c>
      <c r="C20" s="2" t="s">
        <v>115</v>
      </c>
      <c r="D20" s="2">
        <v>10</v>
      </c>
    </row>
    <row r="21" spans="1:13" x14ac:dyDescent="0.3">
      <c r="A21" s="2">
        <v>19</v>
      </c>
      <c r="B21" s="7" t="s">
        <v>131</v>
      </c>
      <c r="C21" s="2" t="s">
        <v>115</v>
      </c>
      <c r="D21" s="2">
        <v>55</v>
      </c>
    </row>
    <row r="22" spans="1:13" x14ac:dyDescent="0.3">
      <c r="A22" s="2">
        <v>20</v>
      </c>
      <c r="B22" s="7" t="s">
        <v>132</v>
      </c>
      <c r="C22" s="2" t="s">
        <v>115</v>
      </c>
      <c r="D22" s="2">
        <v>15</v>
      </c>
    </row>
    <row r="23" spans="1:13" x14ac:dyDescent="0.3">
      <c r="A23" s="2">
        <v>21</v>
      </c>
      <c r="B23" s="7" t="s">
        <v>133</v>
      </c>
      <c r="C23" s="2" t="s">
        <v>115</v>
      </c>
      <c r="D23" s="2">
        <v>10</v>
      </c>
    </row>
    <row r="24" spans="1:13" x14ac:dyDescent="0.3">
      <c r="A24" s="2">
        <v>22</v>
      </c>
      <c r="B24" s="7" t="s">
        <v>134</v>
      </c>
      <c r="C24" s="2" t="s">
        <v>115</v>
      </c>
      <c r="D24" s="2">
        <v>10</v>
      </c>
    </row>
    <row r="25" spans="1:13" x14ac:dyDescent="0.3">
      <c r="A25" s="2">
        <v>22</v>
      </c>
      <c r="B25" s="7" t="s">
        <v>135</v>
      </c>
      <c r="C25" s="2" t="s">
        <v>115</v>
      </c>
      <c r="D25" s="2">
        <v>10</v>
      </c>
    </row>
    <row r="26" spans="1:13" x14ac:dyDescent="0.3">
      <c r="A26" s="2">
        <v>23</v>
      </c>
      <c r="B26" s="7" t="s">
        <v>136</v>
      </c>
      <c r="C26" s="2" t="s">
        <v>115</v>
      </c>
      <c r="D26" s="2">
        <v>10</v>
      </c>
    </row>
    <row r="27" spans="1:13" x14ac:dyDescent="0.3">
      <c r="A27" s="2">
        <v>24</v>
      </c>
      <c r="B27" s="7" t="s">
        <v>137</v>
      </c>
      <c r="C27" s="2" t="s">
        <v>115</v>
      </c>
      <c r="D27" s="2">
        <v>10</v>
      </c>
    </row>
    <row r="28" spans="1:13" x14ac:dyDescent="0.3">
      <c r="A28" s="2">
        <v>25</v>
      </c>
      <c r="B28" s="7" t="s">
        <v>138</v>
      </c>
      <c r="C28" s="2" t="s">
        <v>115</v>
      </c>
      <c r="D28" s="2">
        <v>10</v>
      </c>
    </row>
    <row r="29" spans="1:13" x14ac:dyDescent="0.3">
      <c r="A29" s="2">
        <v>26</v>
      </c>
      <c r="B29" s="7" t="s">
        <v>139</v>
      </c>
      <c r="C29" s="2" t="s">
        <v>115</v>
      </c>
      <c r="D29" s="2">
        <v>10</v>
      </c>
    </row>
    <row r="30" spans="1:13" x14ac:dyDescent="0.3">
      <c r="A30" s="2">
        <v>27</v>
      </c>
      <c r="B30" s="7" t="s">
        <v>140</v>
      </c>
      <c r="C30" s="2" t="s">
        <v>115</v>
      </c>
      <c r="D30" s="2">
        <v>70</v>
      </c>
    </row>
    <row r="31" spans="1:13" x14ac:dyDescent="0.3">
      <c r="A31" s="2">
        <v>28</v>
      </c>
      <c r="B31" s="7" t="s">
        <v>141</v>
      </c>
      <c r="C31" s="2" t="s">
        <v>115</v>
      </c>
      <c r="D31" s="2">
        <v>15</v>
      </c>
    </row>
    <row r="32" spans="1:13" x14ac:dyDescent="0.3">
      <c r="A32" s="2">
        <v>29</v>
      </c>
      <c r="B32" s="7" t="s">
        <v>142</v>
      </c>
      <c r="C32" s="2" t="s">
        <v>115</v>
      </c>
      <c r="D32" s="2">
        <v>12</v>
      </c>
    </row>
    <row r="33" spans="1:4" x14ac:dyDescent="0.3">
      <c r="A33" s="2">
        <v>30</v>
      </c>
      <c r="B33" s="7" t="s">
        <v>143</v>
      </c>
      <c r="C33" s="2" t="s">
        <v>115</v>
      </c>
      <c r="D33" s="2">
        <v>60</v>
      </c>
    </row>
    <row r="34" spans="1:4" x14ac:dyDescent="0.3">
      <c r="A34" s="2">
        <v>31</v>
      </c>
      <c r="B34" s="7" t="s">
        <v>144</v>
      </c>
      <c r="C34" s="2" t="s">
        <v>115</v>
      </c>
      <c r="D34" s="2">
        <v>100</v>
      </c>
    </row>
    <row r="35" spans="1:4" x14ac:dyDescent="0.3">
      <c r="A35" s="12">
        <v>32</v>
      </c>
      <c r="B35" s="13" t="s">
        <v>174</v>
      </c>
      <c r="C35" s="12" t="s">
        <v>115</v>
      </c>
      <c r="D35" s="12">
        <v>2</v>
      </c>
    </row>
    <row r="36" spans="1:4" x14ac:dyDescent="0.3">
      <c r="A36" s="2">
        <v>33</v>
      </c>
      <c r="B36" s="7" t="s">
        <v>150</v>
      </c>
      <c r="C36" s="2" t="s">
        <v>115</v>
      </c>
      <c r="D36" s="2">
        <v>10</v>
      </c>
    </row>
    <row r="37" spans="1:4" x14ac:dyDescent="0.3">
      <c r="A37" s="2">
        <v>34</v>
      </c>
      <c r="B37" s="7" t="s">
        <v>170</v>
      </c>
      <c r="C37" s="2" t="s">
        <v>115</v>
      </c>
      <c r="D37" s="2">
        <v>12</v>
      </c>
    </row>
    <row r="38" spans="1:4" x14ac:dyDescent="0.3">
      <c r="A38" s="2">
        <v>35</v>
      </c>
      <c r="B38" s="7" t="s">
        <v>171</v>
      </c>
      <c r="C38" s="2" t="s">
        <v>115</v>
      </c>
      <c r="D38" s="2">
        <v>10</v>
      </c>
    </row>
    <row r="39" spans="1:4" x14ac:dyDescent="0.3">
      <c r="A39" s="2">
        <v>36</v>
      </c>
      <c r="B39" s="7" t="s">
        <v>145</v>
      </c>
      <c r="C39" s="2" t="s">
        <v>115</v>
      </c>
      <c r="D39" s="2">
        <v>26</v>
      </c>
    </row>
    <row r="40" spans="1:4" x14ac:dyDescent="0.3">
      <c r="A40" s="2">
        <v>37</v>
      </c>
      <c r="B40" s="7" t="s">
        <v>146</v>
      </c>
      <c r="C40" s="2" t="s">
        <v>115</v>
      </c>
      <c r="D40" s="2">
        <v>15</v>
      </c>
    </row>
    <row r="41" spans="1:4" x14ac:dyDescent="0.3">
      <c r="A41" s="2">
        <v>38</v>
      </c>
      <c r="B41" s="7" t="s">
        <v>147</v>
      </c>
      <c r="C41" s="2" t="s">
        <v>115</v>
      </c>
      <c r="D41" s="2">
        <v>20</v>
      </c>
    </row>
    <row r="42" spans="1:4" x14ac:dyDescent="0.3">
      <c r="A42" s="2">
        <v>39</v>
      </c>
      <c r="B42" s="7" t="s">
        <v>177</v>
      </c>
      <c r="C42" s="2" t="s">
        <v>115</v>
      </c>
      <c r="D42" s="2">
        <v>20</v>
      </c>
    </row>
    <row r="43" spans="1:4" x14ac:dyDescent="0.3">
      <c r="A43" s="2">
        <v>40</v>
      </c>
      <c r="B43" s="7" t="s">
        <v>148</v>
      </c>
      <c r="C43" s="2" t="s">
        <v>115</v>
      </c>
      <c r="D43" s="2">
        <v>10</v>
      </c>
    </row>
    <row r="44" spans="1:4" x14ac:dyDescent="0.3">
      <c r="A44" s="2">
        <v>41</v>
      </c>
      <c r="B44" s="7" t="s">
        <v>149</v>
      </c>
      <c r="C44" s="2" t="s">
        <v>115</v>
      </c>
      <c r="D44" s="2">
        <v>16</v>
      </c>
    </row>
    <row r="45" spans="1:4" x14ac:dyDescent="0.3">
      <c r="A45" s="2">
        <v>42</v>
      </c>
      <c r="B45" s="7" t="s">
        <v>151</v>
      </c>
      <c r="C45" s="2" t="s">
        <v>115</v>
      </c>
      <c r="D45" s="2">
        <v>5</v>
      </c>
    </row>
    <row r="46" spans="1:4" x14ac:dyDescent="0.3">
      <c r="A46" s="2">
        <v>43</v>
      </c>
      <c r="B46" s="7" t="s">
        <v>152</v>
      </c>
      <c r="C46" s="2" t="s">
        <v>115</v>
      </c>
      <c r="D46" s="2">
        <v>6</v>
      </c>
    </row>
    <row r="47" spans="1:4" x14ac:dyDescent="0.3">
      <c r="A47" s="2">
        <v>44</v>
      </c>
      <c r="B47" s="7" t="s">
        <v>153</v>
      </c>
      <c r="C47" s="2" t="s">
        <v>115</v>
      </c>
      <c r="D47" s="2">
        <v>8</v>
      </c>
    </row>
    <row r="48" spans="1:4" x14ac:dyDescent="0.3">
      <c r="A48" s="2">
        <v>45</v>
      </c>
      <c r="B48" s="7" t="s">
        <v>154</v>
      </c>
      <c r="C48" s="2" t="s">
        <v>115</v>
      </c>
      <c r="D48" s="2">
        <v>6</v>
      </c>
    </row>
    <row r="49" spans="1:4" x14ac:dyDescent="0.3">
      <c r="A49" s="2">
        <v>46</v>
      </c>
      <c r="B49" s="7" t="s">
        <v>176</v>
      </c>
      <c r="C49" s="2" t="s">
        <v>115</v>
      </c>
      <c r="D49" s="2">
        <v>8</v>
      </c>
    </row>
    <row r="50" spans="1:4" x14ac:dyDescent="0.3">
      <c r="A50" s="2">
        <v>47</v>
      </c>
      <c r="B50" s="7" t="s">
        <v>155</v>
      </c>
      <c r="C50" s="2" t="s">
        <v>115</v>
      </c>
      <c r="D50" s="2">
        <v>8</v>
      </c>
    </row>
    <row r="51" spans="1:4" x14ac:dyDescent="0.3">
      <c r="A51" s="2">
        <v>48</v>
      </c>
      <c r="B51" s="7" t="s">
        <v>156</v>
      </c>
      <c r="C51" s="2" t="s">
        <v>115</v>
      </c>
      <c r="D51" s="2">
        <v>6</v>
      </c>
    </row>
    <row r="52" spans="1:4" x14ac:dyDescent="0.3">
      <c r="A52" s="2">
        <v>49</v>
      </c>
      <c r="B52" s="7" t="s">
        <v>157</v>
      </c>
      <c r="C52" s="2" t="s">
        <v>115</v>
      </c>
      <c r="D52" s="2">
        <v>4</v>
      </c>
    </row>
    <row r="53" spans="1:4" x14ac:dyDescent="0.3">
      <c r="A53" s="2">
        <v>50</v>
      </c>
      <c r="B53" s="7" t="s">
        <v>158</v>
      </c>
      <c r="C53" s="2" t="s">
        <v>167</v>
      </c>
      <c r="D53" s="2">
        <v>160</v>
      </c>
    </row>
    <row r="54" spans="1:4" x14ac:dyDescent="0.3">
      <c r="A54" s="2">
        <v>51</v>
      </c>
      <c r="B54" s="7" t="s">
        <v>159</v>
      </c>
      <c r="C54" s="2" t="s">
        <v>115</v>
      </c>
      <c r="D54" s="2">
        <v>36</v>
      </c>
    </row>
    <row r="55" spans="1:4" x14ac:dyDescent="0.3">
      <c r="A55" s="2">
        <v>52</v>
      </c>
      <c r="B55" s="7" t="s">
        <v>160</v>
      </c>
      <c r="C55" s="2" t="s">
        <v>115</v>
      </c>
      <c r="D55" s="2">
        <v>10</v>
      </c>
    </row>
    <row r="56" spans="1:4" x14ac:dyDescent="0.3">
      <c r="A56" s="2">
        <v>53</v>
      </c>
      <c r="B56" s="7" t="s">
        <v>161</v>
      </c>
      <c r="C56" s="2" t="s">
        <v>115</v>
      </c>
      <c r="D56" s="2">
        <v>1</v>
      </c>
    </row>
    <row r="57" spans="1:4" x14ac:dyDescent="0.3">
      <c r="A57" s="2">
        <v>54</v>
      </c>
      <c r="B57" s="7" t="s">
        <v>162</v>
      </c>
      <c r="C57" s="2" t="s">
        <v>115</v>
      </c>
      <c r="D57" s="2">
        <v>1</v>
      </c>
    </row>
    <row r="58" spans="1:4" x14ac:dyDescent="0.3">
      <c r="A58" s="12">
        <v>55</v>
      </c>
      <c r="B58" s="13" t="s">
        <v>163</v>
      </c>
      <c r="C58" s="12" t="s">
        <v>115</v>
      </c>
      <c r="D58" s="12">
        <v>36</v>
      </c>
    </row>
    <row r="59" spans="1:4" x14ac:dyDescent="0.3">
      <c r="A59" s="12">
        <v>56</v>
      </c>
      <c r="B59" s="13" t="s">
        <v>164</v>
      </c>
      <c r="C59" s="12" t="s">
        <v>115</v>
      </c>
      <c r="D59" s="12">
        <v>4</v>
      </c>
    </row>
    <row r="60" spans="1:4" x14ac:dyDescent="0.3">
      <c r="A60" s="12">
        <v>57</v>
      </c>
      <c r="B60" s="13" t="s">
        <v>165</v>
      </c>
      <c r="C60" s="12" t="s">
        <v>115</v>
      </c>
      <c r="D60" s="12">
        <v>4</v>
      </c>
    </row>
    <row r="61" spans="1:4" x14ac:dyDescent="0.3">
      <c r="A61" s="2">
        <v>58</v>
      </c>
      <c r="B61" s="7" t="s">
        <v>166</v>
      </c>
      <c r="C61" s="2" t="s">
        <v>115</v>
      </c>
      <c r="D61" s="2">
        <v>6</v>
      </c>
    </row>
    <row r="69" spans="1:4" ht="30.75" customHeight="1" x14ac:dyDescent="0.3">
      <c r="A69" s="14" t="s">
        <v>112</v>
      </c>
      <c r="B69" s="4" t="s">
        <v>276</v>
      </c>
      <c r="C69" s="4" t="s">
        <v>114</v>
      </c>
      <c r="D69" s="4" t="s">
        <v>3</v>
      </c>
    </row>
    <row r="70" spans="1:4" x14ac:dyDescent="0.3">
      <c r="A70" s="12">
        <v>1</v>
      </c>
      <c r="B70" s="13" t="s">
        <v>174</v>
      </c>
      <c r="C70" s="12" t="s">
        <v>115</v>
      </c>
      <c r="D70" s="12">
        <v>2</v>
      </c>
    </row>
    <row r="71" spans="1:4" x14ac:dyDescent="0.3">
      <c r="A71" s="12">
        <v>2</v>
      </c>
      <c r="B71" s="13" t="s">
        <v>163</v>
      </c>
      <c r="C71" s="12" t="s">
        <v>115</v>
      </c>
      <c r="D71" s="12">
        <v>36</v>
      </c>
    </row>
    <row r="72" spans="1:4" x14ac:dyDescent="0.3">
      <c r="A72" s="12">
        <v>3</v>
      </c>
      <c r="B72" s="13" t="s">
        <v>164</v>
      </c>
      <c r="C72" s="12" t="s">
        <v>115</v>
      </c>
      <c r="D72" s="12">
        <v>4</v>
      </c>
    </row>
    <row r="73" spans="1:4" x14ac:dyDescent="0.3">
      <c r="A73" s="12">
        <v>4</v>
      </c>
      <c r="B73" s="13" t="s">
        <v>165</v>
      </c>
      <c r="C73" s="12" t="s">
        <v>115</v>
      </c>
      <c r="D73" s="12">
        <v>4</v>
      </c>
    </row>
    <row r="74" spans="1:4" x14ac:dyDescent="0.3">
      <c r="A74" s="16" t="s">
        <v>0</v>
      </c>
      <c r="B74" s="17" t="s">
        <v>276</v>
      </c>
      <c r="C74" s="17" t="s">
        <v>339</v>
      </c>
      <c r="D74" s="16" t="s">
        <v>3</v>
      </c>
    </row>
    <row r="75" spans="1:4" x14ac:dyDescent="0.3">
      <c r="A75" s="12">
        <v>1</v>
      </c>
      <c r="B75" s="13" t="s">
        <v>340</v>
      </c>
      <c r="C75" s="12" t="s">
        <v>115</v>
      </c>
      <c r="D75" s="12">
        <v>10</v>
      </c>
    </row>
    <row r="76" spans="1:4" x14ac:dyDescent="0.3">
      <c r="A76" s="12">
        <v>2</v>
      </c>
      <c r="B76" s="13" t="s">
        <v>330</v>
      </c>
      <c r="C76" s="12" t="s">
        <v>115</v>
      </c>
      <c r="D76" s="12">
        <v>10</v>
      </c>
    </row>
    <row r="77" spans="1:4" x14ac:dyDescent="0.3">
      <c r="A77" s="12">
        <v>3</v>
      </c>
      <c r="B77" s="13" t="s">
        <v>331</v>
      </c>
      <c r="C77" s="12" t="s">
        <v>115</v>
      </c>
      <c r="D77" s="12">
        <v>20</v>
      </c>
    </row>
    <row r="78" spans="1:4" x14ac:dyDescent="0.3">
      <c r="A78" s="12">
        <v>4</v>
      </c>
      <c r="B78" s="13" t="s">
        <v>332</v>
      </c>
      <c r="C78" s="12" t="s">
        <v>115</v>
      </c>
      <c r="D78" s="12">
        <v>10</v>
      </c>
    </row>
    <row r="79" spans="1:4" x14ac:dyDescent="0.3">
      <c r="A79" s="12">
        <v>5</v>
      </c>
      <c r="B79" s="13" t="s">
        <v>333</v>
      </c>
      <c r="C79" s="12" t="s">
        <v>115</v>
      </c>
      <c r="D79" s="12">
        <v>5</v>
      </c>
    </row>
    <row r="80" spans="1:4" x14ac:dyDescent="0.3">
      <c r="A80" s="12">
        <v>6</v>
      </c>
      <c r="B80" s="13" t="s">
        <v>335</v>
      </c>
      <c r="C80" s="12" t="s">
        <v>115</v>
      </c>
      <c r="D80" s="12">
        <v>8</v>
      </c>
    </row>
    <row r="81" spans="1:4" x14ac:dyDescent="0.3">
      <c r="A81" s="12">
        <v>7</v>
      </c>
      <c r="B81" s="13" t="s">
        <v>336</v>
      </c>
      <c r="C81" s="12" t="s">
        <v>115</v>
      </c>
      <c r="D81" s="12">
        <v>8</v>
      </c>
    </row>
    <row r="82" spans="1:4" x14ac:dyDescent="0.3">
      <c r="A82" s="12">
        <v>8</v>
      </c>
      <c r="B82" s="13" t="s">
        <v>337</v>
      </c>
      <c r="C82" s="12" t="s">
        <v>115</v>
      </c>
      <c r="D82" s="12">
        <v>10</v>
      </c>
    </row>
    <row r="83" spans="1:4" x14ac:dyDescent="0.3">
      <c r="A83" s="12">
        <v>9</v>
      </c>
      <c r="B83" s="13" t="s">
        <v>338</v>
      </c>
      <c r="C83" s="12" t="s">
        <v>115</v>
      </c>
      <c r="D83" s="12">
        <v>10</v>
      </c>
    </row>
    <row r="84" spans="1:4" x14ac:dyDescent="0.3">
      <c r="A84" s="12">
        <v>10</v>
      </c>
      <c r="B84" s="13" t="s">
        <v>334</v>
      </c>
      <c r="C84" s="12" t="s">
        <v>115</v>
      </c>
      <c r="D84" s="12">
        <v>10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O83"/>
  <sheetViews>
    <sheetView tabSelected="1" workbookViewId="0">
      <selection activeCell="O3" sqref="O3:O5"/>
    </sheetView>
  </sheetViews>
  <sheetFormatPr defaultRowHeight="14.4" x14ac:dyDescent="0.3"/>
  <cols>
    <col min="1" max="2" width="9.109375" customWidth="1"/>
    <col min="3" max="3" width="29.88671875" customWidth="1"/>
    <col min="4" max="4" width="14.33203125" customWidth="1"/>
    <col min="5" max="5" width="11.5546875" customWidth="1"/>
  </cols>
  <sheetData>
    <row r="1" spans="1:15" ht="32.25" customHeight="1" x14ac:dyDescent="0.3">
      <c r="A1" s="28" t="s">
        <v>275</v>
      </c>
      <c r="B1" s="28"/>
      <c r="C1" s="28"/>
      <c r="D1" s="28"/>
      <c r="E1" s="28"/>
      <c r="F1" s="28"/>
    </row>
    <row r="2" spans="1:15" x14ac:dyDescent="0.3">
      <c r="A2" s="4" t="s">
        <v>0</v>
      </c>
      <c r="B2" s="4" t="s">
        <v>1</v>
      </c>
      <c r="C2" s="4" t="s">
        <v>110</v>
      </c>
      <c r="D2" s="4" t="s">
        <v>2</v>
      </c>
      <c r="E2" s="4" t="s">
        <v>3</v>
      </c>
      <c r="F2" s="4" t="s">
        <v>101</v>
      </c>
    </row>
    <row r="3" spans="1:15" x14ac:dyDescent="0.3">
      <c r="A3" s="11">
        <v>1</v>
      </c>
      <c r="B3" s="2" t="s">
        <v>197</v>
      </c>
      <c r="C3" s="11" t="s">
        <v>179</v>
      </c>
      <c r="D3" s="2" t="s">
        <v>327</v>
      </c>
      <c r="E3" s="2">
        <v>1</v>
      </c>
      <c r="F3" s="11"/>
      <c r="J3">
        <v>911</v>
      </c>
      <c r="L3">
        <v>1708</v>
      </c>
      <c r="M3">
        <f>J3/1000</f>
        <v>0.91100000000000003</v>
      </c>
      <c r="N3">
        <f>L3/1000</f>
        <v>1.708</v>
      </c>
      <c r="O3">
        <f>M3*N3</f>
        <v>1.5559879999999999</v>
      </c>
    </row>
    <row r="4" spans="1:15" x14ac:dyDescent="0.3">
      <c r="A4" s="11"/>
      <c r="B4" s="2" t="s">
        <v>197</v>
      </c>
      <c r="C4" s="11" t="s">
        <v>179</v>
      </c>
      <c r="D4" s="2" t="s">
        <v>328</v>
      </c>
      <c r="E4" s="2">
        <v>1</v>
      </c>
      <c r="F4" s="11"/>
      <c r="J4">
        <v>918</v>
      </c>
      <c r="L4">
        <v>1708</v>
      </c>
      <c r="M4">
        <f t="shared" ref="M4:M5" si="0">J4/1000</f>
        <v>0.91800000000000004</v>
      </c>
      <c r="N4">
        <f t="shared" ref="N4:N5" si="1">L4/1000</f>
        <v>1.708</v>
      </c>
      <c r="O4">
        <f t="shared" ref="O4:O5" si="2">M4*N4</f>
        <v>1.567944</v>
      </c>
    </row>
    <row r="5" spans="1:15" x14ac:dyDescent="0.3">
      <c r="A5" s="11"/>
      <c r="B5" s="2" t="s">
        <v>197</v>
      </c>
      <c r="C5" s="11" t="s">
        <v>179</v>
      </c>
      <c r="D5" s="2" t="s">
        <v>329</v>
      </c>
      <c r="E5" s="2">
        <v>1</v>
      </c>
      <c r="F5" s="11"/>
      <c r="J5">
        <v>902</v>
      </c>
      <c r="L5">
        <v>1708</v>
      </c>
      <c r="M5">
        <f t="shared" si="0"/>
        <v>0.90200000000000002</v>
      </c>
      <c r="N5">
        <f t="shared" si="1"/>
        <v>1.708</v>
      </c>
      <c r="O5">
        <f t="shared" si="2"/>
        <v>1.540616</v>
      </c>
    </row>
    <row r="6" spans="1:15" x14ac:dyDescent="0.3">
      <c r="A6" s="11">
        <v>2</v>
      </c>
      <c r="B6" s="2" t="s">
        <v>178</v>
      </c>
      <c r="C6" s="11" t="s">
        <v>180</v>
      </c>
      <c r="D6" s="2" t="s">
        <v>274</v>
      </c>
      <c r="E6" s="2">
        <v>1</v>
      </c>
      <c r="F6" s="11"/>
      <c r="J6">
        <v>1300</v>
      </c>
      <c r="L6">
        <v>1682</v>
      </c>
    </row>
    <row r="7" spans="1:15" x14ac:dyDescent="0.3">
      <c r="A7" s="11">
        <v>3</v>
      </c>
      <c r="B7" s="2" t="s">
        <v>178</v>
      </c>
      <c r="C7" s="11" t="s">
        <v>181</v>
      </c>
      <c r="D7" s="2" t="s">
        <v>182</v>
      </c>
      <c r="E7" s="2">
        <v>1</v>
      </c>
      <c r="F7" s="11"/>
      <c r="J7">
        <v>903</v>
      </c>
      <c r="L7">
        <v>1700</v>
      </c>
    </row>
    <row r="8" spans="1:15" x14ac:dyDescent="0.3">
      <c r="A8" s="11"/>
      <c r="B8" s="2" t="s">
        <v>178</v>
      </c>
      <c r="C8" s="11" t="s">
        <v>181</v>
      </c>
      <c r="D8" s="2" t="s">
        <v>183</v>
      </c>
      <c r="E8" s="2">
        <v>1</v>
      </c>
      <c r="F8" s="11"/>
      <c r="J8">
        <v>900</v>
      </c>
      <c r="L8">
        <v>1700</v>
      </c>
    </row>
    <row r="9" spans="1:15" x14ac:dyDescent="0.3">
      <c r="A9" s="11"/>
      <c r="B9" s="2" t="s">
        <v>178</v>
      </c>
      <c r="C9" s="11" t="s">
        <v>181</v>
      </c>
      <c r="D9" s="2" t="s">
        <v>184</v>
      </c>
      <c r="E9" s="2">
        <v>1</v>
      </c>
      <c r="F9" s="11"/>
      <c r="J9">
        <v>908</v>
      </c>
      <c r="L9">
        <v>1690</v>
      </c>
    </row>
    <row r="10" spans="1:15" x14ac:dyDescent="0.3">
      <c r="A10" s="11"/>
      <c r="B10" s="2" t="s">
        <v>178</v>
      </c>
      <c r="C10" s="11" t="s">
        <v>181</v>
      </c>
      <c r="D10" s="2" t="s">
        <v>182</v>
      </c>
      <c r="E10" s="2">
        <v>1</v>
      </c>
      <c r="F10" s="11"/>
      <c r="J10">
        <v>903</v>
      </c>
      <c r="L10">
        <v>1700</v>
      </c>
    </row>
    <row r="11" spans="1:15" x14ac:dyDescent="0.3">
      <c r="A11" s="11">
        <v>4</v>
      </c>
      <c r="B11" s="2" t="s">
        <v>178</v>
      </c>
      <c r="C11" s="11" t="s">
        <v>185</v>
      </c>
      <c r="D11" s="2" t="s">
        <v>186</v>
      </c>
      <c r="E11" s="2">
        <v>4</v>
      </c>
      <c r="F11" s="11"/>
      <c r="J11">
        <v>900</v>
      </c>
      <c r="L11">
        <v>600</v>
      </c>
    </row>
    <row r="12" spans="1:15" x14ac:dyDescent="0.3">
      <c r="A12" s="11">
        <v>5</v>
      </c>
      <c r="B12" s="2" t="s">
        <v>178</v>
      </c>
      <c r="C12" s="11" t="s">
        <v>187</v>
      </c>
      <c r="D12" s="2" t="s">
        <v>188</v>
      </c>
      <c r="E12" s="2">
        <v>1</v>
      </c>
      <c r="F12" s="11"/>
      <c r="J12">
        <v>910</v>
      </c>
      <c r="L12">
        <v>1353</v>
      </c>
    </row>
    <row r="13" spans="1:15" x14ac:dyDescent="0.3">
      <c r="A13" s="11"/>
      <c r="B13" s="2" t="s">
        <v>178</v>
      </c>
      <c r="C13" s="11" t="s">
        <v>187</v>
      </c>
      <c r="D13" s="2" t="s">
        <v>189</v>
      </c>
      <c r="E13" s="2">
        <v>1</v>
      </c>
      <c r="F13" s="11"/>
      <c r="J13">
        <v>912</v>
      </c>
      <c r="L13">
        <v>1340</v>
      </c>
    </row>
    <row r="14" spans="1:15" x14ac:dyDescent="0.3">
      <c r="A14" s="11">
        <v>6</v>
      </c>
      <c r="B14" s="2" t="s">
        <v>178</v>
      </c>
      <c r="C14" s="11" t="s">
        <v>22</v>
      </c>
      <c r="D14" s="2" t="s">
        <v>190</v>
      </c>
      <c r="E14" s="2">
        <v>1</v>
      </c>
      <c r="F14" s="11"/>
      <c r="J14">
        <v>910</v>
      </c>
      <c r="L14">
        <v>1345</v>
      </c>
    </row>
    <row r="15" spans="1:15" x14ac:dyDescent="0.3">
      <c r="A15" s="11"/>
      <c r="B15" s="2" t="s">
        <v>178</v>
      </c>
      <c r="C15" s="11" t="s">
        <v>22</v>
      </c>
      <c r="D15" s="2" t="s">
        <v>191</v>
      </c>
      <c r="E15" s="2">
        <v>1</v>
      </c>
      <c r="F15" s="11"/>
      <c r="H15" s="1"/>
      <c r="J15">
        <v>900</v>
      </c>
      <c r="L15">
        <v>1350</v>
      </c>
    </row>
    <row r="16" spans="1:15" x14ac:dyDescent="0.3">
      <c r="A16" s="11">
        <v>7</v>
      </c>
      <c r="B16" s="2" t="s">
        <v>178</v>
      </c>
      <c r="C16" s="11" t="s">
        <v>193</v>
      </c>
      <c r="D16" s="2" t="s">
        <v>192</v>
      </c>
      <c r="E16" s="2">
        <v>1</v>
      </c>
      <c r="F16" s="11"/>
      <c r="J16">
        <v>903</v>
      </c>
      <c r="L16">
        <v>1300</v>
      </c>
    </row>
    <row r="17" spans="1:12" x14ac:dyDescent="0.3">
      <c r="A17" s="11">
        <v>8</v>
      </c>
      <c r="B17" s="2" t="s">
        <v>178</v>
      </c>
      <c r="C17" s="11" t="s">
        <v>194</v>
      </c>
      <c r="D17" s="2" t="s">
        <v>195</v>
      </c>
      <c r="E17" s="2">
        <v>1</v>
      </c>
      <c r="F17" s="11"/>
      <c r="J17">
        <v>902</v>
      </c>
      <c r="L17">
        <v>1366</v>
      </c>
    </row>
    <row r="18" spans="1:12" x14ac:dyDescent="0.3">
      <c r="A18" s="11"/>
      <c r="B18" s="2" t="s">
        <v>178</v>
      </c>
      <c r="C18" s="11" t="s">
        <v>194</v>
      </c>
      <c r="D18" s="2" t="s">
        <v>196</v>
      </c>
      <c r="E18" s="2">
        <v>1</v>
      </c>
      <c r="F18" s="11"/>
      <c r="J18">
        <v>900</v>
      </c>
      <c r="L18">
        <v>1388</v>
      </c>
    </row>
    <row r="19" spans="1:12" x14ac:dyDescent="0.3">
      <c r="A19" s="11">
        <v>9</v>
      </c>
      <c r="B19" s="2" t="s">
        <v>197</v>
      </c>
      <c r="C19" s="11" t="s">
        <v>198</v>
      </c>
      <c r="D19" s="2" t="s">
        <v>199</v>
      </c>
      <c r="E19" s="2">
        <v>1</v>
      </c>
      <c r="F19" s="11"/>
      <c r="J19">
        <v>902</v>
      </c>
      <c r="L19">
        <v>1705</v>
      </c>
    </row>
    <row r="20" spans="1:12" x14ac:dyDescent="0.3">
      <c r="A20" s="11"/>
      <c r="B20" s="2" t="s">
        <v>197</v>
      </c>
      <c r="C20" s="11" t="s">
        <v>198</v>
      </c>
      <c r="D20" s="2" t="s">
        <v>200</v>
      </c>
      <c r="E20" s="2">
        <v>1</v>
      </c>
      <c r="F20" s="11"/>
      <c r="J20">
        <v>905</v>
      </c>
      <c r="L20">
        <v>1700</v>
      </c>
    </row>
    <row r="21" spans="1:12" x14ac:dyDescent="0.3">
      <c r="A21" s="11">
        <v>10</v>
      </c>
      <c r="B21" s="2" t="s">
        <v>197</v>
      </c>
      <c r="C21" s="11" t="s">
        <v>201</v>
      </c>
      <c r="D21" s="2" t="s">
        <v>202</v>
      </c>
      <c r="E21" s="2">
        <v>1</v>
      </c>
      <c r="F21" s="11"/>
      <c r="J21">
        <v>906</v>
      </c>
      <c r="L21">
        <v>1700</v>
      </c>
    </row>
    <row r="22" spans="1:12" x14ac:dyDescent="0.3">
      <c r="A22" s="11"/>
      <c r="B22" s="2" t="s">
        <v>197</v>
      </c>
      <c r="C22" s="11" t="s">
        <v>201</v>
      </c>
      <c r="D22" s="2" t="s">
        <v>203</v>
      </c>
      <c r="E22" s="2">
        <v>1</v>
      </c>
      <c r="F22" s="11"/>
      <c r="J22">
        <v>910</v>
      </c>
      <c r="L22">
        <v>1705</v>
      </c>
    </row>
    <row r="23" spans="1:12" x14ac:dyDescent="0.3">
      <c r="A23" s="11"/>
      <c r="B23" s="2" t="s">
        <v>197</v>
      </c>
      <c r="C23" s="11" t="s">
        <v>201</v>
      </c>
      <c r="D23" s="2" t="s">
        <v>204</v>
      </c>
      <c r="E23" s="2">
        <v>1</v>
      </c>
      <c r="F23" s="11"/>
      <c r="J23">
        <v>1813</v>
      </c>
      <c r="L23">
        <v>1696</v>
      </c>
    </row>
    <row r="24" spans="1:12" x14ac:dyDescent="0.3">
      <c r="A24" s="11"/>
      <c r="B24" s="2" t="s">
        <v>197</v>
      </c>
      <c r="C24" s="11" t="s">
        <v>201</v>
      </c>
      <c r="D24" s="2" t="s">
        <v>205</v>
      </c>
      <c r="E24" s="2">
        <v>1</v>
      </c>
      <c r="F24" s="11"/>
      <c r="J24">
        <v>1832</v>
      </c>
      <c r="L24">
        <v>1701</v>
      </c>
    </row>
    <row r="25" spans="1:12" x14ac:dyDescent="0.3">
      <c r="A25" s="11">
        <v>11</v>
      </c>
      <c r="B25" s="2" t="s">
        <v>197</v>
      </c>
      <c r="C25" s="11" t="s">
        <v>206</v>
      </c>
      <c r="D25" s="2" t="s">
        <v>207</v>
      </c>
      <c r="E25" s="2">
        <v>1</v>
      </c>
      <c r="F25" s="11"/>
      <c r="J25">
        <v>1810</v>
      </c>
      <c r="L25">
        <v>1693</v>
      </c>
    </row>
    <row r="26" spans="1:12" x14ac:dyDescent="0.3">
      <c r="A26" s="11"/>
      <c r="B26" s="2" t="s">
        <v>197</v>
      </c>
      <c r="C26" s="11" t="s">
        <v>206</v>
      </c>
      <c r="D26" s="2" t="s">
        <v>208</v>
      </c>
      <c r="E26" s="2">
        <v>1</v>
      </c>
      <c r="F26" s="11"/>
      <c r="J26">
        <v>903</v>
      </c>
      <c r="L26">
        <v>1698</v>
      </c>
    </row>
    <row r="27" spans="1:12" x14ac:dyDescent="0.3">
      <c r="A27" s="11"/>
      <c r="B27" s="2" t="s">
        <v>197</v>
      </c>
      <c r="C27" s="11" t="s">
        <v>206</v>
      </c>
      <c r="D27" s="2" t="s">
        <v>183</v>
      </c>
      <c r="E27" s="2">
        <v>1</v>
      </c>
      <c r="F27" s="11"/>
      <c r="J27">
        <v>900</v>
      </c>
      <c r="L27">
        <v>1700</v>
      </c>
    </row>
    <row r="28" spans="1:12" x14ac:dyDescent="0.3">
      <c r="A28" s="11"/>
      <c r="B28" s="2" t="s">
        <v>197</v>
      </c>
      <c r="C28" s="11" t="s">
        <v>206</v>
      </c>
      <c r="D28" s="2" t="s">
        <v>200</v>
      </c>
      <c r="E28" s="2">
        <v>1</v>
      </c>
      <c r="F28" s="11"/>
      <c r="J28">
        <v>905</v>
      </c>
      <c r="L28">
        <v>1700</v>
      </c>
    </row>
    <row r="29" spans="1:12" x14ac:dyDescent="0.3">
      <c r="A29" s="11">
        <v>12</v>
      </c>
      <c r="B29" s="2" t="s">
        <v>209</v>
      </c>
      <c r="C29" s="11" t="s">
        <v>50</v>
      </c>
      <c r="D29" s="2" t="s">
        <v>210</v>
      </c>
      <c r="E29" s="2">
        <v>1</v>
      </c>
      <c r="F29" s="11"/>
      <c r="J29">
        <v>896</v>
      </c>
      <c r="L29">
        <v>594</v>
      </c>
    </row>
    <row r="30" spans="1:12" x14ac:dyDescent="0.3">
      <c r="A30" s="11"/>
      <c r="B30" s="2" t="s">
        <v>209</v>
      </c>
      <c r="C30" s="11" t="s">
        <v>50</v>
      </c>
      <c r="D30" s="2" t="s">
        <v>211</v>
      </c>
      <c r="E30" s="2">
        <v>1</v>
      </c>
      <c r="F30" s="11"/>
      <c r="J30">
        <v>904</v>
      </c>
      <c r="L30">
        <v>584</v>
      </c>
    </row>
    <row r="31" spans="1:12" x14ac:dyDescent="0.3">
      <c r="A31" s="11"/>
      <c r="B31" s="2" t="s">
        <v>209</v>
      </c>
      <c r="C31" s="11" t="s">
        <v>50</v>
      </c>
      <c r="D31" s="2" t="s">
        <v>212</v>
      </c>
      <c r="E31" s="2">
        <v>1</v>
      </c>
      <c r="F31" s="11"/>
      <c r="J31">
        <v>887</v>
      </c>
      <c r="L31">
        <v>595</v>
      </c>
    </row>
    <row r="32" spans="1:12" x14ac:dyDescent="0.3">
      <c r="A32" s="11">
        <v>13</v>
      </c>
      <c r="B32" s="2" t="s">
        <v>209</v>
      </c>
      <c r="C32" s="11" t="s">
        <v>52</v>
      </c>
      <c r="D32" s="2" t="s">
        <v>213</v>
      </c>
      <c r="E32" s="2">
        <v>1</v>
      </c>
      <c r="F32" s="11"/>
      <c r="J32">
        <v>594</v>
      </c>
      <c r="L32">
        <v>607</v>
      </c>
    </row>
    <row r="33" spans="1:12" x14ac:dyDescent="0.3">
      <c r="A33" s="11"/>
      <c r="B33" s="2" t="s">
        <v>209</v>
      </c>
      <c r="C33" s="11" t="s">
        <v>52</v>
      </c>
      <c r="D33" s="2" t="s">
        <v>214</v>
      </c>
      <c r="E33" s="2">
        <v>1</v>
      </c>
      <c r="F33" s="11"/>
      <c r="J33">
        <v>890</v>
      </c>
      <c r="L33">
        <v>603</v>
      </c>
    </row>
    <row r="34" spans="1:12" x14ac:dyDescent="0.3">
      <c r="A34" s="11"/>
      <c r="B34" s="2" t="s">
        <v>209</v>
      </c>
      <c r="C34" s="11" t="s">
        <v>52</v>
      </c>
      <c r="D34" s="2" t="s">
        <v>215</v>
      </c>
      <c r="E34" s="2">
        <v>1</v>
      </c>
      <c r="F34" s="11"/>
      <c r="J34">
        <v>620</v>
      </c>
      <c r="L34">
        <v>607</v>
      </c>
    </row>
    <row r="35" spans="1:12" x14ac:dyDescent="0.3">
      <c r="A35" s="11">
        <v>14</v>
      </c>
      <c r="B35" s="2" t="s">
        <v>216</v>
      </c>
      <c r="C35" s="11" t="s">
        <v>217</v>
      </c>
      <c r="D35" s="2" t="s">
        <v>218</v>
      </c>
      <c r="E35" s="2">
        <v>1</v>
      </c>
      <c r="F35" s="11"/>
      <c r="J35">
        <v>1802</v>
      </c>
      <c r="L35">
        <v>1687</v>
      </c>
    </row>
    <row r="36" spans="1:12" x14ac:dyDescent="0.3">
      <c r="A36" s="11">
        <v>15</v>
      </c>
      <c r="B36" s="2" t="s">
        <v>197</v>
      </c>
      <c r="C36" s="11" t="s">
        <v>219</v>
      </c>
      <c r="D36" s="2" t="s">
        <v>220</v>
      </c>
      <c r="E36" s="2">
        <v>1</v>
      </c>
      <c r="F36" s="11"/>
      <c r="J36">
        <v>910</v>
      </c>
      <c r="L36">
        <v>1698</v>
      </c>
    </row>
    <row r="37" spans="1:12" x14ac:dyDescent="0.3">
      <c r="A37" s="11"/>
      <c r="B37" s="2" t="s">
        <v>197</v>
      </c>
      <c r="C37" s="11" t="s">
        <v>219</v>
      </c>
      <c r="D37" s="2" t="s">
        <v>221</v>
      </c>
      <c r="E37" s="2">
        <v>1</v>
      </c>
      <c r="F37" s="11"/>
      <c r="J37">
        <v>918</v>
      </c>
      <c r="L37">
        <v>616</v>
      </c>
    </row>
    <row r="38" spans="1:12" x14ac:dyDescent="0.3">
      <c r="A38" s="11"/>
      <c r="B38" s="2" t="s">
        <v>209</v>
      </c>
      <c r="C38" s="11" t="s">
        <v>219</v>
      </c>
      <c r="D38" s="2" t="s">
        <v>222</v>
      </c>
      <c r="E38" s="2">
        <v>1</v>
      </c>
      <c r="F38" s="11"/>
      <c r="J38">
        <v>910</v>
      </c>
      <c r="L38">
        <v>575</v>
      </c>
    </row>
    <row r="39" spans="1:12" x14ac:dyDescent="0.3">
      <c r="A39" s="11">
        <v>16</v>
      </c>
      <c r="B39" s="2" t="s">
        <v>197</v>
      </c>
      <c r="C39" s="11" t="s">
        <v>223</v>
      </c>
      <c r="D39" s="2" t="s">
        <v>224</v>
      </c>
      <c r="E39" s="2">
        <v>1</v>
      </c>
      <c r="F39" s="11"/>
      <c r="J39">
        <v>904</v>
      </c>
      <c r="L39">
        <v>1702</v>
      </c>
    </row>
    <row r="40" spans="1:12" x14ac:dyDescent="0.3">
      <c r="A40" s="11"/>
      <c r="B40" s="2" t="s">
        <v>178</v>
      </c>
      <c r="C40" s="11" t="s">
        <v>223</v>
      </c>
      <c r="D40" s="2" t="s">
        <v>225</v>
      </c>
      <c r="E40" s="2">
        <v>1</v>
      </c>
      <c r="F40" s="11"/>
      <c r="J40">
        <v>910</v>
      </c>
      <c r="L40">
        <v>1700</v>
      </c>
    </row>
    <row r="41" spans="1:12" x14ac:dyDescent="0.3">
      <c r="A41" s="11"/>
      <c r="B41" s="2" t="s">
        <v>178</v>
      </c>
      <c r="C41" s="11" t="s">
        <v>223</v>
      </c>
      <c r="D41" s="2" t="s">
        <v>226</v>
      </c>
      <c r="E41" s="2">
        <v>1</v>
      </c>
      <c r="F41" s="11"/>
      <c r="J41">
        <v>904</v>
      </c>
      <c r="L41">
        <v>1698</v>
      </c>
    </row>
    <row r="42" spans="1:12" x14ac:dyDescent="0.3">
      <c r="A42" s="11">
        <v>17</v>
      </c>
      <c r="B42" s="2" t="s">
        <v>178</v>
      </c>
      <c r="C42" s="11" t="s">
        <v>227</v>
      </c>
      <c r="D42" s="2" t="s">
        <v>228</v>
      </c>
      <c r="E42" s="2">
        <v>1</v>
      </c>
      <c r="F42" s="11"/>
      <c r="J42">
        <v>1785</v>
      </c>
      <c r="L42">
        <v>1706</v>
      </c>
    </row>
    <row r="43" spans="1:12" x14ac:dyDescent="0.3">
      <c r="A43" s="11"/>
      <c r="B43" s="2" t="s">
        <v>209</v>
      </c>
      <c r="C43" s="11" t="s">
        <v>185</v>
      </c>
      <c r="D43" s="2" t="s">
        <v>229</v>
      </c>
      <c r="E43" s="2">
        <v>4</v>
      </c>
      <c r="F43" s="11"/>
      <c r="J43">
        <v>900</v>
      </c>
      <c r="L43">
        <v>600</v>
      </c>
    </row>
    <row r="44" spans="1:12" x14ac:dyDescent="0.3">
      <c r="A44" s="11"/>
      <c r="B44" s="2" t="s">
        <v>197</v>
      </c>
      <c r="C44" s="11" t="s">
        <v>185</v>
      </c>
      <c r="D44" s="2" t="s">
        <v>230</v>
      </c>
      <c r="E44" s="2">
        <v>1</v>
      </c>
      <c r="F44" s="11"/>
      <c r="J44">
        <v>911</v>
      </c>
      <c r="L44">
        <v>1707</v>
      </c>
    </row>
    <row r="45" spans="1:12" x14ac:dyDescent="0.3">
      <c r="A45" s="11"/>
      <c r="B45" s="2" t="s">
        <v>197</v>
      </c>
      <c r="C45" s="11" t="s">
        <v>185</v>
      </c>
      <c r="D45" s="2" t="s">
        <v>231</v>
      </c>
      <c r="E45" s="2">
        <v>1</v>
      </c>
      <c r="F45" s="11"/>
      <c r="J45">
        <v>905</v>
      </c>
      <c r="L45">
        <v>1703</v>
      </c>
    </row>
    <row r="46" spans="1:12" x14ac:dyDescent="0.3">
      <c r="A46" s="11"/>
      <c r="B46" s="2" t="s">
        <v>178</v>
      </c>
      <c r="C46" s="11" t="s">
        <v>185</v>
      </c>
      <c r="D46" s="2" t="s">
        <v>232</v>
      </c>
      <c r="E46" s="2">
        <v>1</v>
      </c>
      <c r="F46" s="11"/>
      <c r="J46">
        <v>1807</v>
      </c>
      <c r="L46">
        <v>1710</v>
      </c>
    </row>
    <row r="47" spans="1:12" x14ac:dyDescent="0.3">
      <c r="A47" s="11"/>
      <c r="B47" s="2" t="s">
        <v>178</v>
      </c>
      <c r="C47" s="11" t="s">
        <v>185</v>
      </c>
      <c r="D47" s="2" t="s">
        <v>233</v>
      </c>
      <c r="E47" s="2">
        <v>1</v>
      </c>
      <c r="F47" s="11"/>
      <c r="J47">
        <v>1815</v>
      </c>
      <c r="L47">
        <v>1710</v>
      </c>
    </row>
    <row r="48" spans="1:12" x14ac:dyDescent="0.3">
      <c r="A48" s="11">
        <v>18</v>
      </c>
      <c r="B48" s="2" t="s">
        <v>209</v>
      </c>
      <c r="C48" s="11" t="s">
        <v>43</v>
      </c>
      <c r="D48" s="2" t="s">
        <v>234</v>
      </c>
      <c r="E48" s="2">
        <v>1</v>
      </c>
      <c r="F48" s="11"/>
      <c r="J48">
        <v>904</v>
      </c>
      <c r="L48">
        <v>606</v>
      </c>
    </row>
    <row r="49" spans="1:12" x14ac:dyDescent="0.3">
      <c r="A49" s="11"/>
      <c r="B49" s="2" t="s">
        <v>209</v>
      </c>
      <c r="C49" s="11" t="s">
        <v>43</v>
      </c>
      <c r="D49" s="2" t="s">
        <v>235</v>
      </c>
      <c r="E49" s="2">
        <v>1</v>
      </c>
      <c r="F49" s="11"/>
      <c r="J49">
        <v>906</v>
      </c>
      <c r="L49">
        <v>596</v>
      </c>
    </row>
    <row r="50" spans="1:12" x14ac:dyDescent="0.3">
      <c r="A50" s="11"/>
      <c r="B50" s="2" t="s">
        <v>209</v>
      </c>
      <c r="C50" s="11" t="s">
        <v>43</v>
      </c>
      <c r="D50" s="2" t="s">
        <v>236</v>
      </c>
      <c r="E50" s="2">
        <v>1</v>
      </c>
      <c r="F50" s="11"/>
      <c r="J50">
        <v>912</v>
      </c>
      <c r="L50">
        <v>600</v>
      </c>
    </row>
    <row r="51" spans="1:12" x14ac:dyDescent="0.3">
      <c r="A51" s="11">
        <v>19</v>
      </c>
      <c r="B51" s="2" t="s">
        <v>209</v>
      </c>
      <c r="C51" s="11" t="s">
        <v>41</v>
      </c>
      <c r="D51" s="2" t="s">
        <v>237</v>
      </c>
      <c r="E51" s="2">
        <v>1</v>
      </c>
      <c r="F51" s="11"/>
      <c r="J51">
        <v>915</v>
      </c>
      <c r="L51">
        <v>598</v>
      </c>
    </row>
    <row r="52" spans="1:12" x14ac:dyDescent="0.3">
      <c r="A52" s="11">
        <v>20</v>
      </c>
      <c r="B52" s="2" t="s">
        <v>178</v>
      </c>
      <c r="C52" s="11" t="s">
        <v>238</v>
      </c>
      <c r="D52" s="2" t="s">
        <v>239</v>
      </c>
      <c r="E52" s="2">
        <v>1</v>
      </c>
      <c r="F52" s="11"/>
      <c r="J52">
        <v>910</v>
      </c>
      <c r="L52">
        <v>1357</v>
      </c>
    </row>
    <row r="53" spans="1:12" x14ac:dyDescent="0.3">
      <c r="A53" s="11">
        <v>20</v>
      </c>
      <c r="B53" s="2" t="s">
        <v>178</v>
      </c>
      <c r="C53" s="11" t="s">
        <v>240</v>
      </c>
      <c r="D53" s="2" t="s">
        <v>241</v>
      </c>
      <c r="E53" s="2">
        <v>1</v>
      </c>
      <c r="F53" s="11"/>
      <c r="J53">
        <v>898</v>
      </c>
      <c r="L53">
        <v>1351</v>
      </c>
    </row>
    <row r="54" spans="1:12" x14ac:dyDescent="0.3">
      <c r="A54" s="11"/>
      <c r="B54" s="2" t="s">
        <v>178</v>
      </c>
      <c r="C54" s="11" t="s">
        <v>240</v>
      </c>
      <c r="D54" s="2" t="s">
        <v>242</v>
      </c>
      <c r="E54" s="2">
        <v>1</v>
      </c>
      <c r="F54" s="11"/>
      <c r="J54">
        <v>923</v>
      </c>
      <c r="L54">
        <v>1356</v>
      </c>
    </row>
    <row r="55" spans="1:12" x14ac:dyDescent="0.3">
      <c r="A55" s="11">
        <v>21</v>
      </c>
      <c r="B55" s="2" t="s">
        <v>178</v>
      </c>
      <c r="C55" s="11" t="s">
        <v>181</v>
      </c>
      <c r="D55" s="2" t="s">
        <v>243</v>
      </c>
      <c r="E55" s="2">
        <v>1</v>
      </c>
      <c r="F55" s="11"/>
      <c r="J55">
        <v>1512</v>
      </c>
      <c r="L55">
        <v>1704</v>
      </c>
    </row>
    <row r="56" spans="1:12" x14ac:dyDescent="0.3">
      <c r="A56" s="11"/>
      <c r="B56" s="2" t="s">
        <v>178</v>
      </c>
      <c r="C56" s="11" t="s">
        <v>244</v>
      </c>
      <c r="D56" s="2" t="s">
        <v>245</v>
      </c>
      <c r="E56" s="2">
        <v>1</v>
      </c>
      <c r="F56" s="11"/>
      <c r="J56">
        <v>1514</v>
      </c>
      <c r="L56">
        <v>1700</v>
      </c>
    </row>
    <row r="57" spans="1:12" x14ac:dyDescent="0.3">
      <c r="A57" s="11">
        <v>22</v>
      </c>
      <c r="B57" s="2" t="s">
        <v>209</v>
      </c>
      <c r="C57" s="11" t="s">
        <v>9</v>
      </c>
      <c r="D57" s="2" t="s">
        <v>246</v>
      </c>
      <c r="E57" s="2">
        <v>1</v>
      </c>
      <c r="F57" s="11"/>
      <c r="J57">
        <v>905</v>
      </c>
      <c r="L57">
        <v>594</v>
      </c>
    </row>
    <row r="58" spans="1:12" x14ac:dyDescent="0.3">
      <c r="A58" s="11"/>
      <c r="B58" s="2" t="s">
        <v>209</v>
      </c>
      <c r="C58" s="11" t="s">
        <v>9</v>
      </c>
      <c r="D58" s="2" t="s">
        <v>247</v>
      </c>
      <c r="E58" s="2">
        <v>1</v>
      </c>
      <c r="F58" s="11"/>
      <c r="J58">
        <v>625</v>
      </c>
      <c r="L58">
        <v>618</v>
      </c>
    </row>
    <row r="59" spans="1:12" x14ac:dyDescent="0.3">
      <c r="A59" s="11"/>
      <c r="B59" s="2" t="s">
        <v>209</v>
      </c>
      <c r="C59" s="11" t="s">
        <v>9</v>
      </c>
      <c r="D59" s="2" t="s">
        <v>248</v>
      </c>
      <c r="E59" s="2">
        <v>1</v>
      </c>
      <c r="F59" s="11"/>
      <c r="J59">
        <v>600</v>
      </c>
      <c r="L59">
        <v>600</v>
      </c>
    </row>
    <row r="60" spans="1:12" x14ac:dyDescent="0.3">
      <c r="A60" s="11"/>
      <c r="B60" s="2" t="s">
        <v>209</v>
      </c>
      <c r="C60" s="11" t="s">
        <v>9</v>
      </c>
      <c r="D60" s="2" t="s">
        <v>249</v>
      </c>
      <c r="E60" s="2">
        <v>1</v>
      </c>
      <c r="F60" s="11"/>
      <c r="J60">
        <v>898</v>
      </c>
      <c r="L60">
        <v>668</v>
      </c>
    </row>
    <row r="61" spans="1:12" x14ac:dyDescent="0.3">
      <c r="A61" s="11">
        <v>23</v>
      </c>
      <c r="B61" s="2" t="s">
        <v>197</v>
      </c>
      <c r="C61" s="11" t="s">
        <v>250</v>
      </c>
      <c r="D61" s="2" t="s">
        <v>251</v>
      </c>
      <c r="E61" s="2">
        <v>1</v>
      </c>
      <c r="F61" s="11"/>
      <c r="J61">
        <v>900</v>
      </c>
      <c r="L61">
        <v>1702</v>
      </c>
    </row>
    <row r="62" spans="1:12" x14ac:dyDescent="0.3">
      <c r="A62" s="11"/>
      <c r="B62" s="2" t="s">
        <v>197</v>
      </c>
      <c r="C62" s="11" t="s">
        <v>252</v>
      </c>
      <c r="D62" s="2" t="s">
        <v>253</v>
      </c>
      <c r="E62" s="2">
        <v>1</v>
      </c>
      <c r="F62" s="11"/>
      <c r="J62">
        <v>900</v>
      </c>
      <c r="L62">
        <v>1705</v>
      </c>
    </row>
    <row r="63" spans="1:12" x14ac:dyDescent="0.3">
      <c r="A63" s="11"/>
      <c r="B63" s="2" t="s">
        <v>254</v>
      </c>
      <c r="C63" s="11" t="s">
        <v>105</v>
      </c>
      <c r="D63" s="2" t="s">
        <v>255</v>
      </c>
      <c r="E63" s="2">
        <v>1</v>
      </c>
      <c r="F63" s="11"/>
      <c r="J63">
        <v>920</v>
      </c>
      <c r="L63">
        <v>590</v>
      </c>
    </row>
    <row r="64" spans="1:12" x14ac:dyDescent="0.3">
      <c r="A64" s="11">
        <v>24</v>
      </c>
      <c r="B64" s="2" t="s">
        <v>178</v>
      </c>
      <c r="C64" s="11" t="s">
        <v>256</v>
      </c>
      <c r="D64" s="2" t="s">
        <v>257</v>
      </c>
      <c r="E64" s="2">
        <v>1</v>
      </c>
      <c r="F64" s="11"/>
      <c r="J64">
        <v>916</v>
      </c>
      <c r="L64">
        <v>1710</v>
      </c>
    </row>
    <row r="65" spans="1:12" x14ac:dyDescent="0.3">
      <c r="A65" s="11"/>
      <c r="B65" s="2" t="s">
        <v>209</v>
      </c>
      <c r="C65" s="11" t="s">
        <v>256</v>
      </c>
      <c r="D65" s="2" t="s">
        <v>248</v>
      </c>
      <c r="E65" s="2">
        <v>4</v>
      </c>
      <c r="F65" s="11"/>
      <c r="J65">
        <v>600</v>
      </c>
      <c r="L65">
        <v>600</v>
      </c>
    </row>
    <row r="66" spans="1:12" x14ac:dyDescent="0.3">
      <c r="A66" s="11">
        <v>25</v>
      </c>
      <c r="B66" s="2" t="s">
        <v>197</v>
      </c>
      <c r="C66" s="11" t="s">
        <v>15</v>
      </c>
      <c r="D66" s="2" t="s">
        <v>258</v>
      </c>
      <c r="E66" s="2">
        <v>1</v>
      </c>
      <c r="F66" s="11"/>
      <c r="J66">
        <v>902</v>
      </c>
      <c r="L66">
        <v>1710</v>
      </c>
    </row>
    <row r="67" spans="1:12" x14ac:dyDescent="0.3">
      <c r="A67" s="11"/>
      <c r="B67" s="2" t="s">
        <v>209</v>
      </c>
      <c r="C67" s="11" t="s">
        <v>15</v>
      </c>
      <c r="D67" s="2" t="s">
        <v>248</v>
      </c>
      <c r="E67" s="2">
        <v>1</v>
      </c>
      <c r="F67" s="11"/>
      <c r="J67">
        <v>600</v>
      </c>
      <c r="L67">
        <v>600</v>
      </c>
    </row>
    <row r="68" spans="1:12" x14ac:dyDescent="0.3">
      <c r="A68" s="11">
        <v>26</v>
      </c>
      <c r="B68" s="2" t="s">
        <v>178</v>
      </c>
      <c r="C68" s="11" t="s">
        <v>259</v>
      </c>
      <c r="D68" s="2" t="s">
        <v>260</v>
      </c>
      <c r="E68" s="2">
        <v>1</v>
      </c>
      <c r="F68" s="11"/>
      <c r="J68">
        <v>910</v>
      </c>
      <c r="L68">
        <v>1347</v>
      </c>
    </row>
    <row r="69" spans="1:12" x14ac:dyDescent="0.3">
      <c r="A69" s="11">
        <v>27</v>
      </c>
      <c r="B69" s="2" t="s">
        <v>178</v>
      </c>
      <c r="C69" s="11" t="s">
        <v>261</v>
      </c>
      <c r="D69" s="2" t="s">
        <v>239</v>
      </c>
      <c r="E69" s="2">
        <v>1</v>
      </c>
      <c r="F69" s="11"/>
      <c r="J69">
        <v>910</v>
      </c>
      <c r="L69">
        <v>1357</v>
      </c>
    </row>
    <row r="70" spans="1:12" x14ac:dyDescent="0.3">
      <c r="A70" s="11">
        <v>28</v>
      </c>
      <c r="B70" s="2" t="s">
        <v>178</v>
      </c>
      <c r="C70" s="11" t="s">
        <v>262</v>
      </c>
      <c r="D70" s="2" t="s">
        <v>263</v>
      </c>
      <c r="E70" s="2">
        <v>1</v>
      </c>
      <c r="F70" s="11"/>
      <c r="J70">
        <v>906</v>
      </c>
      <c r="L70">
        <v>1346</v>
      </c>
    </row>
    <row r="71" spans="1:12" x14ac:dyDescent="0.3">
      <c r="A71" s="11">
        <v>29</v>
      </c>
      <c r="B71" s="2" t="s">
        <v>254</v>
      </c>
      <c r="C71" s="11" t="s">
        <v>264</v>
      </c>
      <c r="D71" s="2" t="s">
        <v>265</v>
      </c>
      <c r="E71" s="2">
        <v>1</v>
      </c>
      <c r="F71" s="11"/>
      <c r="J71">
        <v>915</v>
      </c>
      <c r="L71">
        <v>595</v>
      </c>
    </row>
    <row r="72" spans="1:12" x14ac:dyDescent="0.3">
      <c r="A72" s="11"/>
      <c r="B72" s="2" t="s">
        <v>254</v>
      </c>
      <c r="C72" s="11" t="s">
        <v>264</v>
      </c>
      <c r="D72" s="2" t="s">
        <v>266</v>
      </c>
      <c r="E72" s="2">
        <v>1</v>
      </c>
      <c r="F72" s="11"/>
      <c r="J72">
        <v>910</v>
      </c>
      <c r="L72">
        <v>610</v>
      </c>
    </row>
    <row r="73" spans="1:12" x14ac:dyDescent="0.3">
      <c r="A73" s="11"/>
      <c r="B73" s="2" t="s">
        <v>254</v>
      </c>
      <c r="C73" s="11" t="s">
        <v>264</v>
      </c>
      <c r="D73" s="2" t="s">
        <v>267</v>
      </c>
      <c r="E73" s="2">
        <v>1</v>
      </c>
      <c r="F73" s="11"/>
      <c r="H73">
        <f>26+3+4+4+5+2+1+1+3+6</f>
        <v>55</v>
      </c>
      <c r="J73">
        <v>860</v>
      </c>
      <c r="L73">
        <v>590</v>
      </c>
    </row>
    <row r="74" spans="1:12" x14ac:dyDescent="0.3">
      <c r="A74" s="11">
        <v>30</v>
      </c>
      <c r="B74" s="2" t="s">
        <v>178</v>
      </c>
      <c r="C74" s="11" t="s">
        <v>268</v>
      </c>
      <c r="D74" s="2" t="s">
        <v>269</v>
      </c>
      <c r="E74" s="2">
        <v>1</v>
      </c>
      <c r="F74" s="11"/>
      <c r="J74">
        <v>900</v>
      </c>
      <c r="L74">
        <v>1703</v>
      </c>
    </row>
    <row r="75" spans="1:12" x14ac:dyDescent="0.3">
      <c r="A75" s="11"/>
      <c r="B75" s="2" t="s">
        <v>178</v>
      </c>
      <c r="C75" s="11" t="s">
        <v>268</v>
      </c>
      <c r="D75" s="2" t="s">
        <v>270</v>
      </c>
      <c r="E75" s="2">
        <v>1</v>
      </c>
      <c r="F75" s="11"/>
      <c r="J75">
        <v>904</v>
      </c>
      <c r="L75">
        <v>1706</v>
      </c>
    </row>
    <row r="76" spans="1:12" x14ac:dyDescent="0.3">
      <c r="A76" s="11"/>
      <c r="B76" s="2" t="s">
        <v>178</v>
      </c>
      <c r="C76" s="11" t="s">
        <v>268</v>
      </c>
      <c r="D76" s="2" t="s">
        <v>225</v>
      </c>
      <c r="E76" s="2">
        <v>1</v>
      </c>
      <c r="F76" s="11"/>
      <c r="J76">
        <v>910</v>
      </c>
      <c r="L76">
        <v>1700</v>
      </c>
    </row>
    <row r="77" spans="1:12" x14ac:dyDescent="0.3">
      <c r="A77" s="11">
        <v>31</v>
      </c>
      <c r="B77" s="2" t="s">
        <v>178</v>
      </c>
      <c r="C77" s="11" t="s">
        <v>65</v>
      </c>
      <c r="D77" s="2" t="s">
        <v>271</v>
      </c>
      <c r="E77" s="2">
        <v>1</v>
      </c>
      <c r="F77" s="11"/>
      <c r="J77">
        <v>903</v>
      </c>
      <c r="L77">
        <v>1703</v>
      </c>
    </row>
    <row r="78" spans="1:12" x14ac:dyDescent="0.3">
      <c r="A78" s="11"/>
      <c r="B78" s="2" t="s">
        <v>178</v>
      </c>
      <c r="C78" s="11" t="s">
        <v>65</v>
      </c>
      <c r="D78" s="2" t="s">
        <v>272</v>
      </c>
      <c r="E78" s="2">
        <v>1</v>
      </c>
      <c r="F78" s="11"/>
      <c r="J78">
        <v>912</v>
      </c>
      <c r="L78">
        <v>1708</v>
      </c>
    </row>
    <row r="79" spans="1:12" x14ac:dyDescent="0.3">
      <c r="A79" s="11"/>
      <c r="B79" s="2" t="s">
        <v>178</v>
      </c>
      <c r="C79" s="11" t="s">
        <v>65</v>
      </c>
      <c r="D79" s="2" t="s">
        <v>273</v>
      </c>
      <c r="E79" s="2">
        <v>1</v>
      </c>
      <c r="F79" s="11"/>
      <c r="J79">
        <v>906</v>
      </c>
      <c r="L79">
        <v>1705</v>
      </c>
    </row>
    <row r="80" spans="1:12" x14ac:dyDescent="0.3">
      <c r="J80" s="23">
        <f>SUM(J3:J79)</f>
        <v>75846</v>
      </c>
      <c r="K80" s="23"/>
      <c r="L80" s="23">
        <f t="shared" ref="L80" si="3">SUM(L3:L79)</f>
        <v>100073</v>
      </c>
    </row>
    <row r="81" spans="10:12" x14ac:dyDescent="0.3">
      <c r="J81">
        <f>2*J80</f>
        <v>151692</v>
      </c>
      <c r="L81">
        <f t="shared" ref="L81" si="4">2*L80</f>
        <v>200146</v>
      </c>
    </row>
    <row r="82" spans="10:12" x14ac:dyDescent="0.3">
      <c r="K82">
        <f>J81+L81</f>
        <v>351838</v>
      </c>
    </row>
    <row r="83" spans="10:12" x14ac:dyDescent="0.3">
      <c r="K83">
        <f>K82/1000</f>
        <v>351.83800000000002</v>
      </c>
    </row>
  </sheetData>
  <autoFilter ref="B2:B79" xr:uid="{00000000-0009-0000-0000-000002000000}"/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workbookViewId="0">
      <selection activeCell="B85" sqref="B85"/>
    </sheetView>
  </sheetViews>
  <sheetFormatPr defaultRowHeight="14.4" x14ac:dyDescent="0.3"/>
  <cols>
    <col min="2" max="2" width="26.6640625" customWidth="1"/>
    <col min="3" max="3" width="38.109375" customWidth="1"/>
    <col min="4" max="5" width="9.109375" style="1"/>
  </cols>
  <sheetData>
    <row r="1" spans="1:5" ht="33" customHeight="1" x14ac:dyDescent="0.3">
      <c r="A1" s="3" t="s">
        <v>112</v>
      </c>
      <c r="B1" s="3" t="s">
        <v>277</v>
      </c>
      <c r="C1" s="3" t="s">
        <v>276</v>
      </c>
      <c r="D1" s="3" t="s">
        <v>114</v>
      </c>
      <c r="E1" s="3" t="s">
        <v>3</v>
      </c>
    </row>
    <row r="2" spans="1:5" x14ac:dyDescent="0.3">
      <c r="A2" s="11">
        <v>1</v>
      </c>
      <c r="B2" s="11" t="s">
        <v>306</v>
      </c>
      <c r="C2" s="11" t="s">
        <v>278</v>
      </c>
      <c r="D2" s="2" t="s">
        <v>115</v>
      </c>
      <c r="E2" s="2">
        <v>1</v>
      </c>
    </row>
    <row r="3" spans="1:5" x14ac:dyDescent="0.3">
      <c r="A3" s="11"/>
      <c r="B3" s="11"/>
      <c r="C3" s="11" t="s">
        <v>279</v>
      </c>
      <c r="D3" s="2" t="s">
        <v>115</v>
      </c>
      <c r="E3" s="2">
        <v>1</v>
      </c>
    </row>
    <row r="4" spans="1:5" x14ac:dyDescent="0.3">
      <c r="A4" s="11"/>
      <c r="B4" s="11"/>
      <c r="C4" s="11" t="s">
        <v>280</v>
      </c>
      <c r="D4" s="2" t="s">
        <v>115</v>
      </c>
      <c r="E4" s="2">
        <v>1</v>
      </c>
    </row>
    <row r="5" spans="1:5" x14ac:dyDescent="0.3">
      <c r="A5" s="11"/>
      <c r="B5" s="11"/>
      <c r="C5" s="11" t="s">
        <v>281</v>
      </c>
      <c r="D5" s="2" t="s">
        <v>115</v>
      </c>
      <c r="E5" s="2">
        <v>2</v>
      </c>
    </row>
    <row r="6" spans="1:5" x14ac:dyDescent="0.3">
      <c r="A6" s="11"/>
      <c r="B6" s="11"/>
      <c r="C6" s="11" t="s">
        <v>282</v>
      </c>
      <c r="D6" s="2" t="s">
        <v>115</v>
      </c>
      <c r="E6" s="2">
        <v>1</v>
      </c>
    </row>
    <row r="7" spans="1:5" x14ac:dyDescent="0.3">
      <c r="A7" s="11"/>
      <c r="B7" s="11"/>
      <c r="C7" s="11" t="s">
        <v>283</v>
      </c>
      <c r="D7" s="2" t="s">
        <v>115</v>
      </c>
      <c r="E7" s="2">
        <v>1</v>
      </c>
    </row>
    <row r="8" spans="1:5" x14ac:dyDescent="0.3">
      <c r="A8" s="11"/>
      <c r="B8" s="11"/>
      <c r="C8" s="11" t="s">
        <v>284</v>
      </c>
      <c r="D8" s="2" t="s">
        <v>115</v>
      </c>
      <c r="E8" s="2">
        <v>1</v>
      </c>
    </row>
    <row r="9" spans="1:5" x14ac:dyDescent="0.3">
      <c r="A9" s="11"/>
      <c r="B9" s="11"/>
      <c r="C9" s="11" t="s">
        <v>285</v>
      </c>
      <c r="D9" s="2" t="s">
        <v>115</v>
      </c>
      <c r="E9" s="2">
        <v>4</v>
      </c>
    </row>
    <row r="10" spans="1:5" x14ac:dyDescent="0.3">
      <c r="A10" s="11"/>
      <c r="B10" s="11"/>
      <c r="C10" s="11" t="s">
        <v>286</v>
      </c>
      <c r="D10" s="2" t="s">
        <v>115</v>
      </c>
      <c r="E10" s="2">
        <v>4</v>
      </c>
    </row>
    <row r="11" spans="1:5" x14ac:dyDescent="0.3">
      <c r="A11" s="11">
        <v>2</v>
      </c>
      <c r="B11" s="11" t="s">
        <v>41</v>
      </c>
      <c r="C11" s="11" t="s">
        <v>278</v>
      </c>
      <c r="D11" s="2" t="s">
        <v>115</v>
      </c>
      <c r="E11" s="2">
        <v>1</v>
      </c>
    </row>
    <row r="12" spans="1:5" x14ac:dyDescent="0.3">
      <c r="A12" s="11"/>
      <c r="B12" s="11"/>
      <c r="C12" s="11" t="s">
        <v>287</v>
      </c>
      <c r="D12" s="2" t="s">
        <v>115</v>
      </c>
      <c r="E12" s="2">
        <v>1</v>
      </c>
    </row>
    <row r="13" spans="1:5" x14ac:dyDescent="0.3">
      <c r="A13" s="11"/>
      <c r="B13" s="11"/>
      <c r="C13" s="11" t="s">
        <v>281</v>
      </c>
      <c r="D13" s="2" t="s">
        <v>115</v>
      </c>
      <c r="E13" s="2">
        <v>1</v>
      </c>
    </row>
    <row r="14" spans="1:5" x14ac:dyDescent="0.3">
      <c r="A14" s="11"/>
      <c r="B14" s="11"/>
      <c r="C14" s="11" t="s">
        <v>283</v>
      </c>
      <c r="D14" s="2" t="s">
        <v>115</v>
      </c>
      <c r="E14" s="2">
        <v>2</v>
      </c>
    </row>
    <row r="15" spans="1:5" x14ac:dyDescent="0.3">
      <c r="A15" s="11"/>
      <c r="B15" s="11"/>
      <c r="C15" s="11" t="s">
        <v>285</v>
      </c>
      <c r="D15" s="2" t="s">
        <v>115</v>
      </c>
      <c r="E15" s="2">
        <v>3</v>
      </c>
    </row>
    <row r="16" spans="1:5" x14ac:dyDescent="0.3">
      <c r="A16" s="11"/>
      <c r="B16" s="11"/>
      <c r="C16" s="11" t="s">
        <v>286</v>
      </c>
      <c r="D16" s="2" t="s">
        <v>115</v>
      </c>
      <c r="E16" s="2">
        <v>3</v>
      </c>
    </row>
    <row r="17" spans="1:5" x14ac:dyDescent="0.3">
      <c r="A17" s="11">
        <v>3</v>
      </c>
      <c r="B17" s="11" t="s">
        <v>17</v>
      </c>
      <c r="C17" s="11" t="s">
        <v>278</v>
      </c>
      <c r="D17" s="2" t="s">
        <v>115</v>
      </c>
      <c r="E17" s="2">
        <v>1</v>
      </c>
    </row>
    <row r="18" spans="1:5" x14ac:dyDescent="0.3">
      <c r="A18" s="11"/>
      <c r="B18" s="11"/>
      <c r="C18" s="11" t="s">
        <v>287</v>
      </c>
      <c r="D18" s="2" t="s">
        <v>115</v>
      </c>
      <c r="E18" s="2">
        <v>1</v>
      </c>
    </row>
    <row r="19" spans="1:5" x14ac:dyDescent="0.3">
      <c r="A19" s="11"/>
      <c r="B19" s="11"/>
      <c r="C19" s="11" t="s">
        <v>288</v>
      </c>
      <c r="D19" s="2" t="s">
        <v>115</v>
      </c>
      <c r="E19" s="2">
        <v>2</v>
      </c>
    </row>
    <row r="20" spans="1:5" x14ac:dyDescent="0.3">
      <c r="A20" s="11"/>
      <c r="B20" s="11"/>
      <c r="C20" s="11" t="s">
        <v>285</v>
      </c>
      <c r="D20" s="2" t="s">
        <v>115</v>
      </c>
      <c r="E20" s="2">
        <v>3</v>
      </c>
    </row>
    <row r="21" spans="1:5" x14ac:dyDescent="0.3">
      <c r="A21" s="11"/>
      <c r="B21" s="11"/>
      <c r="C21" s="11" t="s">
        <v>286</v>
      </c>
      <c r="D21" s="2" t="s">
        <v>115</v>
      </c>
      <c r="E21" s="2">
        <v>3</v>
      </c>
    </row>
    <row r="22" spans="1:5" x14ac:dyDescent="0.3">
      <c r="A22" s="11">
        <v>4</v>
      </c>
      <c r="B22" s="11" t="s">
        <v>307</v>
      </c>
      <c r="C22" s="11" t="s">
        <v>278</v>
      </c>
      <c r="D22" s="2" t="s">
        <v>115</v>
      </c>
      <c r="E22" s="2">
        <v>1</v>
      </c>
    </row>
    <row r="23" spans="1:5" x14ac:dyDescent="0.3">
      <c r="A23" s="11"/>
      <c r="B23" s="11"/>
      <c r="C23" s="11" t="s">
        <v>287</v>
      </c>
      <c r="D23" s="2" t="s">
        <v>115</v>
      </c>
      <c r="E23" s="2">
        <v>3</v>
      </c>
    </row>
    <row r="24" spans="1:5" x14ac:dyDescent="0.3">
      <c r="A24" s="11"/>
      <c r="B24" s="11"/>
      <c r="C24" s="11" t="s">
        <v>288</v>
      </c>
      <c r="D24" s="2" t="s">
        <v>115</v>
      </c>
      <c r="E24" s="2">
        <v>1</v>
      </c>
    </row>
    <row r="25" spans="1:5" x14ac:dyDescent="0.3">
      <c r="A25" s="11"/>
      <c r="B25" s="11"/>
      <c r="C25" s="11" t="s">
        <v>283</v>
      </c>
      <c r="D25" s="2" t="s">
        <v>115</v>
      </c>
      <c r="E25" s="2">
        <v>2</v>
      </c>
    </row>
    <row r="26" spans="1:5" x14ac:dyDescent="0.3">
      <c r="A26" s="11"/>
      <c r="B26" s="11"/>
      <c r="C26" s="11" t="s">
        <v>289</v>
      </c>
      <c r="D26" s="2" t="s">
        <v>115</v>
      </c>
      <c r="E26" s="2">
        <v>3</v>
      </c>
    </row>
    <row r="27" spans="1:5" x14ac:dyDescent="0.3">
      <c r="A27" s="11"/>
      <c r="B27" s="11"/>
      <c r="C27" s="11" t="s">
        <v>341</v>
      </c>
      <c r="D27" s="2" t="s">
        <v>115</v>
      </c>
      <c r="E27" s="2">
        <v>1</v>
      </c>
    </row>
    <row r="28" spans="1:5" x14ac:dyDescent="0.3">
      <c r="A28" s="11"/>
      <c r="B28" s="11"/>
      <c r="C28" s="11" t="s">
        <v>290</v>
      </c>
      <c r="D28" s="2" t="s">
        <v>115</v>
      </c>
      <c r="E28" s="2">
        <v>2</v>
      </c>
    </row>
    <row r="29" spans="1:5" x14ac:dyDescent="0.3">
      <c r="A29" s="11"/>
      <c r="B29" s="11"/>
      <c r="C29" s="11" t="s">
        <v>291</v>
      </c>
      <c r="D29" s="2" t="s">
        <v>115</v>
      </c>
      <c r="E29" s="2">
        <v>6</v>
      </c>
    </row>
    <row r="30" spans="1:5" x14ac:dyDescent="0.3">
      <c r="A30" s="11"/>
      <c r="B30" s="11"/>
      <c r="C30" s="11" t="s">
        <v>281</v>
      </c>
      <c r="D30" s="2" t="s">
        <v>115</v>
      </c>
      <c r="E30" s="2">
        <v>4</v>
      </c>
    </row>
    <row r="31" spans="1:5" x14ac:dyDescent="0.3">
      <c r="A31" s="11"/>
      <c r="B31" s="11"/>
      <c r="C31" s="11" t="s">
        <v>286</v>
      </c>
      <c r="D31" s="2" t="s">
        <v>115</v>
      </c>
      <c r="E31" s="2">
        <v>8</v>
      </c>
    </row>
    <row r="32" spans="1:5" x14ac:dyDescent="0.3">
      <c r="A32" s="11">
        <v>5</v>
      </c>
      <c r="B32" s="11" t="s">
        <v>292</v>
      </c>
      <c r="C32" s="11" t="s">
        <v>293</v>
      </c>
      <c r="D32" s="2" t="s">
        <v>115</v>
      </c>
      <c r="E32" s="2">
        <v>1</v>
      </c>
    </row>
    <row r="33" spans="1:5" x14ac:dyDescent="0.3">
      <c r="A33" s="11"/>
      <c r="B33" s="11"/>
      <c r="C33" s="11" t="s">
        <v>288</v>
      </c>
      <c r="D33" s="2" t="s">
        <v>115</v>
      </c>
      <c r="E33" s="2">
        <v>1</v>
      </c>
    </row>
    <row r="34" spans="1:5" x14ac:dyDescent="0.3">
      <c r="A34" s="11"/>
      <c r="B34" s="11"/>
      <c r="C34" s="11" t="s">
        <v>294</v>
      </c>
      <c r="D34" s="2" t="s">
        <v>115</v>
      </c>
      <c r="E34" s="2">
        <v>2</v>
      </c>
    </row>
    <row r="35" spans="1:5" x14ac:dyDescent="0.3">
      <c r="A35" s="11"/>
      <c r="B35" s="11"/>
      <c r="C35" s="11" t="s">
        <v>295</v>
      </c>
      <c r="D35" s="2" t="s">
        <v>115</v>
      </c>
      <c r="E35" s="2">
        <v>1</v>
      </c>
    </row>
    <row r="36" spans="1:5" x14ac:dyDescent="0.3">
      <c r="A36" s="11"/>
      <c r="B36" s="11"/>
      <c r="C36" s="11" t="s">
        <v>296</v>
      </c>
      <c r="D36" s="2" t="s">
        <v>115</v>
      </c>
      <c r="E36" s="2">
        <v>3</v>
      </c>
    </row>
    <row r="37" spans="1:5" x14ac:dyDescent="0.3">
      <c r="A37" s="11"/>
      <c r="B37" s="11"/>
      <c r="C37" s="11" t="s">
        <v>297</v>
      </c>
      <c r="D37" s="2" t="s">
        <v>115</v>
      </c>
      <c r="E37" s="2">
        <v>1</v>
      </c>
    </row>
    <row r="38" spans="1:5" x14ac:dyDescent="0.3">
      <c r="A38" s="11"/>
      <c r="B38" s="11"/>
      <c r="C38" s="11" t="s">
        <v>286</v>
      </c>
      <c r="D38" s="2" t="s">
        <v>115</v>
      </c>
      <c r="E38" s="2">
        <v>4</v>
      </c>
    </row>
    <row r="39" spans="1:5" x14ac:dyDescent="0.3">
      <c r="A39" s="11">
        <v>6</v>
      </c>
      <c r="B39" s="11" t="s">
        <v>298</v>
      </c>
      <c r="C39" s="11" t="s">
        <v>281</v>
      </c>
      <c r="D39" s="2" t="s">
        <v>115</v>
      </c>
      <c r="E39" s="2">
        <v>1</v>
      </c>
    </row>
    <row r="40" spans="1:5" x14ac:dyDescent="0.3">
      <c r="A40" s="11"/>
      <c r="B40" s="11"/>
      <c r="C40" s="11" t="s">
        <v>299</v>
      </c>
      <c r="D40" s="2" t="s">
        <v>115</v>
      </c>
      <c r="E40" s="2">
        <v>1</v>
      </c>
    </row>
    <row r="41" spans="1:5" x14ac:dyDescent="0.3">
      <c r="A41" s="11"/>
      <c r="B41" s="11"/>
      <c r="C41" s="11" t="s">
        <v>288</v>
      </c>
      <c r="D41" s="2" t="s">
        <v>115</v>
      </c>
      <c r="E41" s="2">
        <v>1</v>
      </c>
    </row>
    <row r="42" spans="1:5" x14ac:dyDescent="0.3">
      <c r="A42" s="11"/>
      <c r="B42" s="11"/>
      <c r="C42" s="11" t="s">
        <v>289</v>
      </c>
      <c r="D42" s="2" t="s">
        <v>115</v>
      </c>
      <c r="E42" s="2">
        <v>1</v>
      </c>
    </row>
    <row r="43" spans="1:5" x14ac:dyDescent="0.3">
      <c r="A43" s="11"/>
      <c r="B43" s="11"/>
      <c r="C43" s="11" t="s">
        <v>300</v>
      </c>
      <c r="D43" s="2" t="s">
        <v>115</v>
      </c>
      <c r="E43" s="2">
        <v>1</v>
      </c>
    </row>
    <row r="44" spans="1:5" x14ac:dyDescent="0.3">
      <c r="A44" s="11"/>
      <c r="B44" s="11"/>
      <c r="C44" s="11" t="s">
        <v>296</v>
      </c>
      <c r="D44" s="2" t="s">
        <v>115</v>
      </c>
      <c r="E44" s="2">
        <v>2</v>
      </c>
    </row>
    <row r="45" spans="1:5" x14ac:dyDescent="0.3">
      <c r="A45" s="11"/>
      <c r="B45" s="11"/>
      <c r="C45" s="11" t="s">
        <v>286</v>
      </c>
      <c r="D45" s="2" t="s">
        <v>115</v>
      </c>
      <c r="E45" s="2">
        <v>3</v>
      </c>
    </row>
    <row r="46" spans="1:5" x14ac:dyDescent="0.3">
      <c r="A46" s="11"/>
      <c r="B46" s="11" t="s">
        <v>308</v>
      </c>
      <c r="C46" s="11" t="s">
        <v>293</v>
      </c>
      <c r="D46" s="2" t="s">
        <v>115</v>
      </c>
      <c r="E46" s="2">
        <v>1</v>
      </c>
    </row>
    <row r="47" spans="1:5" x14ac:dyDescent="0.3">
      <c r="A47" s="11"/>
      <c r="B47" s="11"/>
      <c r="C47" s="11" t="s">
        <v>301</v>
      </c>
      <c r="D47" s="2" t="s">
        <v>115</v>
      </c>
      <c r="E47" s="2">
        <v>3</v>
      </c>
    </row>
    <row r="48" spans="1:5" x14ac:dyDescent="0.3">
      <c r="A48" s="11"/>
      <c r="B48" s="11"/>
      <c r="C48" s="11" t="s">
        <v>288</v>
      </c>
      <c r="D48" s="2" t="s">
        <v>115</v>
      </c>
      <c r="E48" s="2">
        <v>2</v>
      </c>
    </row>
    <row r="49" spans="1:6" x14ac:dyDescent="0.3">
      <c r="A49" s="11"/>
      <c r="B49" s="11"/>
      <c r="C49" s="11" t="s">
        <v>281</v>
      </c>
      <c r="D49" s="2" t="s">
        <v>115</v>
      </c>
      <c r="E49" s="2">
        <v>1</v>
      </c>
    </row>
    <row r="50" spans="1:6" x14ac:dyDescent="0.3">
      <c r="A50" s="11"/>
      <c r="B50" s="11"/>
      <c r="C50" s="11" t="s">
        <v>289</v>
      </c>
      <c r="D50" s="2" t="s">
        <v>115</v>
      </c>
      <c r="E50" s="2">
        <v>3</v>
      </c>
    </row>
    <row r="51" spans="1:6" x14ac:dyDescent="0.3">
      <c r="A51" s="11"/>
      <c r="B51" s="11"/>
      <c r="C51" s="11" t="s">
        <v>300</v>
      </c>
      <c r="D51" s="2" t="s">
        <v>115</v>
      </c>
      <c r="E51" s="2">
        <v>2</v>
      </c>
    </row>
    <row r="52" spans="1:6" x14ac:dyDescent="0.3">
      <c r="A52" s="11"/>
      <c r="B52" s="11"/>
      <c r="C52" s="11" t="s">
        <v>296</v>
      </c>
      <c r="D52" s="2" t="s">
        <v>115</v>
      </c>
      <c r="E52" s="2">
        <v>6</v>
      </c>
    </row>
    <row r="53" spans="1:6" x14ac:dyDescent="0.3">
      <c r="A53" s="11"/>
      <c r="B53" s="11"/>
      <c r="C53" s="11" t="s">
        <v>341</v>
      </c>
      <c r="D53" s="2" t="s">
        <v>115</v>
      </c>
      <c r="E53" s="2">
        <v>2</v>
      </c>
    </row>
    <row r="54" spans="1:6" x14ac:dyDescent="0.3">
      <c r="A54" s="11"/>
      <c r="B54" s="11"/>
      <c r="C54" s="11" t="s">
        <v>286</v>
      </c>
      <c r="D54" s="2" t="s">
        <v>115</v>
      </c>
      <c r="E54" s="2">
        <v>8</v>
      </c>
    </row>
    <row r="55" spans="1:6" x14ac:dyDescent="0.3">
      <c r="A55" s="11"/>
      <c r="B55" s="11"/>
      <c r="C55" s="11" t="s">
        <v>283</v>
      </c>
      <c r="D55" s="2" t="s">
        <v>115</v>
      </c>
      <c r="E55" s="2">
        <v>1</v>
      </c>
    </row>
    <row r="56" spans="1:6" s="21" customFormat="1" x14ac:dyDescent="0.3">
      <c r="A56" s="20"/>
      <c r="B56" s="20"/>
      <c r="C56" s="20" t="s">
        <v>302</v>
      </c>
      <c r="D56" s="12" t="s">
        <v>167</v>
      </c>
      <c r="E56" s="12">
        <f>7*10</f>
        <v>70</v>
      </c>
      <c r="F56" s="21">
        <f>E56/3</f>
        <v>23.333333333333332</v>
      </c>
    </row>
    <row r="57" spans="1:6" s="21" customFormat="1" x14ac:dyDescent="0.3">
      <c r="A57" s="20"/>
      <c r="B57" s="20"/>
      <c r="C57" s="20" t="s">
        <v>303</v>
      </c>
      <c r="D57" s="12" t="s">
        <v>167</v>
      </c>
      <c r="E57" s="12">
        <f>6*10</f>
        <v>60</v>
      </c>
      <c r="F57" s="22">
        <f>E57/3</f>
        <v>20</v>
      </c>
    </row>
    <row r="58" spans="1:6" x14ac:dyDescent="0.3">
      <c r="A58" s="11"/>
      <c r="B58" s="11"/>
      <c r="C58" s="11" t="s">
        <v>304</v>
      </c>
      <c r="D58" s="2" t="s">
        <v>115</v>
      </c>
      <c r="E58" s="2">
        <v>1</v>
      </c>
    </row>
    <row r="59" spans="1:6" x14ac:dyDescent="0.3">
      <c r="A59" s="11"/>
      <c r="B59" s="11"/>
      <c r="C59" s="11" t="s">
        <v>305</v>
      </c>
      <c r="D59" s="2" t="s">
        <v>115</v>
      </c>
      <c r="E59" s="2">
        <v>7</v>
      </c>
    </row>
    <row r="60" spans="1:6" x14ac:dyDescent="0.3">
      <c r="A60" s="11"/>
      <c r="B60" s="11" t="s">
        <v>309</v>
      </c>
      <c r="C60" s="11" t="s">
        <v>289</v>
      </c>
      <c r="D60" s="2" t="s">
        <v>115</v>
      </c>
      <c r="E60" s="2">
        <v>24</v>
      </c>
    </row>
    <row r="61" spans="1:6" x14ac:dyDescent="0.3">
      <c r="A61" s="11"/>
      <c r="B61" s="11"/>
      <c r="C61" s="11" t="s">
        <v>310</v>
      </c>
      <c r="D61" s="2" t="s">
        <v>115</v>
      </c>
      <c r="E61" s="2">
        <v>16</v>
      </c>
    </row>
    <row r="62" spans="1:6" x14ac:dyDescent="0.3">
      <c r="A62" s="11"/>
      <c r="B62" s="11"/>
      <c r="C62" s="11" t="s">
        <v>311</v>
      </c>
      <c r="D62" s="2" t="s">
        <v>115</v>
      </c>
      <c r="E62" s="2">
        <v>16</v>
      </c>
    </row>
    <row r="63" spans="1:6" x14ac:dyDescent="0.3">
      <c r="A63" s="11"/>
      <c r="B63" s="11"/>
      <c r="C63" s="11" t="s">
        <v>312</v>
      </c>
      <c r="D63" s="2" t="s">
        <v>115</v>
      </c>
      <c r="E63" s="2">
        <v>1</v>
      </c>
    </row>
    <row r="64" spans="1:6" x14ac:dyDescent="0.3">
      <c r="A64" s="11"/>
      <c r="B64" s="11"/>
      <c r="C64" s="11" t="s">
        <v>313</v>
      </c>
      <c r="D64" s="2" t="s">
        <v>115</v>
      </c>
      <c r="E64" s="2">
        <v>2</v>
      </c>
    </row>
    <row r="65" spans="1:5" x14ac:dyDescent="0.3">
      <c r="A65" s="11"/>
      <c r="B65" s="11"/>
      <c r="C65" s="11" t="s">
        <v>314</v>
      </c>
      <c r="D65" s="2" t="s">
        <v>115</v>
      </c>
      <c r="E65" s="2">
        <v>5</v>
      </c>
    </row>
    <row r="66" spans="1:5" x14ac:dyDescent="0.3">
      <c r="A66" s="11"/>
      <c r="B66" s="11"/>
      <c r="C66" s="11" t="s">
        <v>315</v>
      </c>
      <c r="D66" s="2" t="s">
        <v>115</v>
      </c>
      <c r="E66" s="2">
        <v>5</v>
      </c>
    </row>
    <row r="67" spans="1:5" x14ac:dyDescent="0.3">
      <c r="A67" s="11"/>
      <c r="B67" s="11"/>
      <c r="C67" s="11" t="s">
        <v>316</v>
      </c>
      <c r="D67" s="2" t="s">
        <v>115</v>
      </c>
      <c r="E67" s="2">
        <v>4</v>
      </c>
    </row>
    <row r="68" spans="1:5" x14ac:dyDescent="0.3">
      <c r="A68" s="11"/>
      <c r="B68" s="11"/>
      <c r="C68" s="11" t="s">
        <v>317</v>
      </c>
      <c r="D68" s="2" t="s">
        <v>115</v>
      </c>
      <c r="E68" s="2">
        <v>13</v>
      </c>
    </row>
    <row r="69" spans="1:5" x14ac:dyDescent="0.3">
      <c r="A69" s="11"/>
      <c r="B69" s="11"/>
      <c r="C69" s="11" t="s">
        <v>318</v>
      </c>
      <c r="D69" s="2" t="s">
        <v>115</v>
      </c>
      <c r="E69" s="2">
        <v>1</v>
      </c>
    </row>
    <row r="70" spans="1:5" x14ac:dyDescent="0.3">
      <c r="A70" s="11"/>
      <c r="B70" s="11"/>
      <c r="C70" s="11" t="s">
        <v>319</v>
      </c>
      <c r="D70" s="2" t="s">
        <v>115</v>
      </c>
      <c r="E70" s="2">
        <v>1</v>
      </c>
    </row>
    <row r="71" spans="1:5" s="21" customFormat="1" x14ac:dyDescent="0.3">
      <c r="A71" s="20"/>
      <c r="B71" s="20"/>
      <c r="C71" s="20" t="s">
        <v>320</v>
      </c>
      <c r="D71" s="12" t="s">
        <v>167</v>
      </c>
      <c r="E71" s="12">
        <f>7*10</f>
        <v>70</v>
      </c>
    </row>
    <row r="72" spans="1:5" s="21" customFormat="1" x14ac:dyDescent="0.3">
      <c r="A72" s="20"/>
      <c r="B72" s="20"/>
      <c r="C72" s="20" t="s">
        <v>302</v>
      </c>
      <c r="D72" s="12" t="s">
        <v>167</v>
      </c>
      <c r="E72" s="12">
        <f>6*10</f>
        <v>60</v>
      </c>
    </row>
    <row r="73" spans="1:5" x14ac:dyDescent="0.3">
      <c r="A73" s="11"/>
      <c r="B73" s="11"/>
      <c r="C73" s="11" t="s">
        <v>304</v>
      </c>
      <c r="D73" s="2" t="s">
        <v>115</v>
      </c>
      <c r="E73" s="2">
        <v>1</v>
      </c>
    </row>
    <row r="74" spans="1:5" x14ac:dyDescent="0.3">
      <c r="A74" s="11"/>
      <c r="B74" s="11"/>
      <c r="C74" s="11" t="s">
        <v>305</v>
      </c>
      <c r="D74" s="2" t="s">
        <v>115</v>
      </c>
      <c r="E74" s="2">
        <v>5</v>
      </c>
    </row>
    <row r="75" spans="1:5" s="21" customFormat="1" x14ac:dyDescent="0.3">
      <c r="A75" s="20"/>
      <c r="B75" s="20" t="s">
        <v>321</v>
      </c>
      <c r="C75" s="20" t="s">
        <v>322</v>
      </c>
      <c r="D75" s="12" t="s">
        <v>323</v>
      </c>
      <c r="E75" s="12">
        <f>1*10</f>
        <v>10</v>
      </c>
    </row>
    <row r="76" spans="1:5" s="21" customFormat="1" x14ac:dyDescent="0.3">
      <c r="A76" s="20"/>
      <c r="B76" s="20"/>
      <c r="C76" s="20" t="s">
        <v>324</v>
      </c>
      <c r="D76" s="12" t="s">
        <v>323</v>
      </c>
      <c r="E76" s="12">
        <v>10</v>
      </c>
    </row>
    <row r="77" spans="1:5" x14ac:dyDescent="0.3">
      <c r="A77" s="11"/>
      <c r="B77" s="11"/>
      <c r="C77" s="11" t="s">
        <v>325</v>
      </c>
      <c r="D77" s="2" t="s">
        <v>115</v>
      </c>
      <c r="E77" s="2">
        <v>2</v>
      </c>
    </row>
    <row r="78" spans="1:5" x14ac:dyDescent="0.3">
      <c r="A78" s="11"/>
      <c r="B78" s="11"/>
      <c r="C78" s="11" t="s">
        <v>326</v>
      </c>
      <c r="D78" s="2" t="s">
        <v>115</v>
      </c>
      <c r="E78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Doors</vt:lpstr>
      <vt:lpstr>Plumbing</vt:lpstr>
      <vt:lpstr>windows</vt:lpstr>
      <vt:lpstr>Plumbing Materials</vt:lpstr>
      <vt:lpstr>Sheet1</vt:lpstr>
      <vt:lpstr>Doors!Print_Area</vt:lpstr>
      <vt:lpstr>windows!Print_Area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shiva manohar</cp:lastModifiedBy>
  <cp:lastPrinted>2023-07-21T11:40:12Z</cp:lastPrinted>
  <dcterms:created xsi:type="dcterms:W3CDTF">2023-06-15T05:31:58Z</dcterms:created>
  <dcterms:modified xsi:type="dcterms:W3CDTF">2024-01-30T13:54:50Z</dcterms:modified>
</cp:coreProperties>
</file>