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5" yWindow="-105" windowWidth="19545" windowHeight="12375"/>
  </bookViews>
  <sheets>
    <sheet name="HVAC" sheetId="1" r:id="rId1"/>
    <sheet name="Panels" sheetId="6" r:id="rId2"/>
    <sheet name="LAN Points" sheetId="2" r:id="rId3"/>
    <sheet name="UPS" sheetId="3" r:id="rId4"/>
    <sheet name="Clean Room" sheetId="5" r:id="rId5"/>
    <sheet name=" MGPS Estimate" sheetId="8" r:id="rId6"/>
    <sheet name="Vinyl Flooring" sheetId="7" r:id="rId7"/>
    <sheet name="HPL Partition Boards" sheetId="13" r:id="rId8"/>
    <sheet name="CCTV" sheetId="9" r:id="rId9"/>
    <sheet name="Fire Alarm System" sheetId="10" r:id="rId10"/>
    <sheet name="Video Recording" sheetId="11" r:id="rId11"/>
    <sheet name="Access Control" sheetId="12" r:id="rId12"/>
  </sheets>
  <definedNames>
    <definedName name="_xlnm.Print_Area" localSheetId="5">' MGPS Estimate'!$A$1:$J$33</definedName>
    <definedName name="_xlnm.Print_Area" localSheetId="4">'Clean Room'!$A$1:$J$19</definedName>
    <definedName name="_xlnm.Print_Titles" localSheetId="5">' MGPS Estimate'!$2:$3</definedName>
  </definedNames>
  <calcPr calcId="144525"/>
</workbook>
</file>

<file path=xl/calcChain.xml><?xml version="1.0" encoding="utf-8"?>
<calcChain xmlns="http://schemas.openxmlformats.org/spreadsheetml/2006/main">
  <c r="J4" i="7" l="1"/>
  <c r="J6" i="7" s="1"/>
  <c r="H4" i="13" l="1"/>
  <c r="H6" i="13" s="1"/>
  <c r="E4" i="13"/>
  <c r="F4" i="13" s="1"/>
  <c r="F6" i="13" s="1"/>
  <c r="E4" i="7"/>
  <c r="H4" i="7" l="1"/>
  <c r="H6" i="7" s="1"/>
  <c r="F4" i="7"/>
  <c r="F6" i="7" l="1"/>
  <c r="H8" i="3"/>
  <c r="F8" i="3"/>
  <c r="J7" i="3"/>
  <c r="J8" i="3" s="1"/>
  <c r="H7" i="3"/>
  <c r="F7" i="3"/>
  <c r="H6" i="6" l="1"/>
  <c r="F6" i="6"/>
  <c r="H5" i="6"/>
  <c r="F5" i="6"/>
  <c r="H4" i="6" l="1"/>
  <c r="F4" i="6"/>
  <c r="J10" i="12"/>
  <c r="H10" i="12"/>
  <c r="F10" i="12"/>
  <c r="J9" i="12"/>
  <c r="H9" i="12"/>
  <c r="F9" i="12"/>
  <c r="J8" i="12"/>
  <c r="H8" i="12"/>
  <c r="F8" i="12"/>
  <c r="J7" i="12"/>
  <c r="H7" i="12"/>
  <c r="F7" i="12"/>
  <c r="J6" i="12"/>
  <c r="H6" i="12"/>
  <c r="F6" i="12"/>
  <c r="J5" i="12"/>
  <c r="H5" i="12"/>
  <c r="F5" i="12"/>
  <c r="J4" i="12"/>
  <c r="H4" i="12"/>
  <c r="F4" i="12"/>
  <c r="J13" i="11"/>
  <c r="H13" i="11"/>
  <c r="F13" i="11"/>
  <c r="J12" i="11"/>
  <c r="H12" i="11"/>
  <c r="F12" i="11"/>
  <c r="J11" i="11"/>
  <c r="H11" i="11"/>
  <c r="F11" i="11"/>
  <c r="J10" i="11"/>
  <c r="H10" i="11"/>
  <c r="F10" i="11"/>
  <c r="J9" i="11"/>
  <c r="H9" i="11"/>
  <c r="F9" i="11"/>
  <c r="J8" i="11"/>
  <c r="H8" i="11"/>
  <c r="F8" i="11"/>
  <c r="J7" i="11"/>
  <c r="H7" i="11"/>
  <c r="F7" i="11"/>
  <c r="J6" i="11"/>
  <c r="H6" i="11"/>
  <c r="F6" i="11"/>
  <c r="J5" i="11"/>
  <c r="H5" i="11"/>
  <c r="F5" i="11"/>
  <c r="J4" i="11"/>
  <c r="H4" i="11"/>
  <c r="F4" i="11"/>
  <c r="J11" i="10"/>
  <c r="H6" i="10"/>
  <c r="H5" i="10"/>
  <c r="J6" i="10"/>
  <c r="J5" i="10"/>
  <c r="J4" i="10"/>
  <c r="H4" i="10"/>
  <c r="F12" i="10"/>
  <c r="F11" i="10"/>
  <c r="F10" i="10"/>
  <c r="F9" i="10"/>
  <c r="F8" i="10"/>
  <c r="F7" i="10"/>
  <c r="F6" i="10"/>
  <c r="F5" i="10"/>
  <c r="F4" i="10"/>
  <c r="F13" i="9"/>
  <c r="F12" i="9"/>
  <c r="F11" i="9"/>
  <c r="F10" i="9"/>
  <c r="F9" i="9"/>
  <c r="F8" i="9"/>
  <c r="F7" i="9"/>
  <c r="F6" i="9"/>
  <c r="F5" i="9"/>
  <c r="F14" i="9" s="1"/>
  <c r="F4" i="9"/>
  <c r="H11" i="10"/>
  <c r="J10" i="10"/>
  <c r="H10" i="10"/>
  <c r="J9" i="10"/>
  <c r="H9" i="10"/>
  <c r="J8" i="10"/>
  <c r="H8" i="10"/>
  <c r="H12" i="10" s="1"/>
  <c r="J7" i="10"/>
  <c r="H7" i="10"/>
  <c r="J13" i="9"/>
  <c r="J12" i="9"/>
  <c r="J10" i="9"/>
  <c r="J9" i="9"/>
  <c r="J8" i="9"/>
  <c r="J7" i="9"/>
  <c r="J6" i="9"/>
  <c r="J5" i="9"/>
  <c r="J4" i="9"/>
  <c r="H13" i="9"/>
  <c r="H14" i="9" s="1"/>
  <c r="H12" i="9"/>
  <c r="H11" i="9"/>
  <c r="H10" i="9"/>
  <c r="H9" i="9"/>
  <c r="H8" i="9"/>
  <c r="H7" i="9"/>
  <c r="H6" i="9"/>
  <c r="H5" i="9"/>
  <c r="H4" i="9"/>
  <c r="J13" i="2"/>
  <c r="H13" i="2"/>
  <c r="J12" i="2"/>
  <c r="H12" i="2"/>
  <c r="J11" i="2"/>
  <c r="H11" i="2"/>
  <c r="J10" i="2"/>
  <c r="H10" i="2"/>
  <c r="H14" i="2" s="1"/>
  <c r="J9" i="2"/>
  <c r="H9" i="2"/>
  <c r="J8" i="2"/>
  <c r="H8" i="2"/>
  <c r="J7" i="2"/>
  <c r="H7" i="2"/>
  <c r="J6" i="2"/>
  <c r="H6" i="2"/>
  <c r="J5" i="2"/>
  <c r="H5" i="2"/>
  <c r="J4" i="2"/>
  <c r="H4" i="2"/>
  <c r="F13" i="2"/>
  <c r="F12" i="2"/>
  <c r="F11" i="2"/>
  <c r="F10" i="2"/>
  <c r="F9" i="2"/>
  <c r="F8" i="2"/>
  <c r="F7" i="2"/>
  <c r="F6" i="2"/>
  <c r="F5" i="2"/>
  <c r="F4" i="2"/>
  <c r="F14" i="11" l="1"/>
  <c r="H14" i="11"/>
  <c r="J14" i="11"/>
  <c r="F11" i="12"/>
  <c r="H11" i="12"/>
  <c r="J11" i="12"/>
  <c r="J12" i="10"/>
  <c r="J14" i="9"/>
  <c r="J14" i="2"/>
  <c r="F14" i="2"/>
  <c r="H13" i="5" l="1"/>
  <c r="J15" i="5"/>
  <c r="J13" i="5"/>
  <c r="J12" i="5"/>
  <c r="J11" i="5"/>
  <c r="J10" i="5"/>
  <c r="J9" i="5"/>
  <c r="J8" i="5"/>
  <c r="J7" i="5"/>
  <c r="J6" i="5"/>
  <c r="J16" i="5" l="1"/>
  <c r="J6" i="3"/>
  <c r="J28" i="8" l="1"/>
  <c r="H28" i="8"/>
  <c r="F28" i="8"/>
  <c r="J27" i="8"/>
  <c r="J26" i="8"/>
  <c r="H26" i="8"/>
  <c r="F26" i="8"/>
  <c r="J25" i="8"/>
  <c r="H25" i="8"/>
  <c r="F25" i="8"/>
  <c r="J24" i="8"/>
  <c r="H24" i="8"/>
  <c r="F24" i="8"/>
  <c r="J22" i="8"/>
  <c r="H22" i="8"/>
  <c r="F22" i="8"/>
  <c r="J21" i="8"/>
  <c r="H21" i="8"/>
  <c r="F21" i="8"/>
  <c r="J19" i="8"/>
  <c r="H19" i="8"/>
  <c r="F19" i="8"/>
  <c r="J18" i="8"/>
  <c r="H18" i="8"/>
  <c r="F18" i="8"/>
  <c r="J17" i="8"/>
  <c r="H17" i="8"/>
  <c r="F17" i="8"/>
  <c r="J16" i="8"/>
  <c r="H16" i="8"/>
  <c r="F16" i="8"/>
  <c r="J14" i="8"/>
  <c r="H14" i="8"/>
  <c r="F14" i="8"/>
  <c r="J13" i="8"/>
  <c r="H13" i="8"/>
  <c r="F13" i="8"/>
  <c r="J11" i="8"/>
  <c r="H11" i="8"/>
  <c r="F11" i="8"/>
  <c r="J10" i="8"/>
  <c r="H10" i="8"/>
  <c r="F10" i="8"/>
  <c r="J8" i="8"/>
  <c r="H8" i="8"/>
  <c r="F8" i="8"/>
  <c r="J7" i="8"/>
  <c r="H7" i="8"/>
  <c r="F7" i="8"/>
  <c r="J6" i="8"/>
  <c r="H6" i="8"/>
  <c r="F6" i="8"/>
  <c r="F30" i="8" s="1"/>
  <c r="F15" i="5"/>
  <c r="F13" i="5"/>
  <c r="F10" i="5"/>
  <c r="F11" i="5"/>
  <c r="F12" i="5"/>
  <c r="F9" i="5"/>
  <c r="F7" i="5"/>
  <c r="F6" i="5"/>
  <c r="H15" i="5"/>
  <c r="H12" i="5"/>
  <c r="H11" i="5"/>
  <c r="H10" i="5"/>
  <c r="H9" i="5"/>
  <c r="H7" i="5"/>
  <c r="H6" i="5"/>
  <c r="H30" i="8" l="1"/>
  <c r="J30" i="8"/>
  <c r="F16" i="5"/>
  <c r="H16" i="5"/>
  <c r="H6" i="3" l="1"/>
  <c r="F6" i="3"/>
  <c r="J46" i="1"/>
  <c r="J45" i="1"/>
  <c r="J44" i="1"/>
  <c r="J43" i="1"/>
  <c r="J42" i="1"/>
  <c r="J40" i="1"/>
  <c r="J39" i="1"/>
  <c r="J38" i="1"/>
  <c r="J36" i="1"/>
  <c r="J34" i="1"/>
  <c r="J33" i="1"/>
  <c r="J32" i="1"/>
  <c r="J31" i="1"/>
  <c r="J29" i="1"/>
  <c r="J28" i="1"/>
  <c r="J27" i="1"/>
  <c r="J26" i="1"/>
  <c r="J25" i="1"/>
  <c r="J24" i="1"/>
  <c r="J23" i="1"/>
  <c r="J22" i="1"/>
  <c r="J21" i="1"/>
  <c r="J20" i="1"/>
  <c r="J18" i="1"/>
  <c r="J17" i="1"/>
  <c r="J13" i="1"/>
  <c r="J12" i="1"/>
  <c r="J5" i="1"/>
  <c r="J6" i="1"/>
  <c r="J7" i="1"/>
  <c r="J8" i="1"/>
  <c r="J9" i="1"/>
  <c r="J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 i="1"/>
  <c r="F46" i="1"/>
  <c r="F5" i="1"/>
  <c r="F6" i="1"/>
  <c r="F7" i="1"/>
  <c r="F8" i="1"/>
  <c r="F9" i="1"/>
  <c r="F12" i="1"/>
  <c r="F13" i="1"/>
  <c r="F15" i="1"/>
  <c r="F17" i="1"/>
  <c r="F18" i="1"/>
  <c r="F20" i="1"/>
  <c r="F21" i="1"/>
  <c r="F22" i="1"/>
  <c r="F23" i="1"/>
  <c r="F24" i="1"/>
  <c r="F25" i="1"/>
  <c r="F26" i="1"/>
  <c r="F27" i="1"/>
  <c r="F28" i="1"/>
  <c r="F29" i="1"/>
  <c r="F31" i="1"/>
  <c r="F32" i="1"/>
  <c r="F33" i="1"/>
  <c r="F34" i="1"/>
  <c r="F36" i="1"/>
  <c r="F38" i="1"/>
  <c r="F39" i="1"/>
  <c r="F40" i="1"/>
  <c r="F42" i="1"/>
  <c r="F43" i="1"/>
  <c r="F44" i="1"/>
  <c r="F45" i="1"/>
  <c r="F4" i="1"/>
  <c r="J47" i="1" l="1"/>
  <c r="F47" i="1"/>
  <c r="H47" i="1"/>
</calcChain>
</file>

<file path=xl/sharedStrings.xml><?xml version="1.0" encoding="utf-8"?>
<sst xmlns="http://schemas.openxmlformats.org/spreadsheetml/2006/main" count="498" uniqueCount="220">
  <si>
    <t>Nos</t>
  </si>
  <si>
    <t>SITC of filter module made out of  heavy duty aluminum powder coated extrusion with minimum of 13G . and to house 610 mm X 610 mm HEPA Filter @ 0.3 microns , 99.9997, H-14 Grade, Filter loading from clean room side with bewel gear arrangement damper with access from clean room suitable to  house the following filter sizes pressure drop &amp; Integrity testing ports into room. Includes SS capsule perforated diffuser. This includes all required supports and accessories etc. Capacity 1000 CFM.</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</si>
  <si>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 under 45 deg. C ambient temperature. Condensing unit shall be capable of operating up 50 deg. C ambient temperature. 5.5 TR capacity</t>
  </si>
  <si>
    <t>SITC of 20/21 G hard drawn copper refrigerant piping with all fittings, supports, insulation with 19 mm thk class 'O' nitrile rubber insulation with factory laminated glass cloth for physical protection and UV protection,etc.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t>
  </si>
  <si>
    <t>mm. Copper pipe size shall be as per OEM standards.</t>
  </si>
  <si>
    <t>a.</t>
  </si>
  <si>
    <t>Liquid Line</t>
  </si>
  <si>
    <t>Rmt</t>
  </si>
  <si>
    <t>b.</t>
  </si>
  <si>
    <t>Suction Line</t>
  </si>
  <si>
    <t>SITC of CPVC drain ping with supports, clamps and 9 mm thk. Nitrile</t>
  </si>
  <si>
    <t xml:space="preserve">rubber tube insulation of the following sizes. Insulation shall have factory laminated glass cloth. </t>
  </si>
  <si>
    <t>32mm Dia</t>
  </si>
  <si>
    <t>25mm Dia</t>
  </si>
  <si>
    <t xml:space="preserve">SITC of Factory fabricated and boxed GI ducting using class Aluminum Sheets / coils, should be fabricated as per SMACNA, galvanised hardware &amp;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</si>
  <si>
    <t>20G - 1.0 mm Thick</t>
  </si>
  <si>
    <t>Sqm</t>
  </si>
  <si>
    <t xml:space="preserve">b. </t>
  </si>
  <si>
    <t>22G – 0.8 mm Thick</t>
  </si>
  <si>
    <t>SITC of SS perforated return raiser grilles with 10 microns filters with collar dampers</t>
  </si>
  <si>
    <t xml:space="preserve">Extruded Al. powder coated EXHAUST / RETURN discrete grilles </t>
  </si>
  <si>
    <t>Supply, laying of Class O Nitrile rubber with factory laminated Glass cloth, all joints shall be covered with slef adhesive tapes.</t>
  </si>
  <si>
    <t>32mm Thick for Exposed Supply Air duct and finished with UV Protective Paint.</t>
  </si>
  <si>
    <t>25mm Thick for Exposed Return Air Duct and finished with UV Protective Paint.</t>
  </si>
  <si>
    <t>c.</t>
  </si>
  <si>
    <t xml:space="preserve"> 25mm Thick for Supply air duct running inside the building.</t>
  </si>
  <si>
    <t>d.</t>
  </si>
  <si>
    <t>19mm Thick for Return air running inside the building.</t>
  </si>
  <si>
    <t>Set</t>
  </si>
  <si>
    <t>a</t>
  </si>
  <si>
    <t>0.8 Tr</t>
  </si>
  <si>
    <t>b</t>
  </si>
  <si>
    <t>1.0 Tr</t>
  </si>
  <si>
    <t>c</t>
  </si>
  <si>
    <t>1.5 Tr</t>
  </si>
  <si>
    <t xml:space="preserve">3.0 Tr – 4 way </t>
  </si>
  <si>
    <t>Lot</t>
  </si>
  <si>
    <t>Supply,  Installation , Testing and Commissioning of Refnet joints to be provided in refrigerant pipe line. Material of construction for fittings shall be similar to refrigerant piping.</t>
  </si>
  <si>
    <t>Sets</t>
  </si>
  <si>
    <t>Supply &amp; Installation of control cum transmission wiring of size 3C x 1.5 Sqmm copper wire to be laid in heavy grade PVC conduit including all fixing &amp; accessories as</t>
  </si>
  <si>
    <t>Supply &amp; Installation of cabling of size 2C x 1 Sqmm copper wire to be laid in heavy grade PVC conduit including all fixing &amp; accessories as per the approved routing.</t>
  </si>
  <si>
    <t>S.No</t>
  </si>
  <si>
    <t>Details</t>
  </si>
  <si>
    <t>Qty</t>
  </si>
  <si>
    <r>
      <t xml:space="preserve">VRF Indoor Units : Hi wall Splits : </t>
    </r>
    <r>
      <rPr>
        <sz val="11"/>
        <color theme="1"/>
        <rFont val="Calibri"/>
        <family val="2"/>
        <scheme val="minor"/>
      </rPr>
      <t>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±6%  volts, 50Hz, 1 phase  AC power supply.</t>
    </r>
  </si>
  <si>
    <r>
      <t>Cassette Units :</t>
    </r>
    <r>
      <rPr>
        <sz val="11"/>
        <color theme="1"/>
        <rFont val="Calibri"/>
        <family val="2"/>
        <scheme val="minor"/>
      </rPr>
      <t xml:space="preserve">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±6%  volts, 50Hz, 1 phase  AC power supply.</t>
    </r>
  </si>
  <si>
    <r>
      <t xml:space="preserve">Supply, Installation, Testing and Commissioning  of  Hard copper </t>
    </r>
    <r>
      <rPr>
        <b/>
        <sz val="11"/>
        <color theme="1"/>
        <rFont val="Calibri"/>
        <family val="2"/>
        <scheme val="minor"/>
      </rPr>
      <t>REFRIGERANT PIPING</t>
    </r>
    <r>
      <rPr>
        <sz val="11"/>
        <color theme="1"/>
        <rFont val="Calibri"/>
        <family val="2"/>
        <scheme val="minor"/>
      </rPr>
      <t xml:space="preserve">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t>
    </r>
  </si>
  <si>
    <t>GRAND TOTAL EXCL. OF GST @18% ON WORKS CONTRACT</t>
  </si>
  <si>
    <t>Unit</t>
  </si>
  <si>
    <r>
      <t xml:space="preserve">Supply, transportation and installation of </t>
    </r>
    <r>
      <rPr>
        <b/>
        <sz val="11"/>
        <color theme="1"/>
        <rFont val="Calibri"/>
        <family val="2"/>
        <scheme val="minor"/>
      </rPr>
      <t xml:space="preserve">split AC unit 1.5 TR inverter type 3 Star capable of delivering 18000 BTU/hr and above </t>
    </r>
    <r>
      <rPr>
        <sz val="11"/>
        <color theme="1"/>
        <rFont val="Calibri"/>
        <family val="2"/>
        <scheme val="minor"/>
      </rPr>
      <t>with high wall mounted indoor unit and outdoor condencing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control.Makes : Daikin / Thoshiba / O General</t>
    </r>
  </si>
  <si>
    <r>
      <t xml:space="preserve">Supply, transportation and installation of </t>
    </r>
    <r>
      <rPr>
        <b/>
        <sz val="11"/>
        <color theme="1"/>
        <rFont val="Calibri"/>
        <family val="2"/>
        <scheme val="minor"/>
      </rPr>
      <t xml:space="preserve">split AC unit 1.0 TR inverter type minimum 3 Star capable of delivering 12000 BTU/hr and above </t>
    </r>
    <r>
      <rPr>
        <sz val="11"/>
        <color theme="1"/>
        <rFont val="Calibri"/>
        <family val="2"/>
        <scheme val="minor"/>
      </rPr>
      <t>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control.Makes : Daikin / Thoshiba / O General</t>
    </r>
  </si>
  <si>
    <r>
      <t xml:space="preserve">Modular Double skin floor mounted EUROVENT Certified </t>
    </r>
    <r>
      <rPr>
        <b/>
        <sz val="11"/>
        <color theme="1"/>
        <rFont val="Calibri"/>
        <family val="2"/>
        <scheme val="minor"/>
      </rPr>
      <t xml:space="preserve">Air Handling Unit 2000CFM / 5.5 TR / 150mm SP </t>
    </r>
    <r>
      <rPr>
        <sz val="11"/>
        <color theme="1"/>
        <rFont val="Calibri"/>
        <family val="2"/>
        <scheme val="minor"/>
      </rPr>
      <t xml:space="preserve">made out of 45 </t>
    </r>
    <r>
      <rPr>
        <u/>
        <sz val="11"/>
        <color theme="1"/>
        <rFont val="Calibri"/>
        <family val="2"/>
        <scheme val="minor"/>
      </rPr>
      <t>+</t>
    </r>
    <r>
      <rPr>
        <sz val="11"/>
        <color theme="1"/>
        <rFont val="Calibri"/>
        <family val="2"/>
        <scheme val="minor"/>
      </rPr>
      <t xml:space="preserve"> 2mm thick PUF insulated panels (Thermal break aluminium profile frame work) with 0.8mm thick pre painted / powder coated inner &amp; outer skins comprising of mixing box with fresh air &amp; return air dampers, pre filters with 10 &amp; 5 microns combination filters in single frame, Interlaced/Intertwined DX Cooling Coil suitable for connecting 2 nos of 5.5TR capacity (1W+1S) out door condensing units, SS304 drain pan with , blower section with Nicotra / Kruger make direct drive/ Plug type fan,  vibration isolators, EFF1 motor &amp;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&amp; blower to measure differential pressure.AHU Make : VTS / Systemair, Make - Blower - Nicotra / Kruger ; Motor - Crompton Greaves / Siemens ; Filter - Thermodyne / Freudenberg / Ultrafil</t>
    </r>
  </si>
  <si>
    <r>
      <t xml:space="preserve">SITC of Flange type, Flame proof FLP duct heaters of </t>
    </r>
    <r>
      <rPr>
        <b/>
        <sz val="11"/>
        <color theme="1"/>
        <rFont val="Calibri"/>
        <family val="2"/>
        <scheme val="minor"/>
      </rPr>
      <t>3 kW</t>
    </r>
    <r>
      <rPr>
        <sz val="11"/>
        <color theme="1"/>
        <rFont val="Calibri"/>
        <family val="2"/>
        <scheme val="minor"/>
      </rPr>
      <t xml:space="preserve"> capacity  with Mineral Filled AISI SS304/SS321 Sheathed Tubular Heater with GI Helical fins, Tube dia 8.2mm min and Helical Finn dia 25mm min,enclosed in the frame, FLP Terminal box etc,Nickel Chromium Inner Element, Silicon Sealing to Restrict Moisture pickup,Silver brazed mounting plate etc, and heters shall be controlled with PID thyrestor controller based on the anlog oput put signal of 0-10 V DC of controller . And this should have saftey thermostat and cutouts &amp; air stat etc all safety controles. The capacities as follows and sizes of the heaters shall be as per the duct sizes and approved drawing.</t>
    </r>
  </si>
  <si>
    <t>Unit Rate</t>
  </si>
  <si>
    <t>Total Amount(Rs.)</t>
  </si>
  <si>
    <t>SITC of Aluminium powder coated Fresh air &amp; Exhaust Louvers of non vision type with nylon mosquito net etc</t>
  </si>
  <si>
    <t>SITC of Magnehelic gauges to measure the room differential pressures in operation theatres with SS mounting box, SS nozzles, food grade PVC tubing, etc.</t>
  </si>
  <si>
    <t>SITC of Magnehelic gauges across pre &amp; fine filter at AHUs including mounting arrangement, SS nozzles, food grade PVC tubing, etc.</t>
  </si>
  <si>
    <t>SITC of Collar Dampers made of Al. extrusions with black powder coating for Grilles / Diffusers</t>
  </si>
  <si>
    <t>Aluminium low leakage aerofoil design volume control dampers (Suitable for manual &amp; motorised operation)</t>
  </si>
  <si>
    <t>CBRI approved 16G GI Spring return actuated fire dampers rated for 90 minutes with limit switch.</t>
  </si>
  <si>
    <t>New Freezing point</t>
  </si>
  <si>
    <t>Commercial Rank</t>
  </si>
  <si>
    <t>L1</t>
  </si>
  <si>
    <t>L2</t>
  </si>
  <si>
    <t>L3</t>
  </si>
  <si>
    <t>Description</t>
  </si>
  <si>
    <t>APS Tech Systems</t>
  </si>
  <si>
    <t>Total Excl. GST @ 18%</t>
  </si>
  <si>
    <t>CLEAN ROOM MODULAR SYSTEM</t>
  </si>
  <si>
    <t>Supply &amp; installation of 80mm thick double skin modular wall Panels made of 0.8 mm thick powder coated GI on both the sides, with   40 ±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&amp; installation</t>
  </si>
  <si>
    <t>Supply &amp; installation of 50mm thick double skin  ceiling system made of 0.8 mm thick  Powder Coated GI sheets on both sides,   40 ±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&amp; installation</t>
  </si>
  <si>
    <t>Clean room Doors : 46mm thick flush doors made of 0.8mm thick Powder coated GI sheets on both sides, 90 ± 2 kg/m3 density Honeycomb with stand upto 220 Deg.C Temperature, and compressible strength upto 400 Kg/Sqm, 1.2 mm thick GPSP .  door frames, double glazed vision panel  with necessary adhesive tapes &amp;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&amp; keys etc. complete.</t>
  </si>
  <si>
    <t>Double Leaf Door : 1500 X 2100 mm with 300mm X 300mm double glazed view panels</t>
  </si>
  <si>
    <t>Nos.</t>
  </si>
  <si>
    <t>Single Door : 900 X 2100 mm with 300 mm x 300 mm  View panel</t>
  </si>
  <si>
    <t>Emergency Fire Door of size 1500 X 2100 mm with 2 hours fire rated and panic push bar and accessories etc.</t>
  </si>
  <si>
    <t>Supply and installation of Extruded Aluminium Coving</t>
  </si>
  <si>
    <t>Supply, installation, testing and commissioning of 16 G GI powder coated suitable single person entry air shower as per the manufacture standard ,including SS304 nozzles,grated floor,Pre filter and HEPA ( 99.997 efficiency @ 0.3 micron  filters, high efficiency Blower of make : Nicotra or dynamic or EBM mounted on vibration isolators  for smmoth operation ,Flourscent lamp,Door closer along with interlocking facility to ensure both doors do not open simultaneously,2 sets of Heavy-duty, durable doors with glass windows to permit visibility. doors suitable to the air shower with necessary hinges and joinery material deemed required for making the unit complete in all aspects. And air shower panels powder coating to matching the clean room partition panel.Electromagnetic interlock system prevents the doors from opening before the air shower cycle is completed, protecting the cleanroom from cross-contamination. Magnehelic gauge across the filters mounted at the entry side of the air shower.  Noise level should be lowest possible say less than 65-68 DbA from 1 mtr distance of air shower entry door.</t>
  </si>
  <si>
    <t>No.</t>
  </si>
  <si>
    <t>* Door locks automatically release in the event of a power outage or if one of the Emergency Exit buttons are depressed.• Shower time and door interlock duration can be programmed. Status indicator .  Air nozzles to be adjusted to redirect streams of air• Energy-efficient LED lighting includes motion-activation. no gaps and crevices where microbes can colonize, rounded corners for easy disinfection. All required documentation and Single Phase , 230 volts . It should meet clean room requirement  and standards as per ISO14644. Need to provide all test certificates and to provide qualification documents DQ,IQ ,PQ &amp; OQ, Field test readings relevant to ISO14644 standards  . To provide neoprene gasket between the airshower body and the modular panel to reduce the transfer of vibration &amp; finished with coving and sealant. Indicator lights mounted on both sides of the exterior of the air shower to regulate traffic flow, in and out of the cleanroom.</t>
  </si>
  <si>
    <t>Supply, installation, Testing and Commissioning of Static Pass Boxes of Size 450X450mm with 1.2mm thick SS 304 Mat finish , with interlock doors, UV light On when doors closed condition. As per clean room standard and requirement.</t>
  </si>
  <si>
    <t>Airwin</t>
  </si>
  <si>
    <t xml:space="preserve">Ahlada </t>
  </si>
  <si>
    <t>Sr. No</t>
  </si>
  <si>
    <t>Supply</t>
  </si>
  <si>
    <t>Rate</t>
  </si>
  <si>
    <t>Amount</t>
  </si>
  <si>
    <t>A</t>
  </si>
  <si>
    <t>SUBTOTAL AMOUNT (RS) FOR SUPPLY AND INSTALLATION</t>
  </si>
  <si>
    <t>SudhaAnalyticals</t>
  </si>
  <si>
    <t>Medical Products Service</t>
  </si>
  <si>
    <t>ITEM
No.</t>
  </si>
  <si>
    <t>DESCRIPTION OF ITEM</t>
  </si>
  <si>
    <t>Total Qty</t>
  </si>
  <si>
    <t>Sub: MEDICAL GAS PIPING SYSTEM</t>
  </si>
  <si>
    <t>MEDICAL OXYGEN SYSTEM</t>
  </si>
  <si>
    <t>S/I/T/C of Oxygen Manifold Emergency for 1+1 Cylinders, as  per technical specifications.</t>
  </si>
  <si>
    <t>set</t>
  </si>
  <si>
    <t>S/I/T/C of Oxygen Outlets  with matching  probes, as per HTM-2022/02-01    of   UK/NFPA99C    of   USA   as   per enclosed technical specifications - (Imported)</t>
  </si>
  <si>
    <t>each</t>
  </si>
  <si>
    <t>S/I/T/C of Oxygen  Flowmeter  with  Humidifier  ,CE Certified with four digit number    as    per    enclosed    technical specifications - (Imported)</t>
  </si>
  <si>
    <t>B</t>
  </si>
  <si>
    <t>MEDICAL NITROUS OXIDE SYSTEM</t>
  </si>
  <si>
    <t>S/I/T/C  of   Nitrous   Oxide   Manifold   Emergency   for 1 Cylinder,  with   high  pressure   Regulator,NRV,tailpipes etc.   as per technical  specifications</t>
  </si>
  <si>
    <t>S/I/T/C of  N20 Outlets  with  matching  probes,  as  per HTM-2022/02-01    of   UK/NFPA99C    of   USA   as   per enclosed technical specifications - (Imported)</t>
  </si>
  <si>
    <t>C</t>
  </si>
  <si>
    <t>Carbon-Dioxide System</t>
  </si>
  <si>
    <t xml:space="preserve">S/I/T/C of C02 Manifold for 2 Cylinders, with high  pressure  Regulator,NRV,tailpipes  etc.   as  per  technical  specifications </t>
  </si>
  <si>
    <t>S/I/T/C  of  C02 Outlets  with  matching  probes,  as  per HTM-2022102-01ofUK/NFPA99C of USA as per enclosed technical specifications - (Imported)</t>
  </si>
  <si>
    <t>D</t>
  </si>
  <si>
    <t>12mm</t>
  </si>
  <si>
    <t>mtr</t>
  </si>
  <si>
    <t>15mm</t>
  </si>
  <si>
    <t>22mm</t>
  </si>
  <si>
    <t>28mm</t>
  </si>
  <si>
    <t>E</t>
  </si>
  <si>
    <t>Master Main Alarm including all Gases</t>
  </si>
  <si>
    <t>F</t>
  </si>
  <si>
    <t>S/I/T/C of  MEDICAL  LINE  VALVE,  AS  PER CE CERTIFIED I UL LISTED  AS PER TECHNICAL SPECIFICATIONS- (Indian)</t>
  </si>
  <si>
    <t>15mm0D</t>
  </si>
  <si>
    <t>22mm0D</t>
  </si>
  <si>
    <t>28mm0D</t>
  </si>
  <si>
    <t>G</t>
  </si>
  <si>
    <t>Total amount is excluding GST @ 18% extra</t>
  </si>
  <si>
    <t>Commercial Ranking</t>
  </si>
  <si>
    <t>Srinidhi Power Solutions</t>
  </si>
  <si>
    <t>N K Enterprises</t>
  </si>
  <si>
    <t>Supply &amp; installation of 20KVA 3ph in &amp;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t>
  </si>
  <si>
    <t>UoM</t>
  </si>
  <si>
    <t>Comparative Statement (20 KVA UPS for IVF Centres)</t>
  </si>
  <si>
    <t>S/I/T/C of MEDICAL Grade  BS EN:  13348 Kite Marked COPPER PIPE</t>
  </si>
  <si>
    <t>S/I/T/C of  Touch type LCD AreaAlarm and Zonal Valve box- as  per  HTM  2022/02-01/  NFPA99C  as  per  enclosed technical specifications (imported)</t>
  </si>
  <si>
    <t xml:space="preserve">S/I/T/C of  Bed Head Panel - as  per  HTM  2022/02-01/  NFPA99C  as  per  enclosed technical specifications </t>
  </si>
  <si>
    <r>
      <t>3 ga</t>
    </r>
    <r>
      <rPr>
        <sz val="11"/>
        <color indexed="63"/>
        <rFont val="Calibri"/>
        <family val="2"/>
        <scheme val="minor"/>
      </rPr>
      <t>ses</t>
    </r>
  </si>
  <si>
    <r>
      <t>e</t>
    </r>
    <r>
      <rPr>
        <sz val="11"/>
        <color indexed="8"/>
        <rFont val="Calibri"/>
        <family val="2"/>
        <scheme val="minor"/>
      </rPr>
      <t>a</t>
    </r>
    <r>
      <rPr>
        <sz val="11"/>
        <color indexed="63"/>
        <rFont val="Calibri"/>
        <family val="2"/>
        <scheme val="minor"/>
      </rPr>
      <t>c</t>
    </r>
    <r>
      <rPr>
        <sz val="11"/>
        <color indexed="8"/>
        <rFont val="Calibri"/>
        <family val="2"/>
        <scheme val="minor"/>
      </rPr>
      <t>h</t>
    </r>
  </si>
  <si>
    <t>Comparative Statement (Gas Piping System for IVF Centres)</t>
  </si>
  <si>
    <t>Amount   (Rs.)</t>
  </si>
  <si>
    <t>Comparative Statement HVAC - IVF Centre</t>
  </si>
  <si>
    <t>VJ Engineers</t>
  </si>
  <si>
    <t xml:space="preserve">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 load . The condensing units shall be suitable for operation on 415 ± 10%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 to 140%  of ODU capacity .  COP minimum 3.5 </t>
  </si>
  <si>
    <t>14 HP</t>
  </si>
  <si>
    <t>24 Port Patch Panel</t>
  </si>
  <si>
    <t>Data Outlet (RJ45) for LAN Sockets with Anodized GI Box, Front Plate, Labelling.</t>
  </si>
  <si>
    <t>Certificate, Testing and Documentation of LAN points</t>
  </si>
  <si>
    <t>Mtrs</t>
  </si>
  <si>
    <r>
      <rPr>
        <b/>
        <sz val="11"/>
        <rFont val="Calibri"/>
        <family val="2"/>
        <scheme val="minor"/>
      </rPr>
      <t>Installation Charges</t>
    </r>
  </si>
  <si>
    <r>
      <rPr>
        <b/>
        <sz val="12"/>
        <rFont val="Calibri"/>
        <family val="2"/>
        <scheme val="minor"/>
      </rPr>
      <t>CAT-6 UTP</t>
    </r>
  </si>
  <si>
    <r>
      <rPr>
        <b/>
        <sz val="12"/>
        <rFont val="Calibri"/>
        <family val="2"/>
        <scheme val="minor"/>
      </rPr>
      <t>19” 6U Network Rack. Wall Mount.</t>
    </r>
  </si>
  <si>
    <r>
      <rPr>
        <b/>
        <sz val="12"/>
        <rFont val="Calibri"/>
        <family val="2"/>
        <scheme val="minor"/>
      </rPr>
      <t>24 Port manageable Switch. DGS-1210-28</t>
    </r>
  </si>
  <si>
    <r>
      <rPr>
        <b/>
        <sz val="12"/>
        <rFont val="Calibri"/>
        <family val="2"/>
        <scheme val="minor"/>
      </rPr>
      <t>Patch Cords. 1 meter.</t>
    </r>
  </si>
  <si>
    <r>
      <rPr>
        <b/>
        <sz val="12"/>
        <rFont val="Calibri"/>
        <family val="2"/>
        <scheme val="minor"/>
      </rPr>
      <t>PVC FRLS Conduits</t>
    </r>
  </si>
  <si>
    <r>
      <rPr>
        <b/>
        <sz val="12"/>
        <rFont val="Calibri"/>
        <family val="2"/>
        <scheme val="minor"/>
      </rPr>
      <t>Cable Trays, 100mm</t>
    </r>
  </si>
  <si>
    <r>
      <rPr>
        <b/>
        <sz val="12"/>
        <rFont val="Calibri"/>
        <family val="2"/>
        <scheme val="minor"/>
      </rPr>
      <t>Installation Charges</t>
    </r>
  </si>
  <si>
    <t>SNo</t>
  </si>
  <si>
    <t>Item</t>
  </si>
  <si>
    <t>Units</t>
  </si>
  <si>
    <t>Total (INR)</t>
  </si>
  <si>
    <t>Velind Virtual Systems</t>
  </si>
  <si>
    <t>Comparative Statement (LAN POINTS - IVF Centre)</t>
  </si>
  <si>
    <t>Gazelle Technologies</t>
  </si>
  <si>
    <t>Veltronix Industries</t>
  </si>
  <si>
    <t>Grand Total</t>
  </si>
  <si>
    <r>
      <rPr>
        <b/>
        <sz val="11"/>
        <rFont val="Calibri"/>
        <family val="2"/>
        <scheme val="minor"/>
      </rPr>
      <t>8 Channel NVR DS-7608NI-K2/8P</t>
    </r>
  </si>
  <si>
    <r>
      <rPr>
        <b/>
        <sz val="11"/>
        <rFont val="Calibri"/>
        <family val="2"/>
        <scheme val="minor"/>
      </rPr>
      <t>8 Port POE Switch</t>
    </r>
  </si>
  <si>
    <r>
      <rPr>
        <b/>
        <sz val="11"/>
        <rFont val="Calibri"/>
        <family val="2"/>
        <scheme val="minor"/>
      </rPr>
      <t>6U Network Rack</t>
    </r>
  </si>
  <si>
    <r>
      <rPr>
        <b/>
        <sz val="11"/>
        <rFont val="Calibri"/>
        <family val="2"/>
        <scheme val="minor"/>
      </rPr>
      <t>CAT6 UTP</t>
    </r>
  </si>
  <si>
    <r>
      <rPr>
        <b/>
        <sz val="11"/>
        <rFont val="Calibri"/>
        <family val="2"/>
        <scheme val="minor"/>
      </rPr>
      <t>PVC FRLS Conduit</t>
    </r>
  </si>
  <si>
    <r>
      <rPr>
        <b/>
        <sz val="11"/>
        <rFont val="Calibri"/>
        <family val="2"/>
        <scheme val="minor"/>
      </rPr>
      <t>32 Inch Monitor</t>
    </r>
  </si>
  <si>
    <r>
      <rPr>
        <b/>
        <sz val="11"/>
        <rFont val="Calibri"/>
        <family val="2"/>
        <scheme val="minor"/>
      </rPr>
      <t>Installation and Configuration</t>
    </r>
  </si>
  <si>
    <t>IP Camera
DS-2CD2023G0-I</t>
  </si>
  <si>
    <t>Back box for camera</t>
  </si>
  <si>
    <t>4 TB HDD (Skyhawk)</t>
  </si>
  <si>
    <r>
      <rPr>
        <sz val="11"/>
        <rFont val="Calibri"/>
        <family val="2"/>
        <scheme val="minor"/>
      </rPr>
      <t>Nos</t>
    </r>
  </si>
  <si>
    <r>
      <rPr>
        <sz val="11"/>
        <rFont val="Calibri"/>
        <family val="2"/>
        <scheme val="minor"/>
      </rPr>
      <t>Mtrs</t>
    </r>
  </si>
  <si>
    <t>Comparative Statement (CCTV CAMERA - IVF Centre)</t>
  </si>
  <si>
    <t>Comparative Statement (FIRE DETECTION &amp; ALARM SYSTEM - IVF Centre)</t>
  </si>
  <si>
    <t>UL Listed 2 loop micro processor based analog addressable fire control panel expandable by minimum 2 additional loops with minimum 160 character LCD display 4 access levels 1000 events, historical logging, flash E- PROM, 240 volts A C Power supply, automatic battery charger, 24V SLA batteries suitable for operating the entire system and the hooters /strobes for a minimum of 4 hours in battery condition. the panel shall have suitable power amplifiers for hooter / strobes. with zonal indications and battery back up.</t>
  </si>
  <si>
    <t>Addressable wall mounting strobes cum hooters including the cost of mounting accessories complete as per specifications and as required</t>
  </si>
  <si>
    <t>Response indicators for Above False Ceiling Detectors</t>
  </si>
  <si>
    <t>UL approved intelligent analogue addressable photo electric smoke and Temperature detector including cost of base plate etc., complete as per specification with required fittings and accessories. Above and Below Ceiling.</t>
  </si>
  <si>
    <t>LOT</t>
  </si>
  <si>
    <r>
      <rPr>
        <sz val="12"/>
        <rFont val="Calibri"/>
        <family val="2"/>
        <scheme val="minor"/>
      </rPr>
      <t>Installation and
Configuration</t>
    </r>
  </si>
  <si>
    <t>2 Core x 1.5Sqmm FRLS armoured copper cable as per IS. 7098 / Part-I / 1988</t>
  </si>
  <si>
    <t>Addressable Analogue Manual Call Point with resettable flexible element to initiate alarm.</t>
  </si>
  <si>
    <t>UL approved intelligent analogue addressable fault isolator modules including the cost of mounting accessories complete as per specifications.</t>
  </si>
  <si>
    <t>Comparative Statement (Video Recording System - IVF Centre)</t>
  </si>
  <si>
    <t>Comparative Statement (ACCESS CONTROL - IVF Centre)</t>
  </si>
  <si>
    <t>Fingerprint and RF Card based Premium Door Controller with LCD and Keypad - COSEC DOOR FOP + COSEC CPM EM PROX</t>
  </si>
  <si>
    <t>Electro Magnetic Lock
(Double Door Model)</t>
  </si>
  <si>
    <t>Exit Push Button</t>
  </si>
  <si>
    <t>CAT-6 UTP in FRLS
Conduit.</t>
  </si>
  <si>
    <t>4 Port Gigabyte POE Switch</t>
  </si>
  <si>
    <t>Cosec centra Dongle &amp; Plat form with 100 user license for Time and Attendance</t>
  </si>
  <si>
    <t>Installation Charges for Access Control System</t>
  </si>
  <si>
    <t>IP Camera
DS-2CD2526G2-I(S)</t>
  </si>
  <si>
    <t>4 Port POE Switch</t>
  </si>
  <si>
    <t>Wall Mount Audio MIC</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</si>
  <si>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&amp; bus-bar as per load requirement of respective IVF equipment’s. (Which is including Lighting, power DBs &amp; UPS)</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</si>
  <si>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&amp; bus-bar as per load requirement of respective AC equipment’s. (Which is including 1nos AHU’s stater with VFD by pass, Heater, ODU &amp; VRF system)</t>
  </si>
  <si>
    <t>Comparative Statement (MAIN PANEL &amp; AC PANEL for IVF Centres)</t>
  </si>
  <si>
    <t>Amount    (Rs.)</t>
  </si>
  <si>
    <t>We found APS Tech Systems quote the lowest price in the market and same has been adopted in price estaimation as the rates are reasonable</t>
  </si>
  <si>
    <t>Pavani Engineers</t>
  </si>
  <si>
    <t>We found Pavani Engineers quote the lowest price in the market and same has been adopted in price estaimation as the rates are reasonable</t>
  </si>
  <si>
    <t>MNR Electricals</t>
  </si>
  <si>
    <t>We found MNR Electricals quote the lowest price in the market and same has been adopted in price estaimation as the rates are reasonable</t>
  </si>
  <si>
    <t>We found Velind Virtual Systems quote the lowest price in the market and same has been adopted in price estaimation as the rates are reasonable</t>
  </si>
  <si>
    <t>We found Medical Products Service quote the lowest price in the market and same has been adopted in price estaimation as the rates are reasonable</t>
  </si>
  <si>
    <t>Cables for Interconnection</t>
  </si>
  <si>
    <t>Providing ,laying of scratch proof PVC/Vinyl flooring of 1.5-2mm thickness with proper welded joints air tight, along with levelling compound to match the existing flooring levels as per engineer in charge instructions. Rate inclusive of sifting of material and labour charges.</t>
  </si>
  <si>
    <t>sub floor preparation with self levelling compound.  After the sub floor preparation, it should be suitable for ESD flooring.</t>
  </si>
  <si>
    <t>A&amp;A Enterprises</t>
  </si>
  <si>
    <t>Decor Inn</t>
  </si>
  <si>
    <t>We found Décor Inn quote the lowest price in the market and same has been adopted in price estaimation as the rates are reasonable</t>
  </si>
  <si>
    <t>Comparative Statement (VINYL FLOORING for IVF Centres)</t>
  </si>
  <si>
    <t>Comparative Statement (HPL Partition Boards for IVF Centres)</t>
  </si>
  <si>
    <t>Comparative Statement (CLEAN ROOM PANELS for IVF Centres)</t>
  </si>
  <si>
    <t>We found AHLADA quote the lowest price in the market and same has been adopted in price estaimation as the rates are reasonable</t>
  </si>
  <si>
    <t>Vajra Engineering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</si>
</sst>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 * #,##0_ ;_ * \-#,##0_ ;_ * &quot;-&quot;??_ ;_ @_ "/>
    <numFmt numFmtId="165" formatCode="###0;###0"/>
    <numFmt numFmtId="166" formatCode="0."/>
  </numFmts>
  <fonts count="29"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sz val="11"/>
      <name val="Calibri"/>
      <family val="2"/>
      <scheme val="minor"/>
    </font>
    <font>
      <b/>
      <sz val="12"/>
      <color theme="1"/>
      <name val="Calibri"/>
      <family val="2"/>
      <scheme val="minor"/>
    </font>
    <font>
      <sz val="10"/>
      <color rgb="FF000000"/>
      <name val="Times New Roman"/>
      <family val="1"/>
    </font>
    <font>
      <sz val="11"/>
      <color rgb="FF000000"/>
      <name val="Arial"/>
      <family val="2"/>
    </font>
    <font>
      <b/>
      <sz val="14"/>
      <color theme="1"/>
      <name val="Calibri"/>
      <family val="2"/>
      <scheme val="minor"/>
    </font>
    <font>
      <b/>
      <sz val="11"/>
      <color indexed="8"/>
      <name val="Calibri"/>
      <family val="2"/>
      <scheme val="minor"/>
    </font>
    <font>
      <sz val="11"/>
      <color indexed="8"/>
      <name val="Calibri"/>
      <family val="2"/>
      <scheme val="minor"/>
    </font>
    <font>
      <sz val="11"/>
      <color indexed="63"/>
      <name val="Calibri"/>
      <family val="2"/>
      <scheme val="minor"/>
    </font>
    <font>
      <b/>
      <sz val="13"/>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Times New Roman"/>
      <family val="1"/>
    </font>
    <font>
      <b/>
      <sz val="11"/>
      <name val="Times New Roman"/>
      <family val="1"/>
    </font>
    <font>
      <sz val="11"/>
      <color rgb="FF000000"/>
      <name val="Times New Roman"/>
      <family val="2"/>
    </font>
    <font>
      <b/>
      <sz val="11"/>
      <color rgb="FF000000"/>
      <name val="Times New Roman"/>
      <family val="2"/>
    </font>
    <font>
      <sz val="12"/>
      <color rgb="FF000000"/>
      <name val="Calibri"/>
      <family val="2"/>
      <scheme val="minor"/>
    </font>
    <font>
      <b/>
      <sz val="12"/>
      <name val="Calibri"/>
      <family val="2"/>
      <scheme val="minor"/>
    </font>
    <font>
      <b/>
      <sz val="12"/>
      <color rgb="FF000000"/>
      <name val="Calibri"/>
      <family val="2"/>
      <scheme val="minor"/>
    </font>
    <font>
      <sz val="12"/>
      <color theme="1"/>
      <name val="Calibri"/>
      <family val="2"/>
      <scheme val="minor"/>
    </font>
    <font>
      <sz val="12"/>
      <name val="Calibri"/>
      <family val="2"/>
      <scheme val="minor"/>
    </font>
    <font>
      <sz val="10"/>
      <color rgb="FF000000"/>
      <name val="Times New Roman"/>
      <family val="1"/>
    </font>
    <font>
      <sz val="11"/>
      <name val="Arial"/>
      <family val="2"/>
    </font>
    <font>
      <b/>
      <sz val="11"/>
      <color theme="1"/>
      <name val="Arial"/>
      <family val="2"/>
    </font>
    <font>
      <sz val="11"/>
      <color theme="1"/>
      <name val="Arial"/>
      <family val="2"/>
    </font>
  </fonts>
  <fills count="4">
    <fill>
      <patternFill patternType="none"/>
    </fill>
    <fill>
      <patternFill patternType="gray125"/>
    </fill>
    <fill>
      <patternFill patternType="solid">
        <fgColor rgb="FFD8D8D8"/>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6">
    <xf numFmtId="0" fontId="0" fillId="0" borderId="0"/>
    <xf numFmtId="43" fontId="1" fillId="0" borderId="0" applyFont="0" applyFill="0" applyBorder="0" applyAlignment="0" applyProtection="0"/>
    <xf numFmtId="43" fontId="1" fillId="0" borderId="0" applyFont="0" applyFill="0" applyBorder="0" applyAlignment="0" applyProtection="0"/>
    <xf numFmtId="0" fontId="6" fillId="0" borderId="0"/>
    <xf numFmtId="0" fontId="25" fillId="0" borderId="0"/>
    <xf numFmtId="0" fontId="1" fillId="0" borderId="0"/>
  </cellStyleXfs>
  <cellXfs count="212">
    <xf numFmtId="0" fontId="0" fillId="0" borderId="0" xfId="0"/>
    <xf numFmtId="164" fontId="0" fillId="0" borderId="1" xfId="1"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164" fontId="2" fillId="0" borderId="1" xfId="1" applyNumberFormat="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1" xfId="0" applyBorder="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1" fontId="0" fillId="0" borderId="0" xfId="0" applyNumberFormat="1" applyAlignment="1">
      <alignment horizontal="center" vertical="center"/>
    </xf>
    <xf numFmtId="164" fontId="0" fillId="0" borderId="1" xfId="1" applyNumberFormat="1" applyFont="1" applyBorder="1" applyAlignment="1">
      <alignment vertical="center"/>
    </xf>
    <xf numFmtId="164" fontId="0" fillId="0" borderId="0" xfId="1" applyNumberFormat="1" applyFont="1" applyAlignment="1">
      <alignment vertical="center"/>
    </xf>
    <xf numFmtId="1" fontId="2" fillId="0" borderId="0" xfId="0" applyNumberFormat="1" applyFont="1" applyAlignment="1">
      <alignment horizontal="center" vertical="center"/>
    </xf>
    <xf numFmtId="164" fontId="2" fillId="0" borderId="1" xfId="1" applyNumberFormat="1" applyFont="1" applyBorder="1" applyAlignment="1">
      <alignment vertical="center"/>
    </xf>
    <xf numFmtId="0" fontId="2" fillId="0" borderId="0" xfId="0" applyFont="1" applyAlignment="1">
      <alignment vertical="center"/>
    </xf>
    <xf numFmtId="164" fontId="2" fillId="0" borderId="0" xfId="1" applyNumberFormat="1" applyFont="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64" fontId="0" fillId="0" borderId="0" xfId="1" applyNumberFormat="1" applyFont="1" applyBorder="1" applyAlignment="1">
      <alignment vertical="center"/>
    </xf>
    <xf numFmtId="164" fontId="2" fillId="0" borderId="0" xfId="1" applyNumberFormat="1" applyFont="1" applyBorder="1" applyAlignment="1">
      <alignment vertical="center"/>
    </xf>
    <xf numFmtId="0" fontId="0" fillId="0" borderId="1" xfId="0" applyBorder="1"/>
    <xf numFmtId="164" fontId="2" fillId="0" borderId="1" xfId="1" applyNumberFormat="1" applyFont="1" applyBorder="1" applyAlignment="1">
      <alignment horizontal="center" vertical="center" wrapText="1"/>
    </xf>
    <xf numFmtId="164" fontId="0" fillId="0" borderId="0" xfId="1" applyNumberFormat="1" applyFont="1"/>
    <xf numFmtId="164" fontId="0" fillId="0" borderId="0" xfId="1" applyNumberFormat="1" applyFont="1" applyAlignment="1">
      <alignment horizontal="center" vertical="center"/>
    </xf>
    <xf numFmtId="0" fontId="0" fillId="0" borderId="1" xfId="0" applyBorder="1" applyAlignment="1">
      <alignment horizontal="left" vertical="center" wrapText="1"/>
    </xf>
    <xf numFmtId="0" fontId="2" fillId="0" borderId="1" xfId="0" applyFont="1" applyBorder="1" applyAlignment="1">
      <alignment horizontal="right" vertical="center"/>
    </xf>
    <xf numFmtId="0" fontId="7" fillId="0" borderId="0" xfId="3" applyFont="1" applyAlignment="1">
      <alignment horizontal="left" vertical="top"/>
    </xf>
    <xf numFmtId="0" fontId="7" fillId="0" borderId="0" xfId="3" applyFont="1" applyAlignment="1">
      <alignment horizontal="center" vertical="center"/>
    </xf>
    <xf numFmtId="164" fontId="2" fillId="0" borderId="1" xfId="1" applyNumberFormat="1" applyFont="1" applyBorder="1" applyAlignment="1">
      <alignment horizontal="center" vertical="center"/>
    </xf>
    <xf numFmtId="164" fontId="2" fillId="0" borderId="1" xfId="1" applyNumberFormat="1" applyFont="1" applyBorder="1" applyAlignment="1">
      <alignment horizontal="center" vertical="center"/>
    </xf>
    <xf numFmtId="0" fontId="0" fillId="0" borderId="0" xfId="0" applyFont="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164" fontId="2" fillId="0" borderId="1" xfId="1" applyNumberFormat="1" applyFont="1" applyBorder="1" applyAlignment="1">
      <alignment horizontal="center" vertical="center" wrapText="1"/>
    </xf>
    <xf numFmtId="164" fontId="2" fillId="0" borderId="1" xfId="1" applyNumberFormat="1" applyFont="1" applyBorder="1" applyAlignment="1">
      <alignment horizontal="right" vertical="center"/>
    </xf>
    <xf numFmtId="164" fontId="0" fillId="0" borderId="1" xfId="1" applyNumberFormat="1" applyFont="1" applyBorder="1" applyAlignment="1">
      <alignment horizontal="right" vertical="center"/>
    </xf>
    <xf numFmtId="0" fontId="9" fillId="0" borderId="1" xfId="0" applyFont="1" applyBorder="1" applyAlignment="1">
      <alignment vertical="top" wrapText="1"/>
    </xf>
    <xf numFmtId="164" fontId="10" fillId="0" borderId="1" xfId="1" applyNumberFormat="1" applyFont="1" applyBorder="1" applyAlignment="1">
      <alignment horizontal="right" vertical="center" wrapText="1"/>
    </xf>
    <xf numFmtId="164" fontId="9" fillId="0" borderId="1" xfId="1" applyNumberFormat="1" applyFont="1" applyBorder="1" applyAlignment="1">
      <alignment horizontal="right" vertical="center" wrapText="1"/>
    </xf>
    <xf numFmtId="0" fontId="10" fillId="0" borderId="1" xfId="0" applyFont="1" applyBorder="1" applyAlignment="1">
      <alignment horizontal="left" vertical="top" wrapText="1"/>
    </xf>
    <xf numFmtId="0" fontId="0" fillId="0" borderId="1" xfId="0" applyFont="1" applyBorder="1" applyAlignment="1">
      <alignment horizontal="center" vertical="center"/>
    </xf>
    <xf numFmtId="165" fontId="10" fillId="0" borderId="1" xfId="0" applyNumberFormat="1" applyFont="1" applyBorder="1" applyAlignment="1">
      <alignment horizontal="center" vertical="center" wrapText="1"/>
    </xf>
    <xf numFmtId="0" fontId="0" fillId="0" borderId="1" xfId="0" applyFont="1" applyBorder="1" applyAlignment="1">
      <alignment vertical="center"/>
    </xf>
    <xf numFmtId="0" fontId="0" fillId="0" borderId="0" xfId="0" applyFont="1" applyAlignment="1">
      <alignment horizontal="center" vertical="center"/>
    </xf>
    <xf numFmtId="164" fontId="0" fillId="0" borderId="0" xfId="1" applyNumberFormat="1" applyFont="1" applyAlignment="1">
      <alignment horizontal="right" vertical="center"/>
    </xf>
    <xf numFmtId="164" fontId="2" fillId="0" borderId="0" xfId="1" applyNumberFormat="1" applyFont="1" applyAlignment="1">
      <alignment horizontal="right" vertical="center"/>
    </xf>
    <xf numFmtId="0" fontId="10" fillId="0" borderId="1" xfId="0" applyFont="1" applyBorder="1" applyAlignment="1">
      <alignment horizontal="center" vertical="center" wrapText="1"/>
    </xf>
    <xf numFmtId="0" fontId="9" fillId="0" borderId="1" xfId="0" applyFont="1" applyBorder="1" applyAlignment="1">
      <alignment horizontal="left" vertical="top" wrapText="1"/>
    </xf>
    <xf numFmtId="0" fontId="10" fillId="0" borderId="1" xfId="0" applyFont="1" applyBorder="1" applyAlignment="1">
      <alignment vertical="top" wrapText="1"/>
    </xf>
    <xf numFmtId="0" fontId="11" fillId="0" borderId="1" xfId="0" applyFont="1" applyBorder="1" applyAlignment="1">
      <alignment horizontal="center" vertical="center" wrapText="1"/>
    </xf>
    <xf numFmtId="0" fontId="4" fillId="2" borderId="12" xfId="3" applyFont="1" applyFill="1" applyBorder="1" applyAlignment="1">
      <alignment horizontal="center" vertical="top" wrapText="1"/>
    </xf>
    <xf numFmtId="0" fontId="4" fillId="2" borderId="13"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5" fillId="0" borderId="12" xfId="3" applyFont="1" applyBorder="1" applyAlignment="1">
      <alignment horizontal="left" vertical="center" wrapText="1"/>
    </xf>
    <xf numFmtId="0" fontId="15" fillId="0" borderId="12" xfId="3" applyFont="1" applyBorder="1" applyAlignment="1">
      <alignment horizontal="center" vertical="center" wrapText="1"/>
    </xf>
    <xf numFmtId="1" fontId="14" fillId="0" borderId="12" xfId="3" applyNumberFormat="1" applyFont="1" applyBorder="1" applyAlignment="1">
      <alignment horizontal="center" vertical="center" shrinkToFit="1"/>
    </xf>
    <xf numFmtId="164" fontId="14" fillId="0" borderId="12" xfId="1" applyNumberFormat="1" applyFont="1" applyBorder="1" applyAlignment="1">
      <alignment horizontal="center" vertical="center" shrinkToFit="1"/>
    </xf>
    <xf numFmtId="0" fontId="15" fillId="0" borderId="9" xfId="3" applyFont="1" applyBorder="1" applyAlignment="1">
      <alignment horizontal="left" vertical="center" wrapText="1"/>
    </xf>
    <xf numFmtId="1" fontId="14" fillId="0" borderId="9" xfId="3" applyNumberFormat="1" applyFont="1" applyBorder="1" applyAlignment="1">
      <alignment horizontal="center" vertical="center" shrinkToFit="1"/>
    </xf>
    <xf numFmtId="164" fontId="14" fillId="0" borderId="9" xfId="1" applyNumberFormat="1" applyFont="1" applyBorder="1" applyAlignment="1">
      <alignment horizontal="center" vertical="center" shrinkToFit="1"/>
    </xf>
    <xf numFmtId="164" fontId="4" fillId="0" borderId="1" xfId="1" applyNumberFormat="1" applyFont="1" applyFill="1" applyBorder="1" applyAlignment="1">
      <alignment vertical="top" wrapText="1"/>
    </xf>
    <xf numFmtId="164" fontId="13" fillId="0" borderId="1" xfId="1" applyNumberFormat="1" applyFont="1" applyFill="1" applyBorder="1" applyAlignment="1">
      <alignment horizontal="center" vertical="top" shrinkToFit="1"/>
    </xf>
    <xf numFmtId="0" fontId="4" fillId="0" borderId="1" xfId="3" applyFont="1" applyBorder="1" applyAlignment="1">
      <alignment horizontal="center" vertical="top" wrapText="1"/>
    </xf>
    <xf numFmtId="1" fontId="14" fillId="0" borderId="13" xfId="3" applyNumberFormat="1" applyFont="1" applyBorder="1" applyAlignment="1">
      <alignment horizontal="center" vertical="center" shrinkToFit="1"/>
    </xf>
    <xf numFmtId="1" fontId="14" fillId="0" borderId="8" xfId="3" applyNumberFormat="1" applyFont="1" applyBorder="1" applyAlignment="1">
      <alignment horizontal="center" vertical="center" shrinkToFit="1"/>
    </xf>
    <xf numFmtId="164" fontId="2" fillId="0" borderId="1" xfId="1" applyNumberFormat="1" applyFont="1" applyBorder="1" applyAlignment="1">
      <alignment horizontal="center" vertical="center"/>
    </xf>
    <xf numFmtId="164" fontId="2" fillId="0" borderId="1" xfId="1" applyNumberFormat="1" applyFont="1" applyBorder="1" applyAlignment="1">
      <alignment horizontal="center" vertical="center" wrapText="1"/>
    </xf>
    <xf numFmtId="0" fontId="0" fillId="0" borderId="0" xfId="0" applyFill="1" applyBorder="1" applyAlignment="1">
      <alignment horizontal="left" vertical="top"/>
    </xf>
    <xf numFmtId="1" fontId="19" fillId="0" borderId="12" xfId="0" applyNumberFormat="1" applyFont="1" applyFill="1" applyBorder="1" applyAlignment="1">
      <alignment horizontal="center" vertical="center" shrinkToFit="1"/>
    </xf>
    <xf numFmtId="0" fontId="0" fillId="0" borderId="0" xfId="0" applyFill="1" applyBorder="1" applyAlignment="1">
      <alignment horizontal="center" vertical="center"/>
    </xf>
    <xf numFmtId="166" fontId="14" fillId="0" borderId="12" xfId="0" applyNumberFormat="1" applyFont="1" applyFill="1" applyBorder="1" applyAlignment="1">
      <alignment horizontal="center" vertical="center" shrinkToFit="1"/>
    </xf>
    <xf numFmtId="0" fontId="4" fillId="0" borderId="12" xfId="0" applyFont="1" applyFill="1" applyBorder="1" applyAlignment="1">
      <alignment horizontal="left" vertical="center" wrapText="1"/>
    </xf>
    <xf numFmtId="0" fontId="4" fillId="0" borderId="12" xfId="0" applyFont="1" applyFill="1" applyBorder="1" applyAlignment="1">
      <alignment horizontal="center" vertical="center" wrapText="1"/>
    </xf>
    <xf numFmtId="166" fontId="13" fillId="0" borderId="12" xfId="0" applyNumberFormat="1" applyFont="1" applyFill="1" applyBorder="1" applyAlignment="1">
      <alignment horizontal="center" vertical="center" shrinkToFit="1"/>
    </xf>
    <xf numFmtId="0" fontId="0" fillId="0" borderId="12" xfId="0" applyFont="1" applyFill="1" applyBorder="1" applyAlignment="1">
      <alignment horizontal="left" vertical="center" wrapText="1"/>
    </xf>
    <xf numFmtId="166" fontId="20" fillId="0" borderId="12" xfId="0" applyNumberFormat="1" applyFont="1" applyFill="1" applyBorder="1" applyAlignment="1">
      <alignment horizontal="center" vertical="center" shrinkToFit="1"/>
    </xf>
    <xf numFmtId="0" fontId="21" fillId="0" borderId="12" xfId="0" applyFont="1" applyFill="1" applyBorder="1" applyAlignment="1">
      <alignment horizontal="left" vertical="center" wrapText="1"/>
    </xf>
    <xf numFmtId="0" fontId="21" fillId="0" borderId="12" xfId="0" applyFont="1" applyFill="1" applyBorder="1" applyAlignment="1">
      <alignment horizontal="center" vertical="center" wrapText="1"/>
    </xf>
    <xf numFmtId="166" fontId="22" fillId="0" borderId="12" xfId="0" applyNumberFormat="1" applyFont="1" applyFill="1" applyBorder="1" applyAlignment="1">
      <alignment horizontal="center" vertical="center" shrinkToFit="1"/>
    </xf>
    <xf numFmtId="0" fontId="23" fillId="0" borderId="12" xfId="0" applyFont="1" applyFill="1" applyBorder="1" applyAlignment="1">
      <alignment horizontal="left" vertical="center" wrapText="1"/>
    </xf>
    <xf numFmtId="0" fontId="21" fillId="0" borderId="9"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left" vertical="top"/>
    </xf>
    <xf numFmtId="1" fontId="0" fillId="0" borderId="1" xfId="0" applyNumberFormat="1" applyFont="1" applyFill="1" applyBorder="1" applyAlignment="1">
      <alignment horizontal="right" vertical="center"/>
    </xf>
    <xf numFmtId="0" fontId="0" fillId="0" borderId="1" xfId="0" applyFont="1" applyFill="1" applyBorder="1" applyAlignment="1">
      <alignment horizontal="left" vertical="top"/>
    </xf>
    <xf numFmtId="3" fontId="2" fillId="0" borderId="1" xfId="0" applyNumberFormat="1" applyFont="1" applyFill="1" applyBorder="1" applyAlignment="1">
      <alignment horizontal="left" vertical="top"/>
    </xf>
    <xf numFmtId="0" fontId="21" fillId="0" borderId="11" xfId="0" applyFont="1" applyFill="1" applyBorder="1" applyAlignment="1">
      <alignment horizontal="center" vertical="center" wrapText="1"/>
    </xf>
    <xf numFmtId="0" fontId="2" fillId="0" borderId="0" xfId="0" applyFont="1" applyBorder="1" applyAlignment="1">
      <alignment vertical="center"/>
    </xf>
    <xf numFmtId="0" fontId="12" fillId="0" borderId="0" xfId="0" applyFont="1" applyBorder="1" applyAlignment="1">
      <alignment vertical="center"/>
    </xf>
    <xf numFmtId="2" fontId="18" fillId="0" borderId="12" xfId="0" applyNumberFormat="1" applyFont="1" applyFill="1" applyBorder="1" applyAlignment="1">
      <alignment horizontal="right" vertical="center" shrinkToFit="1"/>
    </xf>
    <xf numFmtId="2" fontId="18" fillId="0" borderId="7" xfId="0" applyNumberFormat="1" applyFont="1" applyFill="1" applyBorder="1" applyAlignment="1">
      <alignment vertical="center" shrinkToFit="1"/>
    </xf>
    <xf numFmtId="2" fontId="0" fillId="0" borderId="1" xfId="0" applyNumberFormat="1" applyFont="1" applyFill="1" applyBorder="1" applyAlignment="1">
      <alignment horizontal="right" vertical="center"/>
    </xf>
    <xf numFmtId="2" fontId="0" fillId="0" borderId="1" xfId="0" applyNumberFormat="1" applyFill="1" applyBorder="1" applyAlignment="1">
      <alignment horizontal="right" vertical="center"/>
    </xf>
    <xf numFmtId="4" fontId="17" fillId="0" borderId="1" xfId="0" applyNumberFormat="1" applyFont="1" applyFill="1" applyBorder="1" applyAlignment="1">
      <alignment vertical="top" wrapText="1"/>
    </xf>
    <xf numFmtId="2" fontId="14" fillId="0" borderId="12" xfId="0" applyNumberFormat="1" applyFont="1" applyFill="1" applyBorder="1" applyAlignment="1">
      <alignment horizontal="right" vertical="center" shrinkToFit="1"/>
    </xf>
    <xf numFmtId="2" fontId="14" fillId="0" borderId="7" xfId="0" applyNumberFormat="1" applyFont="1" applyFill="1" applyBorder="1" applyAlignment="1">
      <alignment vertical="center" shrinkToFit="1"/>
    </xf>
    <xf numFmtId="0" fontId="0" fillId="0" borderId="1" xfId="0" applyFont="1" applyFill="1" applyBorder="1" applyAlignment="1">
      <alignment horizontal="center" vertical="center"/>
    </xf>
    <xf numFmtId="4" fontId="4" fillId="0" borderId="7" xfId="0" applyNumberFormat="1" applyFont="1" applyFill="1" applyBorder="1" applyAlignment="1">
      <alignment vertical="top" wrapText="1"/>
    </xf>
    <xf numFmtId="4" fontId="4" fillId="0" borderId="1" xfId="0" applyNumberFormat="1" applyFont="1" applyFill="1" applyBorder="1" applyAlignment="1">
      <alignment vertical="top" wrapText="1"/>
    </xf>
    <xf numFmtId="0" fontId="4" fillId="0" borderId="11"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4" fillId="0" borderId="11" xfId="0" applyFont="1" applyFill="1" applyBorder="1" applyAlignment="1">
      <alignment horizontal="left" vertical="center" wrapText="1"/>
    </xf>
    <xf numFmtId="2" fontId="15" fillId="0" borderId="12" xfId="0" applyNumberFormat="1" applyFont="1" applyFill="1" applyBorder="1" applyAlignment="1">
      <alignment horizontal="right" vertical="center" wrapText="1"/>
    </xf>
    <xf numFmtId="0" fontId="15" fillId="0" borderId="12" xfId="0" applyFont="1" applyFill="1" applyBorder="1" applyAlignment="1">
      <alignment horizontal="center" vertical="center" wrapText="1"/>
    </xf>
    <xf numFmtId="1" fontId="15" fillId="0" borderId="12" xfId="0" applyNumberFormat="1" applyFont="1" applyFill="1" applyBorder="1" applyAlignment="1">
      <alignment horizontal="center" vertical="center" wrapText="1"/>
    </xf>
    <xf numFmtId="1" fontId="14" fillId="0" borderId="7" xfId="0" applyNumberFormat="1" applyFont="1" applyFill="1" applyBorder="1" applyAlignment="1">
      <alignment horizontal="center" vertical="center" shrinkToFit="1"/>
    </xf>
    <xf numFmtId="2" fontId="14" fillId="0" borderId="12" xfId="0" applyNumberFormat="1" applyFont="1" applyFill="1" applyBorder="1" applyAlignment="1">
      <alignment horizontal="center" vertical="center" shrinkToFit="1"/>
    </xf>
    <xf numFmtId="0" fontId="4" fillId="0" borderId="7" xfId="0" applyFont="1" applyFill="1" applyBorder="1" applyAlignment="1">
      <alignment horizontal="center" vertical="center" wrapText="1"/>
    </xf>
    <xf numFmtId="2" fontId="15" fillId="0" borderId="15" xfId="0" applyNumberFormat="1" applyFont="1" applyFill="1" applyBorder="1" applyAlignment="1">
      <alignment horizontal="right" vertical="center" wrapText="1"/>
    </xf>
    <xf numFmtId="0" fontId="4" fillId="0" borderId="1" xfId="0" applyFont="1" applyFill="1" applyBorder="1" applyAlignment="1">
      <alignment horizontal="center" vertical="center" wrapText="1"/>
    </xf>
    <xf numFmtId="4" fontId="4" fillId="0" borderId="7" xfId="0" applyNumberFormat="1" applyFont="1" applyFill="1" applyBorder="1" applyAlignment="1">
      <alignment horizontal="right" vertical="center" wrapText="1"/>
    </xf>
    <xf numFmtId="4" fontId="4" fillId="0" borderId="1" xfId="0" applyNumberFormat="1" applyFont="1" applyFill="1" applyBorder="1" applyAlignment="1">
      <alignment horizontal="right"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1" fontId="15" fillId="0" borderId="1" xfId="0" applyNumberFormat="1" applyFont="1" applyFill="1" applyBorder="1" applyAlignment="1">
      <alignment horizontal="center" vertical="center" wrapText="1"/>
    </xf>
    <xf numFmtId="2" fontId="15" fillId="0" borderId="1" xfId="0" applyNumberFormat="1" applyFont="1" applyFill="1" applyBorder="1" applyAlignment="1">
      <alignment horizontal="right" vertical="center" wrapText="1"/>
    </xf>
    <xf numFmtId="166" fontId="14" fillId="0" borderId="1" xfId="0" applyNumberFormat="1" applyFont="1" applyFill="1" applyBorder="1" applyAlignment="1">
      <alignment horizontal="center" vertical="center" shrinkToFit="1"/>
    </xf>
    <xf numFmtId="2" fontId="14" fillId="0" borderId="1" xfId="0" applyNumberFormat="1" applyFont="1" applyFill="1" applyBorder="1" applyAlignment="1">
      <alignment horizontal="center" vertical="center" shrinkToFit="1"/>
    </xf>
    <xf numFmtId="1" fontId="14" fillId="0" borderId="1" xfId="0" applyNumberFormat="1" applyFont="1" applyFill="1" applyBorder="1" applyAlignment="1">
      <alignment horizontal="center" vertical="center" shrinkToFit="1"/>
    </xf>
    <xf numFmtId="2" fontId="15" fillId="0" borderId="1" xfId="0" applyNumberFormat="1" applyFont="1" applyFill="1" applyBorder="1" applyAlignment="1">
      <alignment horizontal="center" vertical="center" shrinkToFit="1"/>
    </xf>
    <xf numFmtId="166" fontId="13" fillId="0" borderId="1" xfId="0" applyNumberFormat="1" applyFont="1" applyFill="1" applyBorder="1" applyAlignment="1">
      <alignment horizontal="center" vertical="center" shrinkToFit="1"/>
    </xf>
    <xf numFmtId="0" fontId="0" fillId="0" borderId="1" xfId="0" applyFont="1" applyFill="1" applyBorder="1" applyAlignment="1">
      <alignment horizontal="left" vertical="center" wrapText="1"/>
    </xf>
    <xf numFmtId="2" fontId="14" fillId="0" borderId="1" xfId="0" applyNumberFormat="1" applyFont="1" applyFill="1" applyBorder="1" applyAlignment="1">
      <alignment horizontal="right" vertical="center" shrinkToFit="1"/>
    </xf>
    <xf numFmtId="2" fontId="14" fillId="0" borderId="1" xfId="0" applyNumberFormat="1" applyFont="1" applyFill="1" applyBorder="1" applyAlignment="1">
      <alignment vertical="center" shrinkToFit="1"/>
    </xf>
    <xf numFmtId="0" fontId="24" fillId="0" borderId="1" xfId="0" applyFont="1" applyFill="1" applyBorder="1" applyAlignment="1">
      <alignment horizontal="left" vertical="center" wrapText="1"/>
    </xf>
    <xf numFmtId="1" fontId="13" fillId="0" borderId="12" xfId="0" applyNumberFormat="1" applyFont="1" applyFill="1" applyBorder="1" applyAlignment="1">
      <alignment horizontal="center" vertical="center" shrinkToFit="1"/>
    </xf>
    <xf numFmtId="0" fontId="15" fillId="0" borderId="1" xfId="0" applyFont="1" applyBorder="1" applyAlignment="1">
      <alignment horizontal="left" vertical="center" wrapText="1"/>
    </xf>
    <xf numFmtId="164" fontId="2" fillId="0" borderId="1" xfId="1" applyNumberFormat="1" applyFont="1" applyBorder="1" applyAlignment="1">
      <alignment horizontal="center" vertical="center"/>
    </xf>
    <xf numFmtId="0" fontId="2" fillId="0" borderId="19" xfId="0" applyFont="1" applyBorder="1" applyAlignment="1">
      <alignment horizontal="center" vertical="center"/>
    </xf>
    <xf numFmtId="0" fontId="2" fillId="0" borderId="19" xfId="0" applyFont="1" applyBorder="1" applyAlignment="1">
      <alignment vertical="center" wrapText="1"/>
    </xf>
    <xf numFmtId="164" fontId="2" fillId="0" borderId="19" xfId="1" applyNumberFormat="1" applyFont="1" applyBorder="1" applyAlignment="1">
      <alignment horizontal="center" vertical="center"/>
    </xf>
    <xf numFmtId="164" fontId="0" fillId="0" borderId="19" xfId="1" applyNumberFormat="1" applyFont="1" applyBorder="1" applyAlignment="1">
      <alignment vertical="center"/>
    </xf>
    <xf numFmtId="2" fontId="18" fillId="0" borderId="14" xfId="0" applyNumberFormat="1" applyFont="1" applyFill="1" applyBorder="1" applyAlignment="1">
      <alignment vertical="center" shrinkToFit="1"/>
    </xf>
    <xf numFmtId="4" fontId="17" fillId="0" borderId="14" xfId="0" applyNumberFormat="1" applyFont="1" applyFill="1" applyBorder="1" applyAlignment="1">
      <alignment vertical="top" wrapText="1"/>
    </xf>
    <xf numFmtId="164" fontId="2" fillId="0" borderId="3" xfId="1" applyNumberFormat="1" applyFont="1" applyBorder="1" applyAlignment="1">
      <alignment horizontal="center" vertical="center"/>
    </xf>
    <xf numFmtId="166" fontId="22" fillId="0" borderId="9" xfId="0" applyNumberFormat="1" applyFont="1" applyFill="1" applyBorder="1" applyAlignment="1">
      <alignment horizontal="center" vertical="center" shrinkToFit="1"/>
    </xf>
    <xf numFmtId="0" fontId="23" fillId="0" borderId="9" xfId="0" applyFont="1" applyFill="1" applyBorder="1" applyAlignment="1">
      <alignment horizontal="left" vertical="center" wrapText="1"/>
    </xf>
    <xf numFmtId="1" fontId="19" fillId="0" borderId="9" xfId="0" applyNumberFormat="1" applyFont="1" applyFill="1" applyBorder="1" applyAlignment="1">
      <alignment horizontal="center" vertical="center" shrinkToFit="1"/>
    </xf>
    <xf numFmtId="2" fontId="18" fillId="0" borderId="9" xfId="0" applyNumberFormat="1" applyFont="1" applyFill="1" applyBorder="1" applyAlignment="1">
      <alignment horizontal="right" vertical="center" shrinkToFit="1"/>
    </xf>
    <xf numFmtId="166" fontId="22" fillId="0" borderId="1" xfId="0" applyNumberFormat="1" applyFont="1" applyFill="1" applyBorder="1" applyAlignment="1">
      <alignment horizontal="center" vertical="center" shrinkToFit="1"/>
    </xf>
    <xf numFmtId="0" fontId="23" fillId="0" borderId="1" xfId="0" applyFont="1" applyFill="1" applyBorder="1" applyAlignment="1">
      <alignment horizontal="left" vertical="center" wrapText="1"/>
    </xf>
    <xf numFmtId="0" fontId="21" fillId="0" borderId="1" xfId="0" applyFont="1" applyFill="1" applyBorder="1" applyAlignment="1">
      <alignment horizontal="center" vertical="center" wrapText="1"/>
    </xf>
    <xf numFmtId="1" fontId="19" fillId="0" borderId="1" xfId="0" applyNumberFormat="1" applyFont="1" applyFill="1" applyBorder="1" applyAlignment="1">
      <alignment horizontal="center" vertical="center" shrinkToFit="1"/>
    </xf>
    <xf numFmtId="2" fontId="18" fillId="0" borderId="1" xfId="0" applyNumberFormat="1" applyFont="1" applyFill="1" applyBorder="1" applyAlignment="1">
      <alignment horizontal="right" vertical="center" shrinkToFit="1"/>
    </xf>
    <xf numFmtId="166" fontId="13" fillId="0" borderId="9" xfId="0" applyNumberFormat="1" applyFont="1" applyFill="1" applyBorder="1" applyAlignment="1">
      <alignment horizontal="center" vertical="center" shrinkToFit="1"/>
    </xf>
    <xf numFmtId="164"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4" fillId="0" borderId="1" xfId="3" applyFont="1" applyBorder="1" applyAlignment="1">
      <alignment horizontal="center" vertical="top" wrapText="1"/>
    </xf>
    <xf numFmtId="164" fontId="2" fillId="0" borderId="1" xfId="1" applyNumberFormat="1" applyFont="1" applyBorder="1" applyAlignment="1">
      <alignment horizontal="center" vertical="center" wrapText="1"/>
    </xf>
    <xf numFmtId="0" fontId="26" fillId="3" borderId="1" xfId="5" applyFont="1" applyFill="1" applyBorder="1" applyAlignment="1">
      <alignment horizontal="justify" vertical="top" wrapText="1"/>
    </xf>
    <xf numFmtId="0" fontId="26" fillId="3" borderId="1" xfId="5" applyFont="1" applyFill="1" applyBorder="1" applyAlignment="1">
      <alignment horizontal="justify" vertical="center" wrapText="1"/>
    </xf>
    <xf numFmtId="0" fontId="13" fillId="0" borderId="1" xfId="3" applyFont="1" applyBorder="1" applyAlignment="1">
      <alignment horizontal="center" vertical="center"/>
    </xf>
    <xf numFmtId="0" fontId="15" fillId="2" borderId="12" xfId="3" applyFont="1" applyFill="1" applyBorder="1" applyAlignment="1">
      <alignment horizontal="center" vertical="center" wrapText="1"/>
    </xf>
    <xf numFmtId="164" fontId="15" fillId="0" borderId="12" xfId="1" applyNumberFormat="1" applyFont="1" applyBorder="1" applyAlignment="1">
      <alignment horizontal="center" vertical="center" shrinkToFit="1"/>
    </xf>
    <xf numFmtId="164" fontId="15" fillId="0" borderId="9" xfId="1" applyNumberFormat="1" applyFont="1" applyBorder="1" applyAlignment="1">
      <alignment horizontal="center" vertical="center" shrinkToFit="1"/>
    </xf>
    <xf numFmtId="164" fontId="4" fillId="0" borderId="1" xfId="1" applyNumberFormat="1" applyFont="1" applyFill="1" applyBorder="1" applyAlignment="1">
      <alignment horizontal="center" vertical="top" shrinkToFit="1"/>
    </xf>
    <xf numFmtId="0" fontId="13" fillId="0" borderId="1" xfId="3" applyFont="1" applyBorder="1" applyAlignment="1">
      <alignment horizontal="left" vertical="center"/>
    </xf>
    <xf numFmtId="0" fontId="7" fillId="0" borderId="0" xfId="3" applyFont="1" applyAlignment="1">
      <alignment horizontal="left" vertical="center"/>
    </xf>
    <xf numFmtId="0" fontId="27" fillId="0" borderId="1" xfId="0" applyFont="1" applyBorder="1" applyAlignment="1">
      <alignment horizontal="center" vertical="center"/>
    </xf>
    <xf numFmtId="164" fontId="27" fillId="0" borderId="1" xfId="1" applyNumberFormat="1" applyFont="1" applyBorder="1" applyAlignment="1">
      <alignment horizontal="center" vertical="center"/>
    </xf>
    <xf numFmtId="164" fontId="27" fillId="0" borderId="1" xfId="1" applyNumberFormat="1"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xf numFmtId="0" fontId="27" fillId="0" borderId="1" xfId="0" applyFont="1" applyBorder="1" applyAlignment="1">
      <alignment horizontal="right" vertical="center"/>
    </xf>
    <xf numFmtId="0" fontId="8" fillId="0" borderId="1" xfId="0" applyFont="1" applyBorder="1" applyAlignment="1">
      <alignment horizontal="center" vertical="center"/>
    </xf>
    <xf numFmtId="0" fontId="2" fillId="0" borderId="5" xfId="0" applyFont="1" applyBorder="1" applyAlignment="1">
      <alignment horizontal="left" vertical="center"/>
    </xf>
    <xf numFmtId="0" fontId="4" fillId="0" borderId="1" xfId="0" applyFont="1" applyBorder="1" applyAlignment="1">
      <alignment horizontal="center" vertical="center"/>
    </xf>
    <xf numFmtId="0" fontId="2" fillId="0" borderId="1" xfId="0" applyFont="1" applyBorder="1" applyAlignment="1">
      <alignment horizontal="center" vertical="center" wrapText="1"/>
    </xf>
    <xf numFmtId="164" fontId="2" fillId="0" borderId="1" xfId="1" applyNumberFormat="1" applyFont="1" applyBorder="1" applyAlignment="1">
      <alignment horizontal="center" vertical="center"/>
    </xf>
    <xf numFmtId="1" fontId="4" fillId="0" borderId="1" xfId="0" applyNumberFormat="1" applyFont="1" applyBorder="1" applyAlignment="1">
      <alignment horizontal="center" vertical="center"/>
    </xf>
    <xf numFmtId="0" fontId="5" fillId="0" borderId="5" xfId="0" applyFont="1" applyBorder="1" applyAlignment="1">
      <alignment horizontal="left" vertical="center" wrapText="1"/>
    </xf>
    <xf numFmtId="0" fontId="17" fillId="0" borderId="1" xfId="0" applyFont="1" applyFill="1" applyBorder="1" applyAlignment="1">
      <alignment horizontal="right" vertical="top" wrapText="1"/>
    </xf>
    <xf numFmtId="0" fontId="16" fillId="0" borderId="1" xfId="0" applyFont="1" applyFill="1" applyBorder="1" applyAlignment="1">
      <alignment horizontal="right" vertical="top" wrapText="1"/>
    </xf>
    <xf numFmtId="0" fontId="2" fillId="0" borderId="1" xfId="0" applyFont="1" applyBorder="1" applyAlignment="1">
      <alignment horizontal="center" vertical="center"/>
    </xf>
    <xf numFmtId="0" fontId="5" fillId="0" borderId="0" xfId="0" applyFont="1" applyAlignment="1">
      <alignment horizontal="left" vertical="center"/>
    </xf>
    <xf numFmtId="0" fontId="5" fillId="0" borderId="0" xfId="0" applyFont="1" applyBorder="1" applyAlignment="1">
      <alignment horizontal="left" vertical="center" wrapText="1"/>
    </xf>
    <xf numFmtId="0" fontId="2" fillId="0" borderId="0" xfId="0" applyFont="1" applyBorder="1" applyAlignment="1">
      <alignment horizontal="center" vertical="center"/>
    </xf>
    <xf numFmtId="0" fontId="13" fillId="0" borderId="1" xfId="3" applyFont="1" applyBorder="1" applyAlignment="1">
      <alignment horizontal="center"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4" fillId="0" borderId="1" xfId="3" applyFont="1" applyBorder="1" applyAlignment="1">
      <alignment horizontal="center" vertical="center" wrapText="1"/>
    </xf>
    <xf numFmtId="0" fontId="4" fillId="2" borderId="23" xfId="3" applyFont="1" applyFill="1" applyBorder="1" applyAlignment="1">
      <alignment horizontal="center" vertical="top" wrapText="1"/>
    </xf>
    <xf numFmtId="0" fontId="4" fillId="2" borderId="24" xfId="3" applyFont="1" applyFill="1" applyBorder="1" applyAlignment="1">
      <alignment horizontal="center" vertical="top" wrapText="1"/>
    </xf>
    <xf numFmtId="0" fontId="4" fillId="2" borderId="21" xfId="3" applyFont="1" applyFill="1" applyBorder="1" applyAlignment="1">
      <alignment horizontal="center" vertical="center" wrapText="1"/>
    </xf>
    <xf numFmtId="0" fontId="4" fillId="2" borderId="10" xfId="3" applyFont="1" applyFill="1" applyBorder="1" applyAlignment="1">
      <alignment horizontal="center" vertical="center" wrapText="1"/>
    </xf>
    <xf numFmtId="0" fontId="4" fillId="2" borderId="2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2" borderId="22" xfId="3" applyFont="1" applyFill="1" applyBorder="1" applyAlignment="1">
      <alignment horizontal="center" vertical="top" wrapText="1"/>
    </xf>
    <xf numFmtId="0" fontId="4" fillId="2" borderId="11" xfId="3" applyFont="1" applyFill="1" applyBorder="1" applyAlignment="1">
      <alignment horizontal="center" vertical="top" wrapText="1"/>
    </xf>
    <xf numFmtId="0" fontId="4" fillId="0" borderId="1" xfId="3" applyFont="1" applyBorder="1" applyAlignment="1">
      <alignment horizontal="center" vertical="top" wrapText="1"/>
    </xf>
    <xf numFmtId="0" fontId="9" fillId="0" borderId="1" xfId="0" applyFont="1" applyBorder="1" applyAlignment="1">
      <alignment horizontal="left" vertical="top" wrapText="1"/>
    </xf>
    <xf numFmtId="164" fontId="9"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164" fontId="27" fillId="0" borderId="2" xfId="1" applyNumberFormat="1" applyFont="1" applyBorder="1" applyAlignment="1">
      <alignment horizontal="center" vertical="center" wrapText="1"/>
    </xf>
    <xf numFmtId="164" fontId="27" fillId="0" borderId="3" xfId="1" applyNumberFormat="1" applyFont="1" applyBorder="1" applyAlignment="1">
      <alignment horizontal="center" vertical="center" wrapText="1"/>
    </xf>
    <xf numFmtId="164" fontId="28" fillId="0" borderId="19" xfId="1" applyNumberFormat="1" applyFont="1" applyBorder="1" applyAlignment="1">
      <alignment horizontal="center" vertical="center"/>
    </xf>
    <xf numFmtId="164" fontId="28" fillId="0" borderId="20" xfId="1" applyNumberFormat="1" applyFont="1" applyBorder="1" applyAlignment="1">
      <alignment horizontal="center" vertical="center"/>
    </xf>
    <xf numFmtId="164" fontId="27" fillId="0" borderId="1" xfId="1" applyNumberFormat="1" applyFont="1" applyBorder="1" applyAlignment="1">
      <alignment horizontal="center" vertical="center"/>
    </xf>
    <xf numFmtId="164" fontId="0" fillId="0" borderId="19" xfId="1" applyNumberFormat="1" applyFont="1" applyBorder="1" applyAlignment="1">
      <alignment horizontal="center" vertical="center"/>
    </xf>
    <xf numFmtId="164" fontId="0" fillId="0" borderId="20" xfId="1" applyNumberFormat="1"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4" fillId="0" borderId="15" xfId="0" applyFont="1" applyFill="1" applyBorder="1" applyAlignment="1">
      <alignment horizontal="right" vertical="top" wrapText="1"/>
    </xf>
    <xf numFmtId="0" fontId="4" fillId="0" borderId="14" xfId="0" applyFont="1" applyFill="1" applyBorder="1" applyAlignment="1">
      <alignment horizontal="right" vertical="top" wrapText="1"/>
    </xf>
    <xf numFmtId="0" fontId="4" fillId="0" borderId="6" xfId="0" applyFont="1" applyFill="1" applyBorder="1" applyAlignment="1">
      <alignment horizontal="right" vertical="top" wrapText="1"/>
    </xf>
  </cellXfs>
  <cellStyles count="6">
    <cellStyle name="Comma" xfId="1" builtinId="3"/>
    <cellStyle name="Comma 2" xfId="2"/>
    <cellStyle name="Normal" xfId="0" builtinId="0"/>
    <cellStyle name="Normal 192" xfId="5"/>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tabSelected="1" zoomScale="110" zoomScaleNormal="110" workbookViewId="0">
      <pane ySplit="3" topLeftCell="A32" activePane="bottomLeft" state="frozen"/>
      <selection pane="bottomLeft" activeCell="I35" sqref="I35"/>
    </sheetView>
  </sheetViews>
  <sheetFormatPr defaultColWidth="9.140625" defaultRowHeight="15" x14ac:dyDescent="0.25"/>
  <cols>
    <col min="1" max="1" width="6.5703125" style="8" customWidth="1"/>
    <col min="2" max="2" width="55.7109375" style="9" customWidth="1"/>
    <col min="3" max="3" width="4.140625" style="8" bestFit="1" customWidth="1"/>
    <col min="4" max="4" width="5" style="8" bestFit="1" customWidth="1"/>
    <col min="5" max="5" width="9.7109375" style="13" customWidth="1"/>
    <col min="6" max="6" width="10.7109375" style="16" customWidth="1"/>
    <col min="7" max="7" width="9.7109375" style="7" customWidth="1"/>
    <col min="8" max="8" width="10.7109375" style="18" customWidth="1"/>
    <col min="9" max="9" width="9.7109375" style="15" customWidth="1"/>
    <col min="10" max="10" width="10.7109375" style="19" customWidth="1"/>
    <col min="11" max="16384" width="9.140625" style="7"/>
  </cols>
  <sheetData>
    <row r="1" spans="1:10" s="10" customFormat="1" ht="25.5" customHeight="1" x14ac:dyDescent="0.25">
      <c r="A1" s="169" t="s">
        <v>138</v>
      </c>
      <c r="B1" s="169"/>
      <c r="C1" s="169"/>
      <c r="D1" s="169"/>
      <c r="E1" s="169"/>
      <c r="F1" s="169"/>
      <c r="G1" s="169"/>
      <c r="H1" s="169"/>
      <c r="I1" s="169"/>
      <c r="J1" s="169"/>
    </row>
    <row r="2" spans="1:10" s="11" customFormat="1" ht="19.5" customHeight="1" x14ac:dyDescent="0.25">
      <c r="A2" s="171"/>
      <c r="B2" s="171"/>
      <c r="C2" s="171"/>
      <c r="D2" s="171"/>
      <c r="E2" s="174" t="s">
        <v>61</v>
      </c>
      <c r="F2" s="174"/>
      <c r="G2" s="172" t="s">
        <v>203</v>
      </c>
      <c r="H2" s="172"/>
      <c r="I2" s="173" t="s">
        <v>139</v>
      </c>
      <c r="J2" s="173"/>
    </row>
    <row r="3" spans="1:10" s="11" customFormat="1" ht="22.5" customHeight="1" x14ac:dyDescent="0.25">
      <c r="A3" s="20" t="s">
        <v>41</v>
      </c>
      <c r="B3" s="21" t="s">
        <v>42</v>
      </c>
      <c r="C3" s="20" t="s">
        <v>43</v>
      </c>
      <c r="D3" s="20" t="s">
        <v>48</v>
      </c>
      <c r="E3" s="2" t="s">
        <v>53</v>
      </c>
      <c r="F3" s="12" t="s">
        <v>137</v>
      </c>
      <c r="G3" s="2" t="s">
        <v>53</v>
      </c>
      <c r="H3" s="12" t="s">
        <v>137</v>
      </c>
      <c r="I3" s="2" t="s">
        <v>53</v>
      </c>
      <c r="J3" s="12" t="s">
        <v>137</v>
      </c>
    </row>
    <row r="4" spans="1:10" ht="116.65" x14ac:dyDescent="0.4">
      <c r="A4" s="5">
        <v>1</v>
      </c>
      <c r="B4" s="6" t="s">
        <v>49</v>
      </c>
      <c r="C4" s="5">
        <v>1</v>
      </c>
      <c r="D4" s="5" t="s">
        <v>0</v>
      </c>
      <c r="E4" s="1">
        <v>52500</v>
      </c>
      <c r="F4" s="33">
        <f>E4*C4</f>
        <v>52500</v>
      </c>
      <c r="G4" s="1">
        <v>44363</v>
      </c>
      <c r="H4" s="33">
        <f>G4*C4</f>
        <v>44363</v>
      </c>
      <c r="I4" s="14">
        <v>49640</v>
      </c>
      <c r="J4" s="17">
        <f t="shared" ref="J4:J9" si="0">I4*C4</f>
        <v>49640</v>
      </c>
    </row>
    <row r="5" spans="1:10" ht="116.65" x14ac:dyDescent="0.4">
      <c r="A5" s="5">
        <v>2</v>
      </c>
      <c r="B5" s="6" t="s">
        <v>50</v>
      </c>
      <c r="C5" s="5">
        <v>1</v>
      </c>
      <c r="D5" s="5" t="s">
        <v>0</v>
      </c>
      <c r="E5" s="1">
        <v>42360</v>
      </c>
      <c r="F5" s="33">
        <f t="shared" ref="F5:F46" si="1">E5*C5</f>
        <v>42360</v>
      </c>
      <c r="G5" s="1">
        <v>37651</v>
      </c>
      <c r="H5" s="33">
        <f t="shared" ref="H5:H46" si="2">G5*C5</f>
        <v>37651</v>
      </c>
      <c r="I5" s="14">
        <v>43750</v>
      </c>
      <c r="J5" s="17">
        <f t="shared" si="0"/>
        <v>43750</v>
      </c>
    </row>
    <row r="6" spans="1:10" ht="207" customHeight="1" x14ac:dyDescent="0.4">
      <c r="A6" s="5">
        <v>3</v>
      </c>
      <c r="B6" s="6" t="s">
        <v>51</v>
      </c>
      <c r="C6" s="5">
        <v>1</v>
      </c>
      <c r="D6" s="5" t="s">
        <v>0</v>
      </c>
      <c r="E6" s="1">
        <v>593196.5</v>
      </c>
      <c r="F6" s="33">
        <f t="shared" si="1"/>
        <v>593196.5</v>
      </c>
      <c r="G6" s="14">
        <v>555329</v>
      </c>
      <c r="H6" s="33">
        <f t="shared" si="2"/>
        <v>555329</v>
      </c>
      <c r="I6" s="1">
        <v>675200</v>
      </c>
      <c r="J6" s="17">
        <f t="shared" si="0"/>
        <v>675200</v>
      </c>
    </row>
    <row r="7" spans="1:10" ht="102" x14ac:dyDescent="0.4">
      <c r="A7" s="5">
        <v>4</v>
      </c>
      <c r="B7" s="6" t="s">
        <v>1</v>
      </c>
      <c r="C7" s="5">
        <v>6</v>
      </c>
      <c r="D7" s="5" t="s">
        <v>0</v>
      </c>
      <c r="E7" s="1">
        <v>34797</v>
      </c>
      <c r="F7" s="33">
        <f t="shared" si="1"/>
        <v>208782</v>
      </c>
      <c r="G7" s="14">
        <v>39494</v>
      </c>
      <c r="H7" s="33">
        <f t="shared" si="2"/>
        <v>236964</v>
      </c>
      <c r="I7" s="1">
        <v>47630</v>
      </c>
      <c r="J7" s="17">
        <f t="shared" si="0"/>
        <v>285780</v>
      </c>
    </row>
    <row r="8" spans="1:10" ht="131.1" x14ac:dyDescent="0.4">
      <c r="A8" s="5">
        <v>5</v>
      </c>
      <c r="B8" s="6" t="s">
        <v>2</v>
      </c>
      <c r="C8" s="5">
        <v>1</v>
      </c>
      <c r="D8" s="5" t="s">
        <v>0</v>
      </c>
      <c r="E8" s="1">
        <v>185000</v>
      </c>
      <c r="F8" s="33">
        <f t="shared" si="1"/>
        <v>185000</v>
      </c>
      <c r="G8" s="14">
        <v>171884</v>
      </c>
      <c r="H8" s="33">
        <f t="shared" si="2"/>
        <v>171884</v>
      </c>
      <c r="I8" s="1">
        <v>215500</v>
      </c>
      <c r="J8" s="17">
        <f t="shared" si="0"/>
        <v>215500</v>
      </c>
    </row>
    <row r="9" spans="1:10" ht="131.1" x14ac:dyDescent="0.4">
      <c r="A9" s="5">
        <v>6</v>
      </c>
      <c r="B9" s="6" t="s">
        <v>52</v>
      </c>
      <c r="C9" s="5">
        <v>1</v>
      </c>
      <c r="D9" s="5" t="s">
        <v>0</v>
      </c>
      <c r="E9" s="1">
        <v>225000</v>
      </c>
      <c r="F9" s="33">
        <f t="shared" si="1"/>
        <v>225000</v>
      </c>
      <c r="G9" s="14">
        <v>192972</v>
      </c>
      <c r="H9" s="33">
        <f t="shared" si="2"/>
        <v>192972</v>
      </c>
      <c r="I9" s="1">
        <v>285604</v>
      </c>
      <c r="J9" s="17">
        <f t="shared" si="0"/>
        <v>285604</v>
      </c>
    </row>
    <row r="10" spans="1:10" ht="102" x14ac:dyDescent="0.4">
      <c r="A10" s="5">
        <v>7</v>
      </c>
      <c r="B10" s="6" t="s">
        <v>3</v>
      </c>
      <c r="C10" s="5"/>
      <c r="D10" s="5"/>
      <c r="E10" s="1"/>
      <c r="F10" s="33"/>
      <c r="G10" s="14"/>
      <c r="H10" s="33">
        <f t="shared" si="2"/>
        <v>0</v>
      </c>
      <c r="I10" s="1"/>
      <c r="J10" s="17"/>
    </row>
    <row r="11" spans="1:10" ht="14.65" x14ac:dyDescent="0.4">
      <c r="A11" s="5"/>
      <c r="B11" s="6" t="s">
        <v>4</v>
      </c>
      <c r="C11" s="5"/>
      <c r="D11" s="5"/>
      <c r="E11" s="1"/>
      <c r="F11" s="33"/>
      <c r="G11" s="14"/>
      <c r="H11" s="33">
        <f t="shared" si="2"/>
        <v>0</v>
      </c>
      <c r="I11" s="1"/>
      <c r="J11" s="17"/>
    </row>
    <row r="12" spans="1:10" ht="14.65" x14ac:dyDescent="0.4">
      <c r="A12" s="5" t="s">
        <v>5</v>
      </c>
      <c r="B12" s="6" t="s">
        <v>6</v>
      </c>
      <c r="C12" s="5">
        <v>20</v>
      </c>
      <c r="D12" s="5" t="s">
        <v>7</v>
      </c>
      <c r="E12" s="1">
        <v>900</v>
      </c>
      <c r="F12" s="33">
        <f t="shared" si="1"/>
        <v>18000</v>
      </c>
      <c r="G12" s="14">
        <v>960</v>
      </c>
      <c r="H12" s="33">
        <f t="shared" si="2"/>
        <v>19200</v>
      </c>
      <c r="I12" s="1">
        <v>920</v>
      </c>
      <c r="J12" s="17">
        <f>I12*C12</f>
        <v>18400</v>
      </c>
    </row>
    <row r="13" spans="1:10" ht="14.65" x14ac:dyDescent="0.4">
      <c r="A13" s="5" t="s">
        <v>8</v>
      </c>
      <c r="B13" s="6" t="s">
        <v>9</v>
      </c>
      <c r="C13" s="5">
        <v>20</v>
      </c>
      <c r="D13" s="5" t="s">
        <v>7</v>
      </c>
      <c r="E13" s="1">
        <v>1150</v>
      </c>
      <c r="F13" s="33">
        <f t="shared" si="1"/>
        <v>23000</v>
      </c>
      <c r="G13" s="14">
        <v>1122</v>
      </c>
      <c r="H13" s="33">
        <f t="shared" si="2"/>
        <v>22440</v>
      </c>
      <c r="I13" s="1">
        <v>1050</v>
      </c>
      <c r="J13" s="17">
        <f>I13*C13</f>
        <v>21000</v>
      </c>
    </row>
    <row r="14" spans="1:10" ht="14.65" x14ac:dyDescent="0.4">
      <c r="A14" s="5"/>
      <c r="B14" s="6"/>
      <c r="C14" s="5"/>
      <c r="D14" s="5"/>
      <c r="E14" s="1"/>
      <c r="F14" s="33"/>
      <c r="G14" s="14"/>
      <c r="H14" s="33">
        <f t="shared" si="2"/>
        <v>0</v>
      </c>
      <c r="I14" s="1"/>
      <c r="J14" s="17"/>
    </row>
    <row r="15" spans="1:10" ht="14.65" x14ac:dyDescent="0.4">
      <c r="A15" s="5">
        <v>8</v>
      </c>
      <c r="B15" s="6" t="s">
        <v>10</v>
      </c>
      <c r="C15" s="5">
        <v>20</v>
      </c>
      <c r="D15" s="5" t="s">
        <v>7</v>
      </c>
      <c r="E15" s="1">
        <v>335.5</v>
      </c>
      <c r="F15" s="33">
        <f t="shared" si="1"/>
        <v>6710</v>
      </c>
      <c r="G15" s="14"/>
      <c r="H15" s="33">
        <f t="shared" si="2"/>
        <v>0</v>
      </c>
      <c r="I15" s="1"/>
      <c r="J15" s="17"/>
    </row>
    <row r="16" spans="1:10" ht="29.1" x14ac:dyDescent="0.4">
      <c r="A16" s="5"/>
      <c r="B16" s="6" t="s">
        <v>11</v>
      </c>
      <c r="C16" s="5"/>
      <c r="D16" s="5"/>
      <c r="E16" s="1"/>
      <c r="F16" s="33"/>
      <c r="G16" s="14"/>
      <c r="H16" s="33">
        <f t="shared" si="2"/>
        <v>0</v>
      </c>
      <c r="I16" s="1"/>
      <c r="J16" s="17"/>
    </row>
    <row r="17" spans="1:10" ht="14.65" x14ac:dyDescent="0.4">
      <c r="A17" s="5" t="s">
        <v>5</v>
      </c>
      <c r="B17" s="6" t="s">
        <v>12</v>
      </c>
      <c r="C17" s="5">
        <v>50</v>
      </c>
      <c r="D17" s="5" t="s">
        <v>7</v>
      </c>
      <c r="E17" s="1">
        <v>575</v>
      </c>
      <c r="F17" s="33">
        <f t="shared" si="1"/>
        <v>28750</v>
      </c>
      <c r="G17" s="14">
        <v>633</v>
      </c>
      <c r="H17" s="33">
        <f t="shared" si="2"/>
        <v>31650</v>
      </c>
      <c r="I17" s="1">
        <v>435</v>
      </c>
      <c r="J17" s="17">
        <f>I17*C17</f>
        <v>21750</v>
      </c>
    </row>
    <row r="18" spans="1:10" ht="14.65" x14ac:dyDescent="0.4">
      <c r="A18" s="5" t="s">
        <v>8</v>
      </c>
      <c r="B18" s="6" t="s">
        <v>13</v>
      </c>
      <c r="C18" s="5">
        <v>50</v>
      </c>
      <c r="D18" s="5" t="s">
        <v>7</v>
      </c>
      <c r="E18" s="1">
        <v>450</v>
      </c>
      <c r="F18" s="33">
        <f t="shared" si="1"/>
        <v>22500</v>
      </c>
      <c r="G18" s="14">
        <v>484</v>
      </c>
      <c r="H18" s="33">
        <f t="shared" si="2"/>
        <v>24200</v>
      </c>
      <c r="I18" s="1">
        <v>390</v>
      </c>
      <c r="J18" s="17">
        <f>I18*C18</f>
        <v>19500</v>
      </c>
    </row>
    <row r="19" spans="1:10" ht="87.4" x14ac:dyDescent="0.4">
      <c r="A19" s="5">
        <v>9</v>
      </c>
      <c r="B19" s="6" t="s">
        <v>14</v>
      </c>
      <c r="C19" s="5"/>
      <c r="D19" s="5"/>
      <c r="E19" s="1"/>
      <c r="F19" s="33"/>
      <c r="G19" s="14"/>
      <c r="H19" s="33">
        <f t="shared" si="2"/>
        <v>0</v>
      </c>
      <c r="I19" s="1"/>
      <c r="J19" s="17"/>
    </row>
    <row r="20" spans="1:10" ht="14.65" x14ac:dyDescent="0.4">
      <c r="A20" s="5" t="s">
        <v>5</v>
      </c>
      <c r="B20" s="6" t="s">
        <v>15</v>
      </c>
      <c r="C20" s="5">
        <v>30</v>
      </c>
      <c r="D20" s="5" t="s">
        <v>16</v>
      </c>
      <c r="E20" s="1">
        <v>2600</v>
      </c>
      <c r="F20" s="33">
        <f t="shared" si="1"/>
        <v>78000</v>
      </c>
      <c r="G20" s="14">
        <v>2486</v>
      </c>
      <c r="H20" s="33">
        <f t="shared" si="2"/>
        <v>74580</v>
      </c>
      <c r="I20" s="1">
        <v>2160</v>
      </c>
      <c r="J20" s="17">
        <f t="shared" ref="J20:J46" si="3">I20*C20</f>
        <v>64800</v>
      </c>
    </row>
    <row r="21" spans="1:10" x14ac:dyDescent="0.25">
      <c r="A21" s="5" t="s">
        <v>17</v>
      </c>
      <c r="B21" s="6" t="s">
        <v>18</v>
      </c>
      <c r="C21" s="5">
        <v>250</v>
      </c>
      <c r="D21" s="5" t="s">
        <v>16</v>
      </c>
      <c r="E21" s="1">
        <v>2300</v>
      </c>
      <c r="F21" s="33">
        <f t="shared" si="1"/>
        <v>575000</v>
      </c>
      <c r="G21" s="14">
        <v>2224</v>
      </c>
      <c r="H21" s="33">
        <f t="shared" si="2"/>
        <v>556000</v>
      </c>
      <c r="I21" s="1">
        <v>1950</v>
      </c>
      <c r="J21" s="17">
        <f t="shared" si="3"/>
        <v>487500</v>
      </c>
    </row>
    <row r="22" spans="1:10" ht="29.1" x14ac:dyDescent="0.4">
      <c r="A22" s="5">
        <v>10</v>
      </c>
      <c r="B22" s="6" t="s">
        <v>59</v>
      </c>
      <c r="C22" s="5">
        <v>2</v>
      </c>
      <c r="D22" s="5" t="s">
        <v>16</v>
      </c>
      <c r="E22" s="1">
        <v>16500</v>
      </c>
      <c r="F22" s="33">
        <f t="shared" si="1"/>
        <v>33000</v>
      </c>
      <c r="G22" s="14">
        <v>14929</v>
      </c>
      <c r="H22" s="33">
        <f t="shared" si="2"/>
        <v>29858</v>
      </c>
      <c r="I22" s="1">
        <v>12560</v>
      </c>
      <c r="J22" s="17">
        <f t="shared" si="3"/>
        <v>25120</v>
      </c>
    </row>
    <row r="23" spans="1:10" ht="29.1" x14ac:dyDescent="0.4">
      <c r="A23" s="5">
        <v>11</v>
      </c>
      <c r="B23" s="6" t="s">
        <v>60</v>
      </c>
      <c r="C23" s="5">
        <v>2</v>
      </c>
      <c r="D23" s="5" t="s">
        <v>16</v>
      </c>
      <c r="E23" s="1">
        <v>22000</v>
      </c>
      <c r="F23" s="33">
        <f t="shared" si="1"/>
        <v>44000</v>
      </c>
      <c r="G23" s="14">
        <v>24367</v>
      </c>
      <c r="H23" s="33">
        <f t="shared" si="2"/>
        <v>48734</v>
      </c>
      <c r="I23" s="1">
        <v>32745</v>
      </c>
      <c r="J23" s="17">
        <f t="shared" si="3"/>
        <v>65490</v>
      </c>
    </row>
    <row r="24" spans="1:10" ht="14.65" x14ac:dyDescent="0.4">
      <c r="A24" s="5">
        <v>12</v>
      </c>
      <c r="B24" s="6" t="s">
        <v>19</v>
      </c>
      <c r="C24" s="5">
        <v>2</v>
      </c>
      <c r="D24" s="5" t="s">
        <v>16</v>
      </c>
      <c r="E24" s="1">
        <v>22500</v>
      </c>
      <c r="F24" s="33">
        <f t="shared" si="1"/>
        <v>45000</v>
      </c>
      <c r="G24" s="14">
        <v>24762</v>
      </c>
      <c r="H24" s="33">
        <f t="shared" si="2"/>
        <v>49524</v>
      </c>
      <c r="I24" s="1">
        <v>29511</v>
      </c>
      <c r="J24" s="17">
        <f t="shared" si="3"/>
        <v>59022</v>
      </c>
    </row>
    <row r="25" spans="1:10" ht="14.65" x14ac:dyDescent="0.4">
      <c r="A25" s="5">
        <v>13</v>
      </c>
      <c r="B25" s="6" t="s">
        <v>20</v>
      </c>
      <c r="C25" s="5">
        <v>1</v>
      </c>
      <c r="D25" s="5" t="s">
        <v>16</v>
      </c>
      <c r="E25" s="1">
        <v>9000</v>
      </c>
      <c r="F25" s="33">
        <f t="shared" si="1"/>
        <v>9000</v>
      </c>
      <c r="G25" s="14">
        <v>7779</v>
      </c>
      <c r="H25" s="33">
        <f t="shared" si="2"/>
        <v>7779</v>
      </c>
      <c r="I25" s="1">
        <v>12500</v>
      </c>
      <c r="J25" s="17">
        <f t="shared" si="3"/>
        <v>12500</v>
      </c>
    </row>
    <row r="26" spans="1:10" ht="29.1" x14ac:dyDescent="0.4">
      <c r="A26" s="5">
        <v>14</v>
      </c>
      <c r="B26" s="6" t="s">
        <v>58</v>
      </c>
      <c r="C26" s="5">
        <v>1</v>
      </c>
      <c r="D26" s="5" t="s">
        <v>16</v>
      </c>
      <c r="E26" s="1">
        <v>8000</v>
      </c>
      <c r="F26" s="33">
        <f t="shared" si="1"/>
        <v>8000</v>
      </c>
      <c r="G26" s="14">
        <v>7238</v>
      </c>
      <c r="H26" s="33">
        <f t="shared" si="2"/>
        <v>7238</v>
      </c>
      <c r="I26" s="1">
        <v>9660</v>
      </c>
      <c r="J26" s="17">
        <f t="shared" si="3"/>
        <v>9660</v>
      </c>
    </row>
    <row r="27" spans="1:10" ht="29.1" x14ac:dyDescent="0.4">
      <c r="A27" s="5">
        <v>15</v>
      </c>
      <c r="B27" s="6" t="s">
        <v>57</v>
      </c>
      <c r="C27" s="5">
        <v>2</v>
      </c>
      <c r="D27" s="5" t="s">
        <v>0</v>
      </c>
      <c r="E27" s="1">
        <v>12500</v>
      </c>
      <c r="F27" s="33">
        <f t="shared" si="1"/>
        <v>25000</v>
      </c>
      <c r="G27" s="14">
        <v>9828</v>
      </c>
      <c r="H27" s="33">
        <f t="shared" si="2"/>
        <v>19656</v>
      </c>
      <c r="I27" s="1">
        <v>12470</v>
      </c>
      <c r="J27" s="17">
        <f t="shared" si="3"/>
        <v>24940</v>
      </c>
    </row>
    <row r="28" spans="1:10" ht="29.25" customHeight="1" x14ac:dyDescent="0.4">
      <c r="A28" s="5">
        <v>16</v>
      </c>
      <c r="B28" s="6" t="s">
        <v>56</v>
      </c>
      <c r="C28" s="5">
        <v>2</v>
      </c>
      <c r="D28" s="5" t="s">
        <v>0</v>
      </c>
      <c r="E28" s="1">
        <v>14800</v>
      </c>
      <c r="F28" s="33">
        <f t="shared" si="1"/>
        <v>29600</v>
      </c>
      <c r="G28" s="14">
        <v>12116</v>
      </c>
      <c r="H28" s="33">
        <f t="shared" si="2"/>
        <v>24232</v>
      </c>
      <c r="I28" s="1">
        <v>16333</v>
      </c>
      <c r="J28" s="17">
        <f t="shared" si="3"/>
        <v>32666</v>
      </c>
    </row>
    <row r="29" spans="1:10" ht="29.1" x14ac:dyDescent="0.4">
      <c r="A29" s="5">
        <v>17</v>
      </c>
      <c r="B29" s="6" t="s">
        <v>55</v>
      </c>
      <c r="C29" s="5">
        <v>1</v>
      </c>
      <c r="D29" s="5" t="s">
        <v>16</v>
      </c>
      <c r="E29" s="1">
        <v>10550</v>
      </c>
      <c r="F29" s="33">
        <f t="shared" si="1"/>
        <v>10550</v>
      </c>
      <c r="G29" s="14">
        <v>9672</v>
      </c>
      <c r="H29" s="33">
        <f t="shared" si="2"/>
        <v>9672</v>
      </c>
      <c r="I29" s="1">
        <v>7988</v>
      </c>
      <c r="J29" s="17">
        <f t="shared" si="3"/>
        <v>7988</v>
      </c>
    </row>
    <row r="30" spans="1:10" ht="29.1" x14ac:dyDescent="0.4">
      <c r="A30" s="5">
        <v>18</v>
      </c>
      <c r="B30" s="6" t="s">
        <v>21</v>
      </c>
      <c r="C30" s="5"/>
      <c r="D30" s="5"/>
      <c r="E30" s="1"/>
      <c r="F30" s="33"/>
      <c r="G30" s="14"/>
      <c r="H30" s="33">
        <f t="shared" si="2"/>
        <v>0</v>
      </c>
      <c r="I30" s="1"/>
      <c r="J30" s="17"/>
    </row>
    <row r="31" spans="1:10" ht="14.65" x14ac:dyDescent="0.4">
      <c r="A31" s="5" t="s">
        <v>5</v>
      </c>
      <c r="B31" s="6" t="s">
        <v>22</v>
      </c>
      <c r="C31" s="5">
        <v>130</v>
      </c>
      <c r="D31" s="5" t="s">
        <v>16</v>
      </c>
      <c r="E31" s="1">
        <v>1200</v>
      </c>
      <c r="F31" s="33">
        <f t="shared" si="1"/>
        <v>156000</v>
      </c>
      <c r="G31" s="14">
        <v>1152</v>
      </c>
      <c r="H31" s="33">
        <f t="shared" si="2"/>
        <v>149760</v>
      </c>
      <c r="I31" s="14">
        <v>950</v>
      </c>
      <c r="J31" s="17">
        <f t="shared" si="3"/>
        <v>123500</v>
      </c>
    </row>
    <row r="32" spans="1:10" ht="14.65" x14ac:dyDescent="0.4">
      <c r="A32" s="5" t="s">
        <v>8</v>
      </c>
      <c r="B32" s="6" t="s">
        <v>23</v>
      </c>
      <c r="C32" s="5">
        <v>130</v>
      </c>
      <c r="D32" s="5" t="s">
        <v>16</v>
      </c>
      <c r="E32" s="1">
        <v>1050</v>
      </c>
      <c r="F32" s="33">
        <f t="shared" si="1"/>
        <v>136500</v>
      </c>
      <c r="G32" s="14">
        <v>1010</v>
      </c>
      <c r="H32" s="33">
        <f t="shared" si="2"/>
        <v>131300</v>
      </c>
      <c r="I32" s="14">
        <v>850</v>
      </c>
      <c r="J32" s="17">
        <f t="shared" si="3"/>
        <v>110500</v>
      </c>
    </row>
    <row r="33" spans="1:10" ht="14.65" x14ac:dyDescent="0.4">
      <c r="A33" s="5" t="s">
        <v>24</v>
      </c>
      <c r="B33" s="6" t="s">
        <v>25</v>
      </c>
      <c r="C33" s="5">
        <v>40</v>
      </c>
      <c r="D33" s="5" t="s">
        <v>16</v>
      </c>
      <c r="E33" s="1">
        <v>700</v>
      </c>
      <c r="F33" s="33">
        <f t="shared" si="1"/>
        <v>28000</v>
      </c>
      <c r="G33" s="14">
        <v>741</v>
      </c>
      <c r="H33" s="33">
        <f t="shared" si="2"/>
        <v>29640</v>
      </c>
      <c r="I33" s="14">
        <v>942</v>
      </c>
      <c r="J33" s="17">
        <f t="shared" si="3"/>
        <v>37680</v>
      </c>
    </row>
    <row r="34" spans="1:10" ht="14.65" x14ac:dyDescent="0.4">
      <c r="A34" s="5" t="s">
        <v>26</v>
      </c>
      <c r="B34" s="6" t="s">
        <v>27</v>
      </c>
      <c r="C34" s="5">
        <v>40</v>
      </c>
      <c r="D34" s="5" t="s">
        <v>16</v>
      </c>
      <c r="E34" s="1">
        <v>625</v>
      </c>
      <c r="F34" s="33">
        <f t="shared" si="1"/>
        <v>25000</v>
      </c>
      <c r="G34" s="14">
        <v>619</v>
      </c>
      <c r="H34" s="33">
        <f t="shared" si="2"/>
        <v>24760</v>
      </c>
      <c r="I34" s="14">
        <v>868</v>
      </c>
      <c r="J34" s="17">
        <f t="shared" si="3"/>
        <v>34720</v>
      </c>
    </row>
    <row r="35" spans="1:10" ht="285" customHeight="1" x14ac:dyDescent="0.25">
      <c r="A35" s="5">
        <v>19</v>
      </c>
      <c r="B35" s="6" t="s">
        <v>140</v>
      </c>
      <c r="C35" s="5"/>
      <c r="D35" s="5"/>
      <c r="E35" s="1"/>
      <c r="F35" s="33"/>
      <c r="G35" s="14"/>
      <c r="H35" s="33">
        <f t="shared" si="2"/>
        <v>0</v>
      </c>
      <c r="I35" s="14"/>
      <c r="J35" s="17"/>
    </row>
    <row r="36" spans="1:10" x14ac:dyDescent="0.25">
      <c r="A36" s="5" t="s">
        <v>5</v>
      </c>
      <c r="B36" s="6" t="s">
        <v>141</v>
      </c>
      <c r="C36" s="10">
        <v>1</v>
      </c>
      <c r="D36" s="10" t="s">
        <v>28</v>
      </c>
      <c r="E36" s="1">
        <v>366000</v>
      </c>
      <c r="F36" s="33">
        <f t="shared" si="1"/>
        <v>366000</v>
      </c>
      <c r="G36" s="14">
        <v>306930</v>
      </c>
      <c r="H36" s="33">
        <f t="shared" si="2"/>
        <v>306930</v>
      </c>
      <c r="I36" s="14">
        <v>349040</v>
      </c>
      <c r="J36" s="17">
        <f t="shared" si="3"/>
        <v>349040</v>
      </c>
    </row>
    <row r="37" spans="1:10" ht="131.25" customHeight="1" x14ac:dyDescent="0.25">
      <c r="A37" s="5">
        <v>20</v>
      </c>
      <c r="B37" s="6" t="s">
        <v>44</v>
      </c>
      <c r="C37" s="5"/>
      <c r="D37" s="5"/>
      <c r="E37" s="1"/>
      <c r="F37" s="33"/>
      <c r="G37" s="14"/>
      <c r="H37" s="33">
        <f t="shared" si="2"/>
        <v>0</v>
      </c>
      <c r="I37" s="14"/>
      <c r="J37" s="17"/>
    </row>
    <row r="38" spans="1:10" ht="14.65" x14ac:dyDescent="0.4">
      <c r="A38" s="5" t="s">
        <v>29</v>
      </c>
      <c r="B38" s="6" t="s">
        <v>30</v>
      </c>
      <c r="C38" s="5">
        <v>2</v>
      </c>
      <c r="D38" s="5" t="s">
        <v>0</v>
      </c>
      <c r="E38" s="1">
        <v>33195</v>
      </c>
      <c r="F38" s="33">
        <f t="shared" si="1"/>
        <v>66390</v>
      </c>
      <c r="G38" s="14">
        <v>28860</v>
      </c>
      <c r="H38" s="33">
        <f t="shared" si="2"/>
        <v>57720</v>
      </c>
      <c r="I38" s="14">
        <v>27450</v>
      </c>
      <c r="J38" s="17">
        <f t="shared" si="3"/>
        <v>54900</v>
      </c>
    </row>
    <row r="39" spans="1:10" ht="14.65" x14ac:dyDescent="0.4">
      <c r="A39" s="5" t="s">
        <v>31</v>
      </c>
      <c r="B39" s="6" t="s">
        <v>32</v>
      </c>
      <c r="C39" s="5">
        <v>4</v>
      </c>
      <c r="D39" s="5" t="s">
        <v>0</v>
      </c>
      <c r="E39" s="1">
        <v>33910</v>
      </c>
      <c r="F39" s="33">
        <f t="shared" si="1"/>
        <v>135640</v>
      </c>
      <c r="G39" s="14">
        <v>28860</v>
      </c>
      <c r="H39" s="33">
        <f t="shared" si="2"/>
        <v>115440</v>
      </c>
      <c r="I39" s="14">
        <v>32500</v>
      </c>
      <c r="J39" s="17">
        <f t="shared" si="3"/>
        <v>130000</v>
      </c>
    </row>
    <row r="40" spans="1:10" ht="14.65" x14ac:dyDescent="0.4">
      <c r="A40" s="5" t="s">
        <v>33</v>
      </c>
      <c r="B40" s="6" t="s">
        <v>34</v>
      </c>
      <c r="C40" s="5">
        <v>4</v>
      </c>
      <c r="D40" s="5" t="s">
        <v>0</v>
      </c>
      <c r="E40" s="1">
        <v>38802</v>
      </c>
      <c r="F40" s="33">
        <f t="shared" si="1"/>
        <v>155208</v>
      </c>
      <c r="G40" s="14">
        <v>33020</v>
      </c>
      <c r="H40" s="33">
        <f t="shared" si="2"/>
        <v>132080</v>
      </c>
      <c r="I40" s="14">
        <v>36320</v>
      </c>
      <c r="J40" s="17">
        <f t="shared" si="3"/>
        <v>145280</v>
      </c>
    </row>
    <row r="41" spans="1:10" ht="119.25" customHeight="1" x14ac:dyDescent="0.25">
      <c r="A41" s="5">
        <v>21</v>
      </c>
      <c r="B41" s="6" t="s">
        <v>45</v>
      </c>
      <c r="C41" s="5"/>
      <c r="D41" s="5"/>
      <c r="E41" s="1"/>
      <c r="F41" s="33"/>
      <c r="G41" s="14"/>
      <c r="H41" s="33">
        <f t="shared" si="2"/>
        <v>0</v>
      </c>
      <c r="I41" s="14"/>
      <c r="J41" s="17"/>
    </row>
    <row r="42" spans="1:10" x14ac:dyDescent="0.25">
      <c r="A42" s="5" t="s">
        <v>29</v>
      </c>
      <c r="B42" s="6" t="s">
        <v>35</v>
      </c>
      <c r="C42" s="5">
        <v>1</v>
      </c>
      <c r="D42" s="5" t="s">
        <v>0</v>
      </c>
      <c r="E42" s="1">
        <v>55959</v>
      </c>
      <c r="F42" s="33">
        <f t="shared" si="1"/>
        <v>55959</v>
      </c>
      <c r="G42" s="14">
        <v>46670</v>
      </c>
      <c r="H42" s="33">
        <f t="shared" si="2"/>
        <v>46670</v>
      </c>
      <c r="I42" s="14">
        <v>56675</v>
      </c>
      <c r="J42" s="17">
        <f t="shared" si="3"/>
        <v>56675</v>
      </c>
    </row>
    <row r="43" spans="1:10" ht="215.25" customHeight="1" x14ac:dyDescent="0.25">
      <c r="A43" s="5">
        <v>22</v>
      </c>
      <c r="B43" s="6" t="s">
        <v>46</v>
      </c>
      <c r="C43" s="5">
        <v>1</v>
      </c>
      <c r="D43" s="5" t="s">
        <v>36</v>
      </c>
      <c r="E43" s="1">
        <v>420000</v>
      </c>
      <c r="F43" s="33">
        <f t="shared" si="1"/>
        <v>420000</v>
      </c>
      <c r="G43" s="14">
        <v>383344</v>
      </c>
      <c r="H43" s="33">
        <f t="shared" si="2"/>
        <v>383344</v>
      </c>
      <c r="I43" s="14">
        <v>465229</v>
      </c>
      <c r="J43" s="17">
        <f t="shared" si="3"/>
        <v>465229</v>
      </c>
    </row>
    <row r="44" spans="1:10" ht="60" x14ac:dyDescent="0.25">
      <c r="A44" s="5">
        <v>23</v>
      </c>
      <c r="B44" s="6" t="s">
        <v>37</v>
      </c>
      <c r="C44" s="5">
        <v>10</v>
      </c>
      <c r="D44" s="5" t="s">
        <v>38</v>
      </c>
      <c r="E44" s="1">
        <v>6200</v>
      </c>
      <c r="F44" s="33">
        <f t="shared" si="1"/>
        <v>62000</v>
      </c>
      <c r="G44" s="14">
        <v>5928</v>
      </c>
      <c r="H44" s="33">
        <f t="shared" si="2"/>
        <v>59280</v>
      </c>
      <c r="I44" s="14">
        <v>4790</v>
      </c>
      <c r="J44" s="17">
        <f t="shared" si="3"/>
        <v>47900</v>
      </c>
    </row>
    <row r="45" spans="1:10" ht="45" x14ac:dyDescent="0.25">
      <c r="A45" s="5">
        <v>24</v>
      </c>
      <c r="B45" s="6" t="s">
        <v>39</v>
      </c>
      <c r="C45" s="5">
        <v>150</v>
      </c>
      <c r="D45" s="5" t="s">
        <v>7</v>
      </c>
      <c r="E45" s="1">
        <v>300</v>
      </c>
      <c r="F45" s="33">
        <f t="shared" si="1"/>
        <v>45000</v>
      </c>
      <c r="G45" s="14">
        <v>301</v>
      </c>
      <c r="H45" s="33">
        <f t="shared" si="2"/>
        <v>45150</v>
      </c>
      <c r="I45" s="14">
        <v>245</v>
      </c>
      <c r="J45" s="17">
        <f t="shared" si="3"/>
        <v>36750</v>
      </c>
    </row>
    <row r="46" spans="1:10" ht="45" x14ac:dyDescent="0.25">
      <c r="A46" s="5">
        <v>25</v>
      </c>
      <c r="B46" s="6" t="s">
        <v>40</v>
      </c>
      <c r="C46" s="5">
        <v>100</v>
      </c>
      <c r="D46" s="5" t="s">
        <v>7</v>
      </c>
      <c r="E46" s="1">
        <v>250</v>
      </c>
      <c r="F46" s="33">
        <f t="shared" si="1"/>
        <v>25000</v>
      </c>
      <c r="G46" s="14">
        <v>240</v>
      </c>
      <c r="H46" s="33">
        <f t="shared" si="2"/>
        <v>24000</v>
      </c>
      <c r="I46" s="14">
        <v>185</v>
      </c>
      <c r="J46" s="17">
        <f t="shared" si="3"/>
        <v>18500</v>
      </c>
    </row>
    <row r="47" spans="1:10" x14ac:dyDescent="0.25">
      <c r="A47" s="2"/>
      <c r="B47" s="3" t="s">
        <v>47</v>
      </c>
      <c r="C47" s="2"/>
      <c r="D47" s="2"/>
      <c r="E47" s="33"/>
      <c r="F47" s="33">
        <f>SUM(F4:F46)</f>
        <v>3939645.5</v>
      </c>
      <c r="G47" s="14"/>
      <c r="H47" s="33">
        <f>SUM(H4:H46)</f>
        <v>3670000</v>
      </c>
      <c r="I47" s="14"/>
      <c r="J47" s="33">
        <f>SUM(J4:J46)</f>
        <v>4036484</v>
      </c>
    </row>
    <row r="48" spans="1:10" x14ac:dyDescent="0.25">
      <c r="A48" s="133"/>
      <c r="B48" s="134" t="s">
        <v>62</v>
      </c>
      <c r="C48" s="133"/>
      <c r="D48" s="133"/>
      <c r="E48" s="135"/>
      <c r="F48" s="135" t="s">
        <v>64</v>
      </c>
      <c r="G48" s="136"/>
      <c r="H48" s="135" t="s">
        <v>63</v>
      </c>
      <c r="I48" s="136"/>
      <c r="J48" s="135" t="s">
        <v>65</v>
      </c>
    </row>
    <row r="49" spans="1:10" ht="17.25" customHeight="1" x14ac:dyDescent="0.25">
      <c r="A49" s="170" t="s">
        <v>204</v>
      </c>
      <c r="B49" s="170"/>
      <c r="C49" s="170"/>
      <c r="D49" s="170"/>
      <c r="E49" s="170"/>
      <c r="F49" s="170"/>
      <c r="G49" s="170"/>
      <c r="H49" s="170"/>
      <c r="I49" s="170"/>
      <c r="J49" s="170"/>
    </row>
    <row r="50" spans="1:10" x14ac:dyDescent="0.25">
      <c r="I50" s="22"/>
      <c r="J50" s="23"/>
    </row>
  </sheetData>
  <mergeCells count="6">
    <mergeCell ref="A1:J1"/>
    <mergeCell ref="A49:J49"/>
    <mergeCell ref="A2:D2"/>
    <mergeCell ref="G2:H2"/>
    <mergeCell ref="I2:J2"/>
    <mergeCell ref="E2:F2"/>
  </mergeCells>
  <pageMargins left="0.70866141732283472" right="0.31496062992125984" top="0.55118110236220474" bottom="0.55118110236220474"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4" sqref="B4:D10"/>
    </sheetView>
  </sheetViews>
  <sheetFormatPr defaultRowHeight="15" x14ac:dyDescent="0.25"/>
  <cols>
    <col min="1" max="1" width="6.140625" style="8" customWidth="1"/>
    <col min="2" max="2" width="45.140625" customWidth="1"/>
    <col min="3" max="3" width="5.5703125" style="8" customWidth="1"/>
    <col min="4" max="4" width="5.28515625" style="8" bestFit="1" customWidth="1"/>
    <col min="5" max="5" width="10.5703125" style="26" customWidth="1"/>
    <col min="6" max="6" width="11.28515625" style="26" customWidth="1"/>
    <col min="7" max="7" width="10.5703125" style="26" customWidth="1"/>
    <col min="8" max="8" width="13.85546875" style="26" customWidth="1"/>
    <col min="9" max="9" width="10.5703125" style="26" customWidth="1"/>
    <col min="10" max="10" width="11.5703125" style="26" customWidth="1"/>
    <col min="11" max="11" width="11.7109375" customWidth="1"/>
  </cols>
  <sheetData>
    <row r="1" spans="1:10" ht="20.25" customHeight="1" x14ac:dyDescent="0.25">
      <c r="A1" s="169" t="s">
        <v>176</v>
      </c>
      <c r="B1" s="169"/>
      <c r="C1" s="169"/>
      <c r="D1" s="169"/>
      <c r="E1" s="169"/>
      <c r="F1" s="169"/>
      <c r="G1" s="169"/>
      <c r="H1" s="169"/>
      <c r="I1" s="169"/>
      <c r="J1" s="169"/>
    </row>
    <row r="2" spans="1:10" ht="18" customHeight="1" x14ac:dyDescent="0.25">
      <c r="A2" s="171"/>
      <c r="B2" s="171"/>
      <c r="C2" s="171"/>
      <c r="D2" s="171"/>
      <c r="E2" s="174" t="s">
        <v>158</v>
      </c>
      <c r="F2" s="174"/>
      <c r="G2" s="172" t="s">
        <v>160</v>
      </c>
      <c r="H2" s="172"/>
      <c r="I2" s="173" t="s">
        <v>161</v>
      </c>
      <c r="J2" s="173"/>
    </row>
    <row r="3" spans="1:10" ht="30" x14ac:dyDescent="0.25">
      <c r="A3" s="114" t="s">
        <v>154</v>
      </c>
      <c r="B3" s="114" t="s">
        <v>155</v>
      </c>
      <c r="C3" s="117" t="s">
        <v>156</v>
      </c>
      <c r="D3" s="114" t="s">
        <v>43</v>
      </c>
      <c r="E3" s="114" t="s">
        <v>53</v>
      </c>
      <c r="F3" s="114" t="s">
        <v>157</v>
      </c>
      <c r="G3" s="114" t="s">
        <v>53</v>
      </c>
      <c r="H3" s="114" t="s">
        <v>157</v>
      </c>
      <c r="I3" s="114" t="s">
        <v>53</v>
      </c>
      <c r="J3" s="114" t="s">
        <v>157</v>
      </c>
    </row>
    <row r="4" spans="1:10" ht="180" x14ac:dyDescent="0.25">
      <c r="A4" s="121">
        <v>1</v>
      </c>
      <c r="B4" s="118" t="s">
        <v>177</v>
      </c>
      <c r="C4" s="117" t="s">
        <v>0</v>
      </c>
      <c r="D4" s="119">
        <v>1</v>
      </c>
      <c r="E4" s="120">
        <v>125280</v>
      </c>
      <c r="F4" s="120">
        <f>D4*E4</f>
        <v>125280</v>
      </c>
      <c r="G4" s="120">
        <v>150000</v>
      </c>
      <c r="H4" s="120">
        <f>D4*G4</f>
        <v>150000</v>
      </c>
      <c r="I4" s="120">
        <v>139100</v>
      </c>
      <c r="J4" s="120">
        <f>I4*D4</f>
        <v>139100</v>
      </c>
    </row>
    <row r="5" spans="1:10" ht="75" x14ac:dyDescent="0.25">
      <c r="A5" s="121">
        <v>2</v>
      </c>
      <c r="B5" s="118" t="s">
        <v>180</v>
      </c>
      <c r="C5" s="122" t="s">
        <v>173</v>
      </c>
      <c r="D5" s="123">
        <v>30</v>
      </c>
      <c r="E5" s="96">
        <v>6800</v>
      </c>
      <c r="F5" s="120">
        <f t="shared" ref="F5:F11" si="0">D5*E5</f>
        <v>204000</v>
      </c>
      <c r="G5" s="120">
        <v>8000</v>
      </c>
      <c r="H5" s="120">
        <f t="shared" ref="H5:H6" si="1">D5*G5</f>
        <v>240000</v>
      </c>
      <c r="I5" s="120">
        <v>7200</v>
      </c>
      <c r="J5" s="120">
        <f t="shared" ref="J5:J6" si="2">I5*D5</f>
        <v>216000</v>
      </c>
    </row>
    <row r="6" spans="1:10" ht="30" x14ac:dyDescent="0.25">
      <c r="A6" s="117">
        <v>3</v>
      </c>
      <c r="B6" s="118" t="s">
        <v>179</v>
      </c>
      <c r="C6" s="122" t="s">
        <v>173</v>
      </c>
      <c r="D6" s="123">
        <v>15</v>
      </c>
      <c r="E6" s="96">
        <v>475</v>
      </c>
      <c r="F6" s="120">
        <f t="shared" si="0"/>
        <v>7125</v>
      </c>
      <c r="G6" s="120">
        <v>570</v>
      </c>
      <c r="H6" s="120">
        <f t="shared" si="1"/>
        <v>8550</v>
      </c>
      <c r="I6" s="120">
        <v>550</v>
      </c>
      <c r="J6" s="120">
        <f t="shared" si="2"/>
        <v>8250</v>
      </c>
    </row>
    <row r="7" spans="1:10" ht="45" x14ac:dyDescent="0.25">
      <c r="A7" s="121">
        <v>4</v>
      </c>
      <c r="B7" s="118" t="s">
        <v>178</v>
      </c>
      <c r="C7" s="122" t="s">
        <v>173</v>
      </c>
      <c r="D7" s="123">
        <v>1</v>
      </c>
      <c r="E7" s="96">
        <v>4500</v>
      </c>
      <c r="F7" s="120">
        <f t="shared" si="0"/>
        <v>4500</v>
      </c>
      <c r="G7" s="120">
        <v>5000</v>
      </c>
      <c r="H7" s="120">
        <f t="shared" ref="H7:H11" si="3">G7*D7</f>
        <v>5000</v>
      </c>
      <c r="I7" s="120">
        <v>4500</v>
      </c>
      <c r="J7" s="120">
        <f t="shared" ref="J7:J11" si="4">I7*D7</f>
        <v>4500</v>
      </c>
    </row>
    <row r="8" spans="1:10" ht="60" x14ac:dyDescent="0.25">
      <c r="A8" s="117">
        <v>5</v>
      </c>
      <c r="B8" s="118" t="s">
        <v>185</v>
      </c>
      <c r="C8" s="122" t="s">
        <v>173</v>
      </c>
      <c r="D8" s="123">
        <v>1</v>
      </c>
      <c r="E8" s="96">
        <v>6500</v>
      </c>
      <c r="F8" s="120">
        <f t="shared" si="0"/>
        <v>6500</v>
      </c>
      <c r="G8" s="120">
        <v>6500</v>
      </c>
      <c r="H8" s="120">
        <f t="shared" si="3"/>
        <v>6500</v>
      </c>
      <c r="I8" s="120">
        <v>6800</v>
      </c>
      <c r="J8" s="120">
        <f t="shared" si="4"/>
        <v>6800</v>
      </c>
    </row>
    <row r="9" spans="1:10" ht="31.5" x14ac:dyDescent="0.25">
      <c r="A9" s="121">
        <v>6</v>
      </c>
      <c r="B9" s="129" t="s">
        <v>184</v>
      </c>
      <c r="C9" s="122" t="s">
        <v>173</v>
      </c>
      <c r="D9" s="123">
        <v>1</v>
      </c>
      <c r="E9" s="96">
        <v>8500</v>
      </c>
      <c r="F9" s="120">
        <f t="shared" si="0"/>
        <v>8500</v>
      </c>
      <c r="G9" s="120">
        <v>8500</v>
      </c>
      <c r="H9" s="120">
        <f t="shared" si="3"/>
        <v>8500</v>
      </c>
      <c r="I9" s="120">
        <v>8500</v>
      </c>
      <c r="J9" s="120">
        <f t="shared" si="4"/>
        <v>8500</v>
      </c>
    </row>
    <row r="10" spans="1:10" ht="31.5" x14ac:dyDescent="0.25">
      <c r="A10" s="117">
        <v>7</v>
      </c>
      <c r="B10" s="129" t="s">
        <v>183</v>
      </c>
      <c r="C10" s="122" t="s">
        <v>174</v>
      </c>
      <c r="D10" s="123">
        <v>400</v>
      </c>
      <c r="E10" s="96">
        <v>190</v>
      </c>
      <c r="F10" s="120">
        <f t="shared" si="0"/>
        <v>76000</v>
      </c>
      <c r="G10" s="120">
        <v>207.5</v>
      </c>
      <c r="H10" s="120">
        <f t="shared" si="3"/>
        <v>83000</v>
      </c>
      <c r="I10" s="120">
        <v>200</v>
      </c>
      <c r="J10" s="120">
        <f t="shared" si="4"/>
        <v>80000</v>
      </c>
    </row>
    <row r="11" spans="1:10" ht="31.5" x14ac:dyDescent="0.25">
      <c r="A11" s="121">
        <v>8</v>
      </c>
      <c r="B11" s="118" t="s">
        <v>182</v>
      </c>
      <c r="C11" s="124" t="s">
        <v>181</v>
      </c>
      <c r="D11" s="123">
        <v>1</v>
      </c>
      <c r="E11" s="96">
        <v>48000</v>
      </c>
      <c r="F11" s="120">
        <f t="shared" si="0"/>
        <v>48000</v>
      </c>
      <c r="G11" s="120">
        <v>62000</v>
      </c>
      <c r="H11" s="120">
        <f t="shared" si="3"/>
        <v>62000</v>
      </c>
      <c r="I11" s="120">
        <v>50000</v>
      </c>
      <c r="J11" s="120">
        <f t="shared" si="4"/>
        <v>50000</v>
      </c>
    </row>
    <row r="12" spans="1:10" x14ac:dyDescent="0.25">
      <c r="A12" s="125"/>
      <c r="B12" s="126"/>
      <c r="C12" s="127"/>
      <c r="D12" s="128"/>
      <c r="E12" s="88"/>
      <c r="F12" s="116">
        <f>SUM(F4:F11)</f>
        <v>479905</v>
      </c>
      <c r="G12" s="101"/>
      <c r="H12" s="116">
        <f>SUM(H4:H11)</f>
        <v>563550</v>
      </c>
      <c r="I12" s="89"/>
      <c r="J12" s="116">
        <f>SUM(J4:J11)</f>
        <v>513150</v>
      </c>
    </row>
    <row r="13" spans="1:10" s="72" customFormat="1" x14ac:dyDescent="0.25">
      <c r="A13" s="87"/>
      <c r="B13" s="178" t="s">
        <v>62</v>
      </c>
      <c r="C13" s="178"/>
      <c r="D13" s="178"/>
      <c r="E13" s="178"/>
      <c r="F13" s="33" t="s">
        <v>63</v>
      </c>
      <c r="G13" s="33"/>
      <c r="H13" s="33" t="s">
        <v>65</v>
      </c>
      <c r="I13" s="33"/>
      <c r="J13" s="33" t="s">
        <v>64</v>
      </c>
    </row>
    <row r="14" spans="1:10" x14ac:dyDescent="0.25">
      <c r="A14" s="72"/>
      <c r="B14" s="72"/>
      <c r="C14" s="72"/>
      <c r="D14" s="72"/>
      <c r="E14" s="72"/>
      <c r="F14" s="72"/>
      <c r="G14" s="72"/>
      <c r="H14" s="72"/>
      <c r="I14" s="72"/>
      <c r="J14" s="72"/>
    </row>
    <row r="15" spans="1:10" ht="24.75" customHeight="1" x14ac:dyDescent="0.25">
      <c r="A15" s="180" t="s">
        <v>207</v>
      </c>
      <c r="B15" s="180"/>
      <c r="C15" s="180"/>
      <c r="D15" s="180"/>
      <c r="E15" s="180"/>
      <c r="F15" s="180"/>
      <c r="G15" s="180"/>
      <c r="H15" s="180"/>
      <c r="I15" s="180"/>
      <c r="J15" s="180"/>
    </row>
  </sheetData>
  <mergeCells count="7">
    <mergeCell ref="A15:J15"/>
    <mergeCell ref="B13:E13"/>
    <mergeCell ref="A1:J1"/>
    <mergeCell ref="A2:D2"/>
    <mergeCell ref="E2:F2"/>
    <mergeCell ref="G2:H2"/>
    <mergeCell ref="I2:J2"/>
  </mergeCells>
  <pageMargins left="0.70866141732283472" right="0.70866141732283472" top="0.74803149606299213" bottom="0.9448818897637796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4" sqref="B4:D13"/>
    </sheetView>
  </sheetViews>
  <sheetFormatPr defaultRowHeight="15" x14ac:dyDescent="0.25"/>
  <cols>
    <col min="1" max="1" width="5.85546875" style="72" customWidth="1"/>
    <col min="2" max="2" width="42.140625" style="72" customWidth="1"/>
    <col min="3" max="3" width="7" style="72" customWidth="1"/>
    <col min="4" max="4" width="6.42578125" style="72" customWidth="1"/>
    <col min="5" max="10" width="11.140625" style="72" customWidth="1"/>
    <col min="11" max="16384" width="9.140625" style="72"/>
  </cols>
  <sheetData>
    <row r="1" spans="1:12" ht="20.25" customHeight="1" x14ac:dyDescent="0.25">
      <c r="A1" s="169" t="s">
        <v>186</v>
      </c>
      <c r="B1" s="169"/>
      <c r="C1" s="169"/>
      <c r="D1" s="169"/>
      <c r="E1" s="169"/>
      <c r="F1" s="169"/>
      <c r="G1" s="169"/>
      <c r="H1" s="169"/>
      <c r="I1" s="169"/>
      <c r="J1" s="169"/>
    </row>
    <row r="2" spans="1:12" ht="18" customHeight="1" x14ac:dyDescent="0.25">
      <c r="A2" s="171"/>
      <c r="B2" s="171"/>
      <c r="C2" s="171"/>
      <c r="D2" s="171"/>
      <c r="E2" s="174" t="s">
        <v>158</v>
      </c>
      <c r="F2" s="174"/>
      <c r="G2" s="172" t="s">
        <v>160</v>
      </c>
      <c r="H2" s="172"/>
      <c r="I2" s="173" t="s">
        <v>161</v>
      </c>
      <c r="J2" s="173"/>
    </row>
    <row r="3" spans="1:12" s="74" customFormat="1" ht="31.5" x14ac:dyDescent="0.25">
      <c r="A3" s="91" t="s">
        <v>154</v>
      </c>
      <c r="B3" s="91" t="s">
        <v>155</v>
      </c>
      <c r="C3" s="91" t="s">
        <v>156</v>
      </c>
      <c r="D3" s="91" t="s">
        <v>43</v>
      </c>
      <c r="E3" s="82" t="s">
        <v>53</v>
      </c>
      <c r="F3" s="82" t="s">
        <v>157</v>
      </c>
      <c r="G3" s="82" t="s">
        <v>53</v>
      </c>
      <c r="H3" s="85" t="s">
        <v>157</v>
      </c>
      <c r="I3" s="82" t="s">
        <v>53</v>
      </c>
      <c r="J3" s="85" t="s">
        <v>157</v>
      </c>
      <c r="K3" s="72"/>
      <c r="L3" s="72"/>
    </row>
    <row r="4" spans="1:12" s="74" customFormat="1" ht="33.75" customHeight="1" x14ac:dyDescent="0.25">
      <c r="A4" s="75">
        <v>1</v>
      </c>
      <c r="B4" s="106" t="s">
        <v>195</v>
      </c>
      <c r="C4" s="77" t="s">
        <v>0</v>
      </c>
      <c r="D4" s="130">
        <v>1</v>
      </c>
      <c r="E4" s="99">
        <v>8500</v>
      </c>
      <c r="F4" s="100">
        <f>D4*E4</f>
        <v>8500</v>
      </c>
      <c r="G4" s="88">
        <v>10200</v>
      </c>
      <c r="H4" s="96">
        <f>D4*G4</f>
        <v>10200</v>
      </c>
      <c r="I4" s="101">
        <v>9100</v>
      </c>
      <c r="J4" s="96">
        <f>I4*D4</f>
        <v>9100</v>
      </c>
      <c r="K4" s="72"/>
      <c r="L4" s="72"/>
    </row>
    <row r="5" spans="1:12" s="74" customFormat="1" ht="20.25" customHeight="1" x14ac:dyDescent="0.25">
      <c r="A5" s="78">
        <v>2</v>
      </c>
      <c r="B5" s="76" t="s">
        <v>171</v>
      </c>
      <c r="C5" s="77" t="s">
        <v>145</v>
      </c>
      <c r="D5" s="130">
        <v>1</v>
      </c>
      <c r="E5" s="99">
        <v>280</v>
      </c>
      <c r="F5" s="100">
        <f t="shared" ref="F5:F13" si="0">D5*E5</f>
        <v>280</v>
      </c>
      <c r="G5" s="88">
        <v>0</v>
      </c>
      <c r="H5" s="96">
        <f t="shared" ref="H5:H13" si="1">D5*G5</f>
        <v>0</v>
      </c>
      <c r="I5" s="101">
        <v>0</v>
      </c>
      <c r="J5" s="96">
        <f t="shared" ref="J5:J13" si="2">I5*D5</f>
        <v>0</v>
      </c>
      <c r="K5" s="72"/>
      <c r="L5" s="72"/>
    </row>
    <row r="6" spans="1:12" s="74" customFormat="1" ht="20.25" customHeight="1" x14ac:dyDescent="0.25">
      <c r="A6" s="78">
        <v>3</v>
      </c>
      <c r="B6" s="79" t="s">
        <v>163</v>
      </c>
      <c r="C6" s="77" t="s">
        <v>0</v>
      </c>
      <c r="D6" s="130">
        <v>1</v>
      </c>
      <c r="E6" s="99">
        <v>18650</v>
      </c>
      <c r="F6" s="100">
        <f t="shared" si="0"/>
        <v>18650</v>
      </c>
      <c r="G6" s="88">
        <v>22000</v>
      </c>
      <c r="H6" s="96">
        <f t="shared" si="1"/>
        <v>22000</v>
      </c>
      <c r="I6" s="101">
        <v>20000</v>
      </c>
      <c r="J6" s="96">
        <f t="shared" si="2"/>
        <v>20000</v>
      </c>
      <c r="K6" s="72"/>
      <c r="L6" s="72"/>
    </row>
    <row r="7" spans="1:12" s="74" customFormat="1" ht="20.25" customHeight="1" x14ac:dyDescent="0.25">
      <c r="A7" s="78">
        <v>4</v>
      </c>
      <c r="B7" s="76" t="s">
        <v>172</v>
      </c>
      <c r="C7" s="77" t="s">
        <v>0</v>
      </c>
      <c r="D7" s="130">
        <v>1</v>
      </c>
      <c r="E7" s="99">
        <v>14500</v>
      </c>
      <c r="F7" s="100">
        <f t="shared" si="0"/>
        <v>14500</v>
      </c>
      <c r="G7" s="88">
        <v>17000</v>
      </c>
      <c r="H7" s="96">
        <f t="shared" si="1"/>
        <v>17000</v>
      </c>
      <c r="I7" s="101">
        <v>16150</v>
      </c>
      <c r="J7" s="96">
        <f t="shared" si="2"/>
        <v>16150</v>
      </c>
      <c r="K7" s="72"/>
      <c r="L7" s="72"/>
    </row>
    <row r="8" spans="1:12" s="74" customFormat="1" ht="20.25" customHeight="1" x14ac:dyDescent="0.25">
      <c r="A8" s="78">
        <v>5</v>
      </c>
      <c r="B8" s="76" t="s">
        <v>196</v>
      </c>
      <c r="C8" s="77" t="s">
        <v>0</v>
      </c>
      <c r="D8" s="130">
        <v>1</v>
      </c>
      <c r="E8" s="99">
        <v>7500</v>
      </c>
      <c r="F8" s="100">
        <f t="shared" si="0"/>
        <v>7500</v>
      </c>
      <c r="G8" s="88">
        <v>14000</v>
      </c>
      <c r="H8" s="96">
        <f t="shared" si="1"/>
        <v>14000</v>
      </c>
      <c r="I8" s="101">
        <v>13000</v>
      </c>
      <c r="J8" s="96">
        <f t="shared" si="2"/>
        <v>13000</v>
      </c>
      <c r="K8" s="72"/>
      <c r="L8" s="72"/>
    </row>
    <row r="9" spans="1:12" s="74" customFormat="1" ht="20.25" customHeight="1" x14ac:dyDescent="0.25">
      <c r="A9" s="78">
        <v>6</v>
      </c>
      <c r="B9" s="79" t="s">
        <v>165</v>
      </c>
      <c r="C9" s="77" t="s">
        <v>0</v>
      </c>
      <c r="D9" s="130">
        <v>1</v>
      </c>
      <c r="E9" s="99">
        <v>7500</v>
      </c>
      <c r="F9" s="100">
        <f t="shared" si="0"/>
        <v>7500</v>
      </c>
      <c r="G9" s="88">
        <v>8200</v>
      </c>
      <c r="H9" s="96">
        <f t="shared" si="1"/>
        <v>8200</v>
      </c>
      <c r="I9" s="101">
        <v>8000</v>
      </c>
      <c r="J9" s="96">
        <f t="shared" si="2"/>
        <v>8000</v>
      </c>
      <c r="K9" s="72"/>
      <c r="L9" s="72"/>
    </row>
    <row r="10" spans="1:12" s="74" customFormat="1" ht="20.25" customHeight="1" x14ac:dyDescent="0.25">
      <c r="A10" s="78">
        <v>7</v>
      </c>
      <c r="B10" s="79" t="s">
        <v>166</v>
      </c>
      <c r="C10" s="77" t="s">
        <v>0</v>
      </c>
      <c r="D10" s="130">
        <v>150</v>
      </c>
      <c r="E10" s="99">
        <v>45</v>
      </c>
      <c r="F10" s="100">
        <f t="shared" si="0"/>
        <v>6750</v>
      </c>
      <c r="G10" s="88">
        <v>60</v>
      </c>
      <c r="H10" s="96">
        <f t="shared" si="1"/>
        <v>9000</v>
      </c>
      <c r="I10" s="101">
        <v>65</v>
      </c>
      <c r="J10" s="96">
        <f t="shared" si="2"/>
        <v>9750</v>
      </c>
      <c r="K10" s="72"/>
      <c r="L10" s="72"/>
    </row>
    <row r="11" spans="1:12" s="74" customFormat="1" ht="20.25" customHeight="1" x14ac:dyDescent="0.25">
      <c r="A11" s="78">
        <v>8</v>
      </c>
      <c r="B11" s="79" t="s">
        <v>167</v>
      </c>
      <c r="C11" s="77" t="s">
        <v>145</v>
      </c>
      <c r="D11" s="130">
        <v>150</v>
      </c>
      <c r="E11" s="99">
        <v>55</v>
      </c>
      <c r="F11" s="100">
        <f t="shared" si="0"/>
        <v>8250</v>
      </c>
      <c r="G11" s="88">
        <v>105</v>
      </c>
      <c r="H11" s="96">
        <f t="shared" si="1"/>
        <v>15750</v>
      </c>
      <c r="I11" s="101">
        <v>54</v>
      </c>
      <c r="J11" s="96">
        <f t="shared" si="2"/>
        <v>8100</v>
      </c>
      <c r="K11" s="72"/>
      <c r="L11" s="72"/>
    </row>
    <row r="12" spans="1:12" s="74" customFormat="1" ht="20.25" customHeight="1" x14ac:dyDescent="0.25">
      <c r="A12" s="78">
        <v>9</v>
      </c>
      <c r="B12" s="76" t="s">
        <v>197</v>
      </c>
      <c r="C12" s="77" t="s">
        <v>0</v>
      </c>
      <c r="D12" s="130">
        <v>1</v>
      </c>
      <c r="E12" s="99">
        <v>5000</v>
      </c>
      <c r="F12" s="100">
        <f t="shared" si="0"/>
        <v>5000</v>
      </c>
      <c r="G12" s="88">
        <v>7500</v>
      </c>
      <c r="H12" s="96">
        <f t="shared" si="1"/>
        <v>7500</v>
      </c>
      <c r="I12" s="101">
        <v>8000</v>
      </c>
      <c r="J12" s="96">
        <f t="shared" si="2"/>
        <v>8000</v>
      </c>
      <c r="K12" s="72"/>
      <c r="L12" s="72"/>
    </row>
    <row r="13" spans="1:12" s="74" customFormat="1" ht="20.25" customHeight="1" x14ac:dyDescent="0.25">
      <c r="A13" s="78">
        <v>10</v>
      </c>
      <c r="B13" s="79" t="s">
        <v>146</v>
      </c>
      <c r="C13" s="77" t="s">
        <v>36</v>
      </c>
      <c r="D13" s="130">
        <v>1</v>
      </c>
      <c r="E13" s="99">
        <v>12000</v>
      </c>
      <c r="F13" s="100">
        <f t="shared" si="0"/>
        <v>12000</v>
      </c>
      <c r="G13" s="88">
        <v>17500</v>
      </c>
      <c r="H13" s="96">
        <f t="shared" si="1"/>
        <v>17500</v>
      </c>
      <c r="I13" s="101">
        <v>15000</v>
      </c>
      <c r="J13" s="96">
        <f t="shared" si="2"/>
        <v>15000</v>
      </c>
      <c r="K13" s="72"/>
      <c r="L13" s="72"/>
    </row>
    <row r="14" spans="1:12" x14ac:dyDescent="0.25">
      <c r="A14" s="209" t="s">
        <v>162</v>
      </c>
      <c r="B14" s="210"/>
      <c r="C14" s="210"/>
      <c r="D14" s="210"/>
      <c r="E14" s="211"/>
      <c r="F14" s="102">
        <f>SUM(F4:F13)</f>
        <v>88930</v>
      </c>
      <c r="G14" s="90"/>
      <c r="H14" s="103">
        <f>SUM(H4:H13)</f>
        <v>121150</v>
      </c>
      <c r="I14" s="90"/>
      <c r="J14" s="103">
        <f>SUM(J4:J13)</f>
        <v>107100</v>
      </c>
    </row>
    <row r="15" spans="1:12" ht="18" customHeight="1" x14ac:dyDescent="0.25">
      <c r="A15" s="87"/>
      <c r="B15" s="206" t="s">
        <v>62</v>
      </c>
      <c r="C15" s="207"/>
      <c r="D15" s="207"/>
      <c r="E15" s="208"/>
      <c r="F15" s="33" t="s">
        <v>63</v>
      </c>
      <c r="G15" s="33"/>
      <c r="H15" s="33" t="s">
        <v>64</v>
      </c>
      <c r="I15" s="33"/>
      <c r="J15" s="33" t="s">
        <v>65</v>
      </c>
    </row>
    <row r="17" spans="1:11" ht="27" customHeight="1" x14ac:dyDescent="0.25">
      <c r="A17" s="180" t="s">
        <v>207</v>
      </c>
      <c r="B17" s="180"/>
      <c r="C17" s="180"/>
      <c r="D17" s="180"/>
      <c r="E17" s="180"/>
      <c r="F17" s="180"/>
      <c r="G17" s="180"/>
      <c r="H17" s="180"/>
      <c r="I17" s="180"/>
      <c r="J17" s="180"/>
      <c r="K17" s="92"/>
    </row>
  </sheetData>
  <mergeCells count="8">
    <mergeCell ref="A17:J17"/>
    <mergeCell ref="A14:E14"/>
    <mergeCell ref="B15:E15"/>
    <mergeCell ref="A1:J1"/>
    <mergeCell ref="A2:D2"/>
    <mergeCell ref="E2:F2"/>
    <mergeCell ref="G2:H2"/>
    <mergeCell ref="I2:J2"/>
  </mergeCell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B4" sqref="B4:D9"/>
    </sheetView>
  </sheetViews>
  <sheetFormatPr defaultRowHeight="15" x14ac:dyDescent="0.25"/>
  <cols>
    <col min="1" max="1" width="6.140625" style="8" customWidth="1"/>
    <col min="2" max="2" width="45.140625" customWidth="1"/>
    <col min="3" max="3" width="5.5703125" style="8" customWidth="1"/>
    <col min="4" max="4" width="5.28515625" style="8" bestFit="1" customWidth="1"/>
    <col min="5" max="5" width="10.5703125" style="26" customWidth="1"/>
    <col min="6" max="6" width="11.28515625" style="26" customWidth="1"/>
    <col min="7" max="7" width="10.5703125" style="26" customWidth="1"/>
    <col min="8" max="8" width="13.85546875" style="26" customWidth="1"/>
    <col min="9" max="9" width="10.5703125" style="26" customWidth="1"/>
    <col min="10" max="10" width="11.5703125" style="26" customWidth="1"/>
    <col min="11" max="11" width="11.7109375" customWidth="1"/>
  </cols>
  <sheetData>
    <row r="1" spans="1:10" ht="21.75" customHeight="1" x14ac:dyDescent="0.25">
      <c r="A1" s="169" t="s">
        <v>187</v>
      </c>
      <c r="B1" s="169"/>
      <c r="C1" s="169"/>
      <c r="D1" s="169"/>
      <c r="E1" s="169"/>
      <c r="F1" s="169"/>
      <c r="G1" s="169"/>
      <c r="H1" s="169"/>
      <c r="I1" s="169"/>
      <c r="J1" s="169"/>
    </row>
    <row r="2" spans="1:10" ht="18" customHeight="1" x14ac:dyDescent="0.25">
      <c r="A2" s="171"/>
      <c r="B2" s="171"/>
      <c r="C2" s="171"/>
      <c r="D2" s="171"/>
      <c r="E2" s="174" t="s">
        <v>158</v>
      </c>
      <c r="F2" s="174"/>
      <c r="G2" s="172" t="s">
        <v>160</v>
      </c>
      <c r="H2" s="172"/>
      <c r="I2" s="173" t="s">
        <v>161</v>
      </c>
      <c r="J2" s="173"/>
    </row>
    <row r="3" spans="1:10" ht="23.25" customHeight="1" x14ac:dyDescent="0.25">
      <c r="A3" s="114" t="s">
        <v>154</v>
      </c>
      <c r="B3" s="114" t="s">
        <v>155</v>
      </c>
      <c r="C3" s="117" t="s">
        <v>156</v>
      </c>
      <c r="D3" s="114" t="s">
        <v>43</v>
      </c>
      <c r="E3" s="114" t="s">
        <v>53</v>
      </c>
      <c r="F3" s="114" t="s">
        <v>157</v>
      </c>
      <c r="G3" s="114" t="s">
        <v>53</v>
      </c>
      <c r="H3" s="114" t="s">
        <v>157</v>
      </c>
      <c r="I3" s="114" t="s">
        <v>53</v>
      </c>
      <c r="J3" s="114" t="s">
        <v>157</v>
      </c>
    </row>
    <row r="4" spans="1:10" ht="45" x14ac:dyDescent="0.25">
      <c r="A4" s="121">
        <v>1</v>
      </c>
      <c r="B4" s="118" t="s">
        <v>188</v>
      </c>
      <c r="C4" s="117" t="s">
        <v>0</v>
      </c>
      <c r="D4" s="119">
        <v>1</v>
      </c>
      <c r="E4" s="120">
        <v>38500</v>
      </c>
      <c r="F4" s="120">
        <f>D4*E4</f>
        <v>38500</v>
      </c>
      <c r="G4" s="120">
        <v>45200</v>
      </c>
      <c r="H4" s="120">
        <f>D4*G4</f>
        <v>45200</v>
      </c>
      <c r="I4" s="120">
        <v>42500</v>
      </c>
      <c r="J4" s="120">
        <f>I4*D4</f>
        <v>42500</v>
      </c>
    </row>
    <row r="5" spans="1:10" ht="30" x14ac:dyDescent="0.25">
      <c r="A5" s="121">
        <v>2</v>
      </c>
      <c r="B5" s="118" t="s">
        <v>193</v>
      </c>
      <c r="C5" s="122" t="s">
        <v>173</v>
      </c>
      <c r="D5" s="123">
        <v>1</v>
      </c>
      <c r="E5" s="96">
        <v>25000</v>
      </c>
      <c r="F5" s="120">
        <f t="shared" ref="F5:F10" si="0">D5*E5</f>
        <v>25000</v>
      </c>
      <c r="G5" s="120">
        <v>32000</v>
      </c>
      <c r="H5" s="120">
        <f t="shared" ref="H5:H6" si="1">D5*G5</f>
        <v>32000</v>
      </c>
      <c r="I5" s="120">
        <v>30000</v>
      </c>
      <c r="J5" s="120">
        <f t="shared" ref="J5:J10" si="2">I5*D5</f>
        <v>30000</v>
      </c>
    </row>
    <row r="6" spans="1:10" ht="30" x14ac:dyDescent="0.25">
      <c r="A6" s="117">
        <v>3</v>
      </c>
      <c r="B6" s="118" t="s">
        <v>189</v>
      </c>
      <c r="C6" s="122" t="s">
        <v>173</v>
      </c>
      <c r="D6" s="123">
        <v>1</v>
      </c>
      <c r="E6" s="96">
        <v>14500</v>
      </c>
      <c r="F6" s="120">
        <f t="shared" si="0"/>
        <v>14500</v>
      </c>
      <c r="G6" s="120">
        <v>17000</v>
      </c>
      <c r="H6" s="120">
        <f t="shared" si="1"/>
        <v>17000</v>
      </c>
      <c r="I6" s="120">
        <v>16150</v>
      </c>
      <c r="J6" s="120">
        <f t="shared" si="2"/>
        <v>16150</v>
      </c>
    </row>
    <row r="7" spans="1:10" ht="21.75" customHeight="1" x14ac:dyDescent="0.25">
      <c r="A7" s="121">
        <v>4</v>
      </c>
      <c r="B7" s="118" t="s">
        <v>190</v>
      </c>
      <c r="C7" s="122" t="s">
        <v>173</v>
      </c>
      <c r="D7" s="123">
        <v>1</v>
      </c>
      <c r="E7" s="96">
        <v>2800</v>
      </c>
      <c r="F7" s="120">
        <f t="shared" si="0"/>
        <v>2800</v>
      </c>
      <c r="G7" s="120">
        <v>3000</v>
      </c>
      <c r="H7" s="120">
        <f t="shared" ref="H7:H10" si="3">G7*D7</f>
        <v>3000</v>
      </c>
      <c r="I7" s="120">
        <v>3000</v>
      </c>
      <c r="J7" s="120">
        <f t="shared" si="2"/>
        <v>3000</v>
      </c>
    </row>
    <row r="8" spans="1:10" ht="30" x14ac:dyDescent="0.25">
      <c r="A8" s="117">
        <v>5</v>
      </c>
      <c r="B8" s="118" t="s">
        <v>191</v>
      </c>
      <c r="C8" s="122" t="s">
        <v>173</v>
      </c>
      <c r="D8" s="123">
        <v>100</v>
      </c>
      <c r="E8" s="96">
        <v>95</v>
      </c>
      <c r="F8" s="120">
        <f t="shared" si="0"/>
        <v>9500</v>
      </c>
      <c r="G8" s="120">
        <v>60</v>
      </c>
      <c r="H8" s="120">
        <f t="shared" si="3"/>
        <v>6000</v>
      </c>
      <c r="I8" s="120">
        <v>98</v>
      </c>
      <c r="J8" s="120">
        <f t="shared" si="2"/>
        <v>9800</v>
      </c>
    </row>
    <row r="9" spans="1:10" ht="21.75" customHeight="1" x14ac:dyDescent="0.25">
      <c r="A9" s="121">
        <v>6</v>
      </c>
      <c r="B9" s="118" t="s">
        <v>192</v>
      </c>
      <c r="C9" s="122" t="s">
        <v>173</v>
      </c>
      <c r="D9" s="123">
        <v>1</v>
      </c>
      <c r="E9" s="96">
        <v>6500</v>
      </c>
      <c r="F9" s="120">
        <f t="shared" si="0"/>
        <v>6500</v>
      </c>
      <c r="G9" s="120">
        <v>7500</v>
      </c>
      <c r="H9" s="120">
        <f t="shared" si="3"/>
        <v>7500</v>
      </c>
      <c r="I9" s="120">
        <v>7000</v>
      </c>
      <c r="J9" s="120">
        <f t="shared" si="2"/>
        <v>7000</v>
      </c>
    </row>
    <row r="10" spans="1:10" ht="21.75" customHeight="1" x14ac:dyDescent="0.25">
      <c r="A10" s="121">
        <v>7</v>
      </c>
      <c r="B10" s="118" t="s">
        <v>194</v>
      </c>
      <c r="C10" s="122" t="s">
        <v>181</v>
      </c>
      <c r="D10" s="123">
        <v>1</v>
      </c>
      <c r="E10" s="96">
        <v>20000</v>
      </c>
      <c r="F10" s="120">
        <f t="shared" si="0"/>
        <v>20000</v>
      </c>
      <c r="G10" s="120">
        <v>20000</v>
      </c>
      <c r="H10" s="120">
        <f t="shared" si="3"/>
        <v>20000</v>
      </c>
      <c r="I10" s="120">
        <v>20000</v>
      </c>
      <c r="J10" s="120">
        <f t="shared" si="2"/>
        <v>20000</v>
      </c>
    </row>
    <row r="11" spans="1:10" x14ac:dyDescent="0.25">
      <c r="A11" s="125"/>
      <c r="B11" s="126"/>
      <c r="C11" s="127"/>
      <c r="D11" s="128"/>
      <c r="E11" s="88"/>
      <c r="F11" s="116">
        <f>SUM(F4:F10)</f>
        <v>116800</v>
      </c>
      <c r="G11" s="101"/>
      <c r="H11" s="116">
        <f>SUM(H4:H10)</f>
        <v>130700</v>
      </c>
      <c r="I11" s="89"/>
      <c r="J11" s="116">
        <f>SUM(J4:J10)</f>
        <v>128450</v>
      </c>
    </row>
    <row r="12" spans="1:10" s="72" customFormat="1" x14ac:dyDescent="0.25">
      <c r="A12" s="87"/>
      <c r="B12" s="178" t="s">
        <v>62</v>
      </c>
      <c r="C12" s="178"/>
      <c r="D12" s="178"/>
      <c r="E12" s="178"/>
      <c r="F12" s="33" t="s">
        <v>63</v>
      </c>
      <c r="G12" s="33"/>
      <c r="H12" s="33" t="s">
        <v>65</v>
      </c>
      <c r="I12" s="33"/>
      <c r="J12" s="33" t="s">
        <v>64</v>
      </c>
    </row>
    <row r="13" spans="1:10" x14ac:dyDescent="0.25">
      <c r="A13" s="72"/>
      <c r="B13" s="72"/>
      <c r="C13" s="72"/>
      <c r="D13" s="72"/>
      <c r="E13" s="72"/>
      <c r="F13" s="72"/>
      <c r="G13" s="72"/>
      <c r="H13" s="72"/>
      <c r="I13" s="72"/>
      <c r="J13" s="72"/>
    </row>
    <row r="14" spans="1:10" ht="24.75" customHeight="1" x14ac:dyDescent="0.25">
      <c r="A14" s="180" t="s">
        <v>207</v>
      </c>
      <c r="B14" s="180"/>
      <c r="C14" s="180"/>
      <c r="D14" s="180"/>
      <c r="E14" s="180"/>
      <c r="F14" s="180"/>
      <c r="G14" s="180"/>
      <c r="H14" s="180"/>
      <c r="I14" s="180"/>
      <c r="J14" s="180"/>
    </row>
  </sheetData>
  <mergeCells count="7">
    <mergeCell ref="A14:J14"/>
    <mergeCell ref="B12:E12"/>
    <mergeCell ref="A1:J1"/>
    <mergeCell ref="A2:D2"/>
    <mergeCell ref="E2:F2"/>
    <mergeCell ref="G2:H2"/>
    <mergeCell ref="I2:J2"/>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4" sqref="B4"/>
    </sheetView>
  </sheetViews>
  <sheetFormatPr defaultRowHeight="15" x14ac:dyDescent="0.25"/>
  <cols>
    <col min="1" max="1" width="6.140625" customWidth="1"/>
    <col min="2" max="2" width="72" style="8" customWidth="1"/>
    <col min="3" max="3" width="5.5703125" style="8" customWidth="1"/>
    <col min="4" max="4" width="5.7109375" style="8" customWidth="1"/>
    <col min="5" max="5" width="9.42578125" style="8" customWidth="1"/>
    <col min="6" max="8" width="10.28515625" style="8" customWidth="1"/>
  </cols>
  <sheetData>
    <row r="1" spans="1:8" ht="21.75" customHeight="1" x14ac:dyDescent="0.25">
      <c r="A1" s="169" t="s">
        <v>200</v>
      </c>
      <c r="B1" s="169"/>
      <c r="C1" s="169"/>
      <c r="D1" s="169"/>
      <c r="E1" s="169"/>
      <c r="F1" s="169"/>
      <c r="G1" s="169"/>
      <c r="H1" s="169"/>
    </row>
    <row r="2" spans="1:8" x14ac:dyDescent="0.25">
      <c r="A2" s="2"/>
      <c r="B2" s="2"/>
      <c r="C2" s="2"/>
      <c r="D2" s="2"/>
      <c r="E2" s="173" t="s">
        <v>205</v>
      </c>
      <c r="F2" s="173"/>
      <c r="G2" s="173" t="s">
        <v>126</v>
      </c>
      <c r="H2" s="173"/>
    </row>
    <row r="3" spans="1:8" ht="28.5" customHeight="1" x14ac:dyDescent="0.25">
      <c r="A3" s="2" t="s">
        <v>41</v>
      </c>
      <c r="B3" s="2" t="s">
        <v>66</v>
      </c>
      <c r="C3" s="2" t="s">
        <v>43</v>
      </c>
      <c r="D3" s="2" t="s">
        <v>129</v>
      </c>
      <c r="E3" s="33" t="s">
        <v>53</v>
      </c>
      <c r="F3" s="37" t="s">
        <v>201</v>
      </c>
      <c r="G3" s="33" t="s">
        <v>53</v>
      </c>
      <c r="H3" s="71" t="s">
        <v>201</v>
      </c>
    </row>
    <row r="4" spans="1:8" s="7" customFormat="1" ht="189.95" customHeight="1" x14ac:dyDescent="0.25">
      <c r="A4" s="5">
        <v>1</v>
      </c>
      <c r="B4" s="131" t="s">
        <v>198</v>
      </c>
      <c r="C4" s="5">
        <v>1</v>
      </c>
      <c r="D4" s="5" t="s">
        <v>0</v>
      </c>
      <c r="E4" s="1">
        <v>337500</v>
      </c>
      <c r="F4" s="1">
        <f>C4*E4</f>
        <v>337500</v>
      </c>
      <c r="G4" s="1">
        <v>350000</v>
      </c>
      <c r="H4" s="1">
        <f>G4*C4</f>
        <v>350000</v>
      </c>
    </row>
    <row r="5" spans="1:8" s="7" customFormat="1" ht="200.1" customHeight="1" x14ac:dyDescent="0.25">
      <c r="A5" s="5"/>
      <c r="B5" s="131" t="s">
        <v>199</v>
      </c>
      <c r="C5" s="5">
        <v>1</v>
      </c>
      <c r="D5" s="5" t="s">
        <v>0</v>
      </c>
      <c r="E5" s="1">
        <v>257500</v>
      </c>
      <c r="F5" s="1">
        <f>C5*E5</f>
        <v>257500</v>
      </c>
      <c r="G5" s="1">
        <v>265000</v>
      </c>
      <c r="H5" s="1">
        <f>G5*C5</f>
        <v>265000</v>
      </c>
    </row>
    <row r="6" spans="1:8" x14ac:dyDescent="0.25">
      <c r="A6" s="24"/>
      <c r="B6" s="29" t="s">
        <v>68</v>
      </c>
      <c r="C6" s="2"/>
      <c r="D6" s="2"/>
      <c r="E6" s="33"/>
      <c r="F6" s="33">
        <f>SUM(F4:F5)</f>
        <v>595000</v>
      </c>
      <c r="G6" s="33"/>
      <c r="H6" s="70">
        <f>SUM(H4:H5)</f>
        <v>615000</v>
      </c>
    </row>
    <row r="7" spans="1:8" x14ac:dyDescent="0.25">
      <c r="A7" s="24"/>
      <c r="B7" s="29" t="s">
        <v>62</v>
      </c>
      <c r="C7" s="2"/>
      <c r="D7" s="2"/>
      <c r="E7" s="33"/>
      <c r="F7" s="33" t="s">
        <v>63</v>
      </c>
      <c r="G7" s="33"/>
      <c r="H7" s="33" t="s">
        <v>64</v>
      </c>
    </row>
    <row r="8" spans="1:8" ht="25.5" customHeight="1" x14ac:dyDescent="0.25">
      <c r="A8" s="175" t="s">
        <v>206</v>
      </c>
      <c r="B8" s="175"/>
      <c r="C8" s="175"/>
      <c r="D8" s="175"/>
      <c r="E8" s="175"/>
      <c r="F8" s="175"/>
      <c r="G8" s="175"/>
      <c r="H8" s="175"/>
    </row>
    <row r="9" spans="1:8" x14ac:dyDescent="0.25">
      <c r="E9" s="27"/>
      <c r="F9" s="27"/>
      <c r="G9" s="27"/>
      <c r="H9" s="27"/>
    </row>
  </sheetData>
  <mergeCells count="4">
    <mergeCell ref="A1:H1"/>
    <mergeCell ref="E2:F2"/>
    <mergeCell ref="G2:H2"/>
    <mergeCell ref="A8:H8"/>
  </mergeCells>
  <pageMargins left="0.70866141732283472" right="0.70866141732283472" top="0.55118110236220474" bottom="0.55118110236220474"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pane ySplit="5" topLeftCell="A6" activePane="bottomLeft" state="frozen"/>
      <selection pane="bottomLeft" activeCell="C4" sqref="C4:D13"/>
    </sheetView>
  </sheetViews>
  <sheetFormatPr defaultRowHeight="15" x14ac:dyDescent="0.25"/>
  <cols>
    <col min="1" max="1" width="5.85546875" style="72" customWidth="1"/>
    <col min="2" max="2" width="42.140625" style="72" customWidth="1"/>
    <col min="3" max="3" width="7" style="72" customWidth="1"/>
    <col min="4" max="4" width="6.42578125" style="72" customWidth="1"/>
    <col min="5" max="10" width="11.140625" style="72" customWidth="1"/>
    <col min="11" max="16384" width="9.140625" style="72"/>
  </cols>
  <sheetData>
    <row r="1" spans="1:12" ht="27.75" customHeight="1" x14ac:dyDescent="0.25">
      <c r="A1" s="169" t="s">
        <v>159</v>
      </c>
      <c r="B1" s="169"/>
      <c r="C1" s="169"/>
      <c r="D1" s="169"/>
      <c r="E1" s="169"/>
      <c r="F1" s="169"/>
      <c r="G1" s="169"/>
      <c r="H1" s="169"/>
      <c r="I1" s="169"/>
      <c r="J1" s="169"/>
    </row>
    <row r="2" spans="1:12" ht="21" customHeight="1" x14ac:dyDescent="0.25">
      <c r="A2" s="171"/>
      <c r="B2" s="171"/>
      <c r="C2" s="171"/>
      <c r="D2" s="171"/>
      <c r="E2" s="174" t="s">
        <v>158</v>
      </c>
      <c r="F2" s="174"/>
      <c r="G2" s="172" t="s">
        <v>160</v>
      </c>
      <c r="H2" s="172"/>
      <c r="I2" s="173" t="s">
        <v>161</v>
      </c>
      <c r="J2" s="173"/>
    </row>
    <row r="3" spans="1:12" s="74" customFormat="1" ht="38.25" customHeight="1" x14ac:dyDescent="0.25">
      <c r="A3" s="91" t="s">
        <v>154</v>
      </c>
      <c r="B3" s="91" t="s">
        <v>155</v>
      </c>
      <c r="C3" s="91" t="s">
        <v>156</v>
      </c>
      <c r="D3" s="91" t="s">
        <v>43</v>
      </c>
      <c r="E3" s="82" t="s">
        <v>53</v>
      </c>
      <c r="F3" s="82" t="s">
        <v>157</v>
      </c>
      <c r="G3" s="82" t="s">
        <v>53</v>
      </c>
      <c r="H3" s="85" t="s">
        <v>157</v>
      </c>
      <c r="I3" s="82" t="s">
        <v>53</v>
      </c>
      <c r="J3" s="85" t="s">
        <v>157</v>
      </c>
      <c r="K3" s="72"/>
      <c r="L3" s="72"/>
    </row>
    <row r="4" spans="1:12" s="74" customFormat="1" ht="46.5" customHeight="1" x14ac:dyDescent="0.25">
      <c r="A4" s="80">
        <v>1</v>
      </c>
      <c r="B4" s="81" t="s">
        <v>143</v>
      </c>
      <c r="C4" s="82" t="s">
        <v>0</v>
      </c>
      <c r="D4" s="73">
        <v>20</v>
      </c>
      <c r="E4" s="94">
        <v>450</v>
      </c>
      <c r="F4" s="95">
        <f>D4*E4</f>
        <v>9000</v>
      </c>
      <c r="G4" s="88">
        <v>550</v>
      </c>
      <c r="H4" s="96">
        <f>D4*G4</f>
        <v>11000</v>
      </c>
      <c r="I4" s="86">
        <v>510</v>
      </c>
      <c r="J4" s="97">
        <f>I4*D4</f>
        <v>10200</v>
      </c>
      <c r="K4" s="72"/>
      <c r="L4" s="72"/>
    </row>
    <row r="5" spans="1:12" s="74" customFormat="1" ht="26.25" customHeight="1" x14ac:dyDescent="0.25">
      <c r="A5" s="83">
        <v>2</v>
      </c>
      <c r="B5" s="84" t="s">
        <v>147</v>
      </c>
      <c r="C5" s="82" t="s">
        <v>145</v>
      </c>
      <c r="D5" s="73">
        <v>1600</v>
      </c>
      <c r="E5" s="94">
        <v>45</v>
      </c>
      <c r="F5" s="95">
        <f t="shared" ref="F5:F13" si="0">D5*E5</f>
        <v>72000</v>
      </c>
      <c r="G5" s="88">
        <v>50</v>
      </c>
      <c r="H5" s="96">
        <f t="shared" ref="H5:H13" si="1">D5*G5</f>
        <v>80000</v>
      </c>
      <c r="I5" s="86">
        <v>49</v>
      </c>
      <c r="J5" s="97">
        <f t="shared" ref="J5:J13" si="2">I5*D5</f>
        <v>78400</v>
      </c>
      <c r="K5" s="72"/>
      <c r="L5" s="72"/>
    </row>
    <row r="6" spans="1:12" s="74" customFormat="1" ht="39.75" customHeight="1" x14ac:dyDescent="0.25">
      <c r="A6" s="83">
        <v>3</v>
      </c>
      <c r="B6" s="81" t="s">
        <v>144</v>
      </c>
      <c r="C6" s="82" t="s">
        <v>0</v>
      </c>
      <c r="D6" s="73">
        <v>20</v>
      </c>
      <c r="E6" s="94">
        <v>500</v>
      </c>
      <c r="F6" s="95">
        <f t="shared" si="0"/>
        <v>10000</v>
      </c>
      <c r="G6" s="88">
        <v>750</v>
      </c>
      <c r="H6" s="96">
        <f t="shared" si="1"/>
        <v>15000</v>
      </c>
      <c r="I6" s="86">
        <v>600</v>
      </c>
      <c r="J6" s="97">
        <f t="shared" si="2"/>
        <v>12000</v>
      </c>
      <c r="K6" s="72"/>
      <c r="L6" s="72"/>
    </row>
    <row r="7" spans="1:12" s="74" customFormat="1" ht="26.25" customHeight="1" x14ac:dyDescent="0.25">
      <c r="A7" s="83">
        <v>4</v>
      </c>
      <c r="B7" s="84" t="s">
        <v>148</v>
      </c>
      <c r="C7" s="82" t="s">
        <v>0</v>
      </c>
      <c r="D7" s="73">
        <v>1</v>
      </c>
      <c r="E7" s="94">
        <v>11000</v>
      </c>
      <c r="F7" s="95">
        <f t="shared" si="0"/>
        <v>11000</v>
      </c>
      <c r="G7" s="88">
        <v>14000</v>
      </c>
      <c r="H7" s="96">
        <f t="shared" si="1"/>
        <v>14000</v>
      </c>
      <c r="I7" s="86">
        <v>13000</v>
      </c>
      <c r="J7" s="97">
        <f t="shared" si="2"/>
        <v>13000</v>
      </c>
      <c r="K7" s="72"/>
      <c r="L7" s="72"/>
    </row>
    <row r="8" spans="1:12" s="74" customFormat="1" ht="26.25" customHeight="1" x14ac:dyDescent="0.25">
      <c r="A8" s="83">
        <v>5</v>
      </c>
      <c r="B8" s="84" t="s">
        <v>149</v>
      </c>
      <c r="C8" s="82" t="s">
        <v>0</v>
      </c>
      <c r="D8" s="73">
        <v>1</v>
      </c>
      <c r="E8" s="94">
        <v>28500</v>
      </c>
      <c r="F8" s="95">
        <f t="shared" si="0"/>
        <v>28500</v>
      </c>
      <c r="G8" s="88">
        <v>32000</v>
      </c>
      <c r="H8" s="96">
        <f t="shared" si="1"/>
        <v>32000</v>
      </c>
      <c r="I8" s="86">
        <v>29800</v>
      </c>
      <c r="J8" s="97">
        <f t="shared" si="2"/>
        <v>29800</v>
      </c>
      <c r="K8" s="72"/>
      <c r="L8" s="72"/>
    </row>
    <row r="9" spans="1:12" s="74" customFormat="1" ht="26.25" customHeight="1" x14ac:dyDescent="0.25">
      <c r="A9" s="83">
        <v>6</v>
      </c>
      <c r="B9" s="84" t="s">
        <v>142</v>
      </c>
      <c r="C9" s="82" t="s">
        <v>0</v>
      </c>
      <c r="D9" s="73">
        <v>1</v>
      </c>
      <c r="E9" s="94">
        <v>8500</v>
      </c>
      <c r="F9" s="95">
        <f t="shared" si="0"/>
        <v>8500</v>
      </c>
      <c r="G9" s="88">
        <v>10500</v>
      </c>
      <c r="H9" s="96">
        <f t="shared" si="1"/>
        <v>10500</v>
      </c>
      <c r="I9" s="86">
        <v>8500</v>
      </c>
      <c r="J9" s="97">
        <f t="shared" si="2"/>
        <v>8500</v>
      </c>
      <c r="K9" s="72"/>
      <c r="L9" s="72"/>
    </row>
    <row r="10" spans="1:12" s="74" customFormat="1" ht="26.25" customHeight="1" x14ac:dyDescent="0.25">
      <c r="A10" s="83">
        <v>7</v>
      </c>
      <c r="B10" s="84" t="s">
        <v>150</v>
      </c>
      <c r="C10" s="82" t="s">
        <v>0</v>
      </c>
      <c r="D10" s="73">
        <v>20</v>
      </c>
      <c r="E10" s="94">
        <v>225</v>
      </c>
      <c r="F10" s="95">
        <f t="shared" si="0"/>
        <v>4500</v>
      </c>
      <c r="G10" s="88">
        <v>275</v>
      </c>
      <c r="H10" s="96">
        <f t="shared" si="1"/>
        <v>5500</v>
      </c>
      <c r="I10" s="86">
        <v>250</v>
      </c>
      <c r="J10" s="97">
        <f t="shared" si="2"/>
        <v>5000</v>
      </c>
      <c r="K10" s="72"/>
      <c r="L10" s="72"/>
    </row>
    <row r="11" spans="1:12" s="74" customFormat="1" ht="26.25" customHeight="1" x14ac:dyDescent="0.25">
      <c r="A11" s="83">
        <v>8</v>
      </c>
      <c r="B11" s="84" t="s">
        <v>151</v>
      </c>
      <c r="C11" s="82" t="s">
        <v>145</v>
      </c>
      <c r="D11" s="73">
        <v>300</v>
      </c>
      <c r="E11" s="94">
        <v>90</v>
      </c>
      <c r="F11" s="95">
        <f t="shared" si="0"/>
        <v>27000</v>
      </c>
      <c r="G11" s="88">
        <v>90</v>
      </c>
      <c r="H11" s="96">
        <f t="shared" si="1"/>
        <v>27000</v>
      </c>
      <c r="I11" s="86">
        <v>95</v>
      </c>
      <c r="J11" s="97">
        <f t="shared" si="2"/>
        <v>28500</v>
      </c>
      <c r="K11" s="72"/>
      <c r="L11" s="72"/>
    </row>
    <row r="12" spans="1:12" s="74" customFormat="1" ht="26.25" customHeight="1" x14ac:dyDescent="0.25">
      <c r="A12" s="140">
        <v>9</v>
      </c>
      <c r="B12" s="141" t="s">
        <v>152</v>
      </c>
      <c r="C12" s="85" t="s">
        <v>145</v>
      </c>
      <c r="D12" s="142">
        <v>100</v>
      </c>
      <c r="E12" s="143">
        <v>1200</v>
      </c>
      <c r="F12" s="95">
        <f t="shared" si="0"/>
        <v>120000</v>
      </c>
      <c r="G12" s="88">
        <v>1200</v>
      </c>
      <c r="H12" s="96">
        <f t="shared" si="1"/>
        <v>120000</v>
      </c>
      <c r="I12" s="86">
        <v>1500</v>
      </c>
      <c r="J12" s="97">
        <f t="shared" si="2"/>
        <v>150000</v>
      </c>
      <c r="K12" s="72"/>
      <c r="L12" s="72"/>
    </row>
    <row r="13" spans="1:12" s="74" customFormat="1" ht="26.25" customHeight="1" x14ac:dyDescent="0.25">
      <c r="A13" s="144">
        <v>10</v>
      </c>
      <c r="B13" s="145" t="s">
        <v>153</v>
      </c>
      <c r="C13" s="146" t="s">
        <v>36</v>
      </c>
      <c r="D13" s="147">
        <v>1</v>
      </c>
      <c r="E13" s="148">
        <v>70830</v>
      </c>
      <c r="F13" s="137">
        <f t="shared" si="0"/>
        <v>70830</v>
      </c>
      <c r="G13" s="88">
        <v>85000</v>
      </c>
      <c r="H13" s="96">
        <f t="shared" si="1"/>
        <v>85000</v>
      </c>
      <c r="I13" s="86">
        <v>75000</v>
      </c>
      <c r="J13" s="97">
        <f t="shared" si="2"/>
        <v>75000</v>
      </c>
      <c r="K13" s="72"/>
      <c r="L13" s="72"/>
    </row>
    <row r="14" spans="1:12" ht="18" customHeight="1" x14ac:dyDescent="0.25">
      <c r="A14" s="176" t="s">
        <v>162</v>
      </c>
      <c r="B14" s="177"/>
      <c r="C14" s="177"/>
      <c r="D14" s="177"/>
      <c r="E14" s="177"/>
      <c r="F14" s="138">
        <f>SUM(F4:F13)</f>
        <v>361330</v>
      </c>
      <c r="G14" s="90"/>
      <c r="H14" s="98">
        <f>SUM(H4:H13)</f>
        <v>400000</v>
      </c>
      <c r="I14" s="90"/>
      <c r="J14" s="98">
        <f>SUM(J4:J13)</f>
        <v>410400</v>
      </c>
    </row>
    <row r="15" spans="1:12" x14ac:dyDescent="0.25">
      <c r="A15" s="87"/>
      <c r="B15" s="178" t="s">
        <v>62</v>
      </c>
      <c r="C15" s="178"/>
      <c r="D15" s="178"/>
      <c r="E15" s="178"/>
      <c r="F15" s="139" t="s">
        <v>63</v>
      </c>
      <c r="G15" s="33"/>
      <c r="H15" s="33" t="s">
        <v>64</v>
      </c>
      <c r="I15" s="33"/>
      <c r="J15" s="33" t="s">
        <v>65</v>
      </c>
    </row>
    <row r="16" spans="1:12" ht="28.5" customHeight="1" x14ac:dyDescent="0.25">
      <c r="A16" s="175" t="s">
        <v>207</v>
      </c>
      <c r="B16" s="175"/>
      <c r="C16" s="175"/>
      <c r="D16" s="175"/>
      <c r="E16" s="175"/>
      <c r="F16" s="175"/>
      <c r="G16" s="175"/>
      <c r="H16" s="175"/>
      <c r="I16" s="175"/>
      <c r="J16" s="175"/>
    </row>
    <row r="17" spans="2:11" ht="17.25" x14ac:dyDescent="0.25">
      <c r="B17" s="93"/>
      <c r="C17" s="92"/>
      <c r="D17" s="92"/>
      <c r="E17" s="92"/>
      <c r="F17" s="92"/>
      <c r="G17" s="92"/>
      <c r="H17" s="92"/>
      <c r="I17" s="92"/>
      <c r="J17" s="92"/>
      <c r="K17" s="92"/>
    </row>
  </sheetData>
  <mergeCells count="8">
    <mergeCell ref="A1:J1"/>
    <mergeCell ref="A2:D2"/>
    <mergeCell ref="A16:J16"/>
    <mergeCell ref="A14:E14"/>
    <mergeCell ref="B15:E15"/>
    <mergeCell ref="E2:F2"/>
    <mergeCell ref="G2:H2"/>
    <mergeCell ref="I2:J2"/>
  </mergeCells>
  <pageMargins left="0.9055118110236221"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3"/>
  <sheetViews>
    <sheetView workbookViewId="0">
      <selection activeCell="F8" sqref="F8"/>
    </sheetView>
  </sheetViews>
  <sheetFormatPr defaultRowHeight="15" x14ac:dyDescent="0.25"/>
  <cols>
    <col min="1" max="1" width="6.140625" customWidth="1"/>
    <col min="2" max="2" width="39.140625" style="8" customWidth="1"/>
    <col min="3" max="4" width="6.85546875" style="8" customWidth="1"/>
    <col min="5" max="5" width="10.7109375" style="8" customWidth="1"/>
    <col min="6" max="6" width="12.7109375" style="8" customWidth="1"/>
    <col min="7" max="7" width="10.7109375" style="8" customWidth="1"/>
    <col min="8" max="8" width="12.7109375" style="8" customWidth="1"/>
    <col min="9" max="9" width="10.7109375" customWidth="1"/>
    <col min="10" max="10" width="12.7109375" customWidth="1"/>
  </cols>
  <sheetData>
    <row r="3" spans="1:10" ht="21.75" customHeight="1" x14ac:dyDescent="0.25">
      <c r="A3" s="169" t="s">
        <v>130</v>
      </c>
      <c r="B3" s="169"/>
      <c r="C3" s="169"/>
      <c r="D3" s="169"/>
      <c r="E3" s="169"/>
      <c r="F3" s="169"/>
      <c r="G3" s="169"/>
      <c r="H3" s="169"/>
      <c r="I3" s="169"/>
      <c r="J3" s="169"/>
    </row>
    <row r="4" spans="1:10" x14ac:dyDescent="0.25">
      <c r="A4" s="2"/>
      <c r="B4" s="2"/>
      <c r="C4" s="2"/>
      <c r="D4" s="2"/>
      <c r="E4" s="173" t="s">
        <v>67</v>
      </c>
      <c r="F4" s="173"/>
      <c r="G4" s="173" t="s">
        <v>126</v>
      </c>
      <c r="H4" s="173"/>
      <c r="I4" s="173" t="s">
        <v>127</v>
      </c>
      <c r="J4" s="173"/>
    </row>
    <row r="5" spans="1:10" ht="30" x14ac:dyDescent="0.25">
      <c r="A5" s="2" t="s">
        <v>41</v>
      </c>
      <c r="B5" s="2" t="s">
        <v>66</v>
      </c>
      <c r="C5" s="2" t="s">
        <v>43</v>
      </c>
      <c r="D5" s="2" t="s">
        <v>129</v>
      </c>
      <c r="E5" s="4" t="s">
        <v>53</v>
      </c>
      <c r="F5" s="25" t="s">
        <v>54</v>
      </c>
      <c r="G5" s="4" t="s">
        <v>53</v>
      </c>
      <c r="H5" s="25" t="s">
        <v>54</v>
      </c>
      <c r="I5" s="32" t="s">
        <v>53</v>
      </c>
      <c r="J5" s="25" t="s">
        <v>54</v>
      </c>
    </row>
    <row r="6" spans="1:10" s="7" customFormat="1" ht="183" customHeight="1" x14ac:dyDescent="0.25">
      <c r="A6" s="5">
        <v>1</v>
      </c>
      <c r="B6" s="28" t="s">
        <v>128</v>
      </c>
      <c r="C6" s="5">
        <v>1</v>
      </c>
      <c r="D6" s="5" t="s">
        <v>0</v>
      </c>
      <c r="E6" s="1">
        <v>275050</v>
      </c>
      <c r="F6" s="1">
        <f>C6*E6</f>
        <v>275050</v>
      </c>
      <c r="G6" s="1">
        <v>309500</v>
      </c>
      <c r="H6" s="1">
        <f>G6*C6</f>
        <v>309500</v>
      </c>
      <c r="I6" s="1">
        <v>309750</v>
      </c>
      <c r="J6" s="1">
        <f>I6*C6</f>
        <v>309750</v>
      </c>
    </row>
    <row r="7" spans="1:10" x14ac:dyDescent="0.25">
      <c r="A7" s="5">
        <v>2</v>
      </c>
      <c r="B7" s="28" t="s">
        <v>209</v>
      </c>
      <c r="C7" s="5">
        <v>1</v>
      </c>
      <c r="D7" s="5" t="s">
        <v>0</v>
      </c>
      <c r="E7" s="1">
        <v>13000</v>
      </c>
      <c r="F7" s="1">
        <f>C7*E7</f>
        <v>13000</v>
      </c>
      <c r="G7" s="1">
        <v>14500</v>
      </c>
      <c r="H7" s="1">
        <f>G7*C7</f>
        <v>14500</v>
      </c>
      <c r="I7" s="1">
        <v>14500</v>
      </c>
      <c r="J7" s="1">
        <f>I7*C7</f>
        <v>14500</v>
      </c>
    </row>
    <row r="8" spans="1:10" x14ac:dyDescent="0.25">
      <c r="A8" s="24"/>
      <c r="B8" s="29" t="s">
        <v>68</v>
      </c>
      <c r="C8" s="2"/>
      <c r="D8" s="2"/>
      <c r="E8" s="4"/>
      <c r="F8" s="4">
        <f>SUM(F6:F7)</f>
        <v>288050</v>
      </c>
      <c r="G8" s="4"/>
      <c r="H8" s="132">
        <f>SUM(H6:H7)</f>
        <v>324000</v>
      </c>
      <c r="I8" s="32"/>
      <c r="J8" s="132">
        <f>SUM(J6:J7)</f>
        <v>324250</v>
      </c>
    </row>
    <row r="9" spans="1:10" x14ac:dyDescent="0.25">
      <c r="A9" s="24"/>
      <c r="B9" s="29" t="s">
        <v>62</v>
      </c>
      <c r="C9" s="2"/>
      <c r="D9" s="2"/>
      <c r="E9" s="4"/>
      <c r="F9" s="4" t="s">
        <v>63</v>
      </c>
      <c r="G9" s="4"/>
      <c r="H9" s="4" t="s">
        <v>64</v>
      </c>
      <c r="I9" s="32"/>
      <c r="J9" s="32" t="s">
        <v>65</v>
      </c>
    </row>
    <row r="10" spans="1:10" ht="14.65" x14ac:dyDescent="0.4">
      <c r="E10" s="27"/>
      <c r="F10" s="27"/>
      <c r="G10" s="27"/>
      <c r="H10" s="27"/>
    </row>
    <row r="11" spans="1:10" ht="27" customHeight="1" x14ac:dyDescent="0.25">
      <c r="A11" s="180" t="s">
        <v>202</v>
      </c>
      <c r="B11" s="180"/>
      <c r="C11" s="180"/>
      <c r="D11" s="180"/>
      <c r="E11" s="180"/>
      <c r="F11" s="180"/>
      <c r="G11" s="180"/>
      <c r="H11" s="180"/>
      <c r="I11" s="180"/>
      <c r="J11" s="180"/>
    </row>
    <row r="12" spans="1:10" ht="19.5" customHeight="1" x14ac:dyDescent="0.25">
      <c r="B12" s="179"/>
      <c r="C12" s="179"/>
      <c r="D12" s="179"/>
      <c r="E12" s="179"/>
      <c r="F12" s="179"/>
      <c r="G12" s="179"/>
      <c r="H12" s="179"/>
    </row>
    <row r="13" spans="1:10" x14ac:dyDescent="0.25">
      <c r="E13" s="27"/>
      <c r="F13" s="27"/>
      <c r="G13" s="27"/>
      <c r="H13" s="27"/>
    </row>
  </sheetData>
  <mergeCells count="6">
    <mergeCell ref="I4:J4"/>
    <mergeCell ref="A3:J3"/>
    <mergeCell ref="B12:H12"/>
    <mergeCell ref="E4:F4"/>
    <mergeCell ref="G4:H4"/>
    <mergeCell ref="A11:J11"/>
  </mergeCells>
  <pageMargins left="0.70866141732283472" right="0.31496062992125984"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view="pageBreakPreview" zoomScaleNormal="100" zoomScaleSheetLayoutView="100" zoomScalePageLayoutView="110" workbookViewId="0">
      <selection activeCell="G13" sqref="G13"/>
    </sheetView>
  </sheetViews>
  <sheetFormatPr defaultColWidth="9.28515625" defaultRowHeight="14.25" x14ac:dyDescent="0.25"/>
  <cols>
    <col min="1" max="1" width="4.85546875" style="31" customWidth="1"/>
    <col min="2" max="2" width="47.42578125" style="30" customWidth="1"/>
    <col min="3" max="3" width="5.5703125" style="30" customWidth="1"/>
    <col min="4" max="4" width="5.28515625" style="30" customWidth="1"/>
    <col min="5" max="5" width="8.85546875" style="30" customWidth="1"/>
    <col min="6" max="6" width="13.42578125" style="30" customWidth="1"/>
    <col min="7" max="7" width="11.42578125" style="30" customWidth="1"/>
    <col min="8" max="8" width="13.42578125" style="30" customWidth="1"/>
    <col min="9" max="9" width="9.28515625" style="30"/>
    <col min="10" max="10" width="13.42578125" style="30" customWidth="1"/>
    <col min="11" max="16384" width="9.28515625" style="30"/>
  </cols>
  <sheetData>
    <row r="1" spans="1:10" ht="18.75" x14ac:dyDescent="0.25">
      <c r="A1" s="183" t="s">
        <v>217</v>
      </c>
      <c r="B1" s="184"/>
      <c r="C1" s="184"/>
      <c r="D1" s="184"/>
      <c r="E1" s="184"/>
      <c r="F1" s="184"/>
      <c r="G1" s="184"/>
      <c r="H1" s="184"/>
      <c r="I1" s="184"/>
      <c r="J1" s="185"/>
    </row>
    <row r="2" spans="1:10" s="162" customFormat="1" ht="25.5" customHeight="1" x14ac:dyDescent="0.25">
      <c r="A2" s="156"/>
      <c r="B2" s="161"/>
      <c r="C2" s="161"/>
      <c r="D2" s="161"/>
      <c r="E2" s="182" t="s">
        <v>83</v>
      </c>
      <c r="F2" s="182"/>
      <c r="G2" s="182" t="s">
        <v>82</v>
      </c>
      <c r="H2" s="182"/>
      <c r="I2" s="186" t="s">
        <v>91</v>
      </c>
      <c r="J2" s="186"/>
    </row>
    <row r="3" spans="1:10" ht="18.75" customHeight="1" x14ac:dyDescent="0.25">
      <c r="A3" s="189" t="s">
        <v>84</v>
      </c>
      <c r="B3" s="191" t="s">
        <v>66</v>
      </c>
      <c r="C3" s="193" t="s">
        <v>48</v>
      </c>
      <c r="D3" s="193" t="s">
        <v>43</v>
      </c>
      <c r="E3" s="187"/>
      <c r="F3" s="188"/>
      <c r="G3" s="187" t="s">
        <v>85</v>
      </c>
      <c r="H3" s="188"/>
      <c r="I3" s="187" t="s">
        <v>85</v>
      </c>
      <c r="J3" s="188"/>
    </row>
    <row r="4" spans="1:10" ht="18" customHeight="1" x14ac:dyDescent="0.25">
      <c r="A4" s="190"/>
      <c r="B4" s="192"/>
      <c r="C4" s="194"/>
      <c r="D4" s="194"/>
      <c r="E4" s="54" t="s">
        <v>86</v>
      </c>
      <c r="F4" s="54" t="s">
        <v>87</v>
      </c>
      <c r="G4" s="54" t="s">
        <v>86</v>
      </c>
      <c r="H4" s="54" t="s">
        <v>87</v>
      </c>
      <c r="I4" s="54" t="s">
        <v>86</v>
      </c>
      <c r="J4" s="54" t="s">
        <v>87</v>
      </c>
    </row>
    <row r="5" spans="1:10" s="31" customFormat="1" ht="15" x14ac:dyDescent="0.25">
      <c r="A5" s="55" t="s">
        <v>88</v>
      </c>
      <c r="B5" s="56" t="s">
        <v>69</v>
      </c>
      <c r="C5" s="57"/>
      <c r="D5" s="57"/>
      <c r="E5" s="57"/>
      <c r="F5" s="57"/>
      <c r="G5" s="57"/>
      <c r="H5" s="57"/>
      <c r="I5" s="157"/>
      <c r="J5" s="157"/>
    </row>
    <row r="6" spans="1:10" ht="179.25" customHeight="1" x14ac:dyDescent="0.25">
      <c r="A6" s="68">
        <v>1</v>
      </c>
      <c r="B6" s="58" t="s">
        <v>70</v>
      </c>
      <c r="C6" s="59" t="s">
        <v>16</v>
      </c>
      <c r="D6" s="60">
        <v>145</v>
      </c>
      <c r="E6" s="61">
        <v>5290</v>
      </c>
      <c r="F6" s="61">
        <f>E6*D6</f>
        <v>767050</v>
      </c>
      <c r="G6" s="61">
        <v>5450</v>
      </c>
      <c r="H6" s="61">
        <f>D6*G6</f>
        <v>790250</v>
      </c>
      <c r="I6" s="158">
        <v>5400</v>
      </c>
      <c r="J6" s="158">
        <f>I6*D6</f>
        <v>783000</v>
      </c>
    </row>
    <row r="7" spans="1:10" ht="58.15" customHeight="1" x14ac:dyDescent="0.25">
      <c r="A7" s="68">
        <v>2</v>
      </c>
      <c r="B7" s="58" t="s">
        <v>71</v>
      </c>
      <c r="C7" s="59" t="s">
        <v>16</v>
      </c>
      <c r="D7" s="60">
        <v>80</v>
      </c>
      <c r="E7" s="61">
        <v>4830</v>
      </c>
      <c r="F7" s="61">
        <f>E7*D7</f>
        <v>386400</v>
      </c>
      <c r="G7" s="61">
        <v>4950</v>
      </c>
      <c r="H7" s="61">
        <f>D7*G7</f>
        <v>396000</v>
      </c>
      <c r="I7" s="158">
        <v>4875</v>
      </c>
      <c r="J7" s="158">
        <f t="shared" ref="J7:J15" si="0">I7*D7</f>
        <v>390000</v>
      </c>
    </row>
    <row r="8" spans="1:10" ht="58.9" customHeight="1" x14ac:dyDescent="0.25">
      <c r="A8" s="68">
        <v>3</v>
      </c>
      <c r="B8" s="58" t="s">
        <v>72</v>
      </c>
      <c r="C8" s="59"/>
      <c r="D8" s="60"/>
      <c r="E8" s="61"/>
      <c r="F8" s="61"/>
      <c r="G8" s="61"/>
      <c r="H8" s="61"/>
      <c r="I8" s="158"/>
      <c r="J8" s="158">
        <f t="shared" si="0"/>
        <v>0</v>
      </c>
    </row>
    <row r="9" spans="1:10" ht="30" x14ac:dyDescent="0.25">
      <c r="A9" s="68" t="s">
        <v>29</v>
      </c>
      <c r="B9" s="58" t="s">
        <v>73</v>
      </c>
      <c r="C9" s="60" t="s">
        <v>74</v>
      </c>
      <c r="D9" s="60">
        <v>5</v>
      </c>
      <c r="E9" s="61">
        <v>43068</v>
      </c>
      <c r="F9" s="61">
        <f>E9*D9</f>
        <v>215340</v>
      </c>
      <c r="G9" s="61">
        <v>41900</v>
      </c>
      <c r="H9" s="61">
        <f>D9*G9</f>
        <v>209500</v>
      </c>
      <c r="I9" s="158">
        <v>41000</v>
      </c>
      <c r="J9" s="158">
        <f t="shared" si="0"/>
        <v>205000</v>
      </c>
    </row>
    <row r="10" spans="1:10" ht="30" x14ac:dyDescent="0.25">
      <c r="A10" s="68" t="s">
        <v>31</v>
      </c>
      <c r="B10" s="58" t="s">
        <v>75</v>
      </c>
      <c r="C10" s="60" t="s">
        <v>74</v>
      </c>
      <c r="D10" s="60">
        <v>2</v>
      </c>
      <c r="E10" s="61">
        <v>26968</v>
      </c>
      <c r="F10" s="61">
        <f t="shared" ref="F10:F12" si="1">E10*D10</f>
        <v>53936</v>
      </c>
      <c r="G10" s="61">
        <v>28000</v>
      </c>
      <c r="H10" s="61">
        <f>D10*G10</f>
        <v>56000</v>
      </c>
      <c r="I10" s="158">
        <v>27500</v>
      </c>
      <c r="J10" s="158">
        <f t="shared" si="0"/>
        <v>55000</v>
      </c>
    </row>
    <row r="11" spans="1:10" ht="39" customHeight="1" x14ac:dyDescent="0.25">
      <c r="A11" s="68" t="s">
        <v>33</v>
      </c>
      <c r="B11" s="58" t="s">
        <v>76</v>
      </c>
      <c r="C11" s="60" t="s">
        <v>74</v>
      </c>
      <c r="D11" s="60">
        <v>1</v>
      </c>
      <c r="E11" s="61">
        <v>51750</v>
      </c>
      <c r="F11" s="61">
        <f t="shared" si="1"/>
        <v>51750</v>
      </c>
      <c r="G11" s="61">
        <v>58000</v>
      </c>
      <c r="H11" s="61">
        <f>D11*G11</f>
        <v>58000</v>
      </c>
      <c r="I11" s="158">
        <v>56000</v>
      </c>
      <c r="J11" s="158">
        <f t="shared" si="0"/>
        <v>56000</v>
      </c>
    </row>
    <row r="12" spans="1:10" ht="30" x14ac:dyDescent="0.25">
      <c r="A12" s="68">
        <v>4</v>
      </c>
      <c r="B12" s="58" t="s">
        <v>77</v>
      </c>
      <c r="C12" s="60" t="s">
        <v>36</v>
      </c>
      <c r="D12" s="60">
        <v>1</v>
      </c>
      <c r="E12" s="61">
        <v>552</v>
      </c>
      <c r="F12" s="61">
        <f t="shared" si="1"/>
        <v>552</v>
      </c>
      <c r="G12" s="61">
        <v>600</v>
      </c>
      <c r="H12" s="61">
        <f>D12*G12</f>
        <v>600</v>
      </c>
      <c r="I12" s="158">
        <v>580</v>
      </c>
      <c r="J12" s="158">
        <f t="shared" si="0"/>
        <v>580</v>
      </c>
    </row>
    <row r="13" spans="1:10" ht="378" customHeight="1" x14ac:dyDescent="0.25">
      <c r="A13" s="68">
        <v>5</v>
      </c>
      <c r="B13" s="58" t="s">
        <v>78</v>
      </c>
      <c r="C13" s="59" t="s">
        <v>79</v>
      </c>
      <c r="D13" s="60">
        <v>1</v>
      </c>
      <c r="E13" s="61">
        <v>337000</v>
      </c>
      <c r="F13" s="61">
        <f>E13*D13</f>
        <v>337000</v>
      </c>
      <c r="G13" s="61">
        <v>360000</v>
      </c>
      <c r="H13" s="61">
        <f>G13*D13</f>
        <v>360000</v>
      </c>
      <c r="I13" s="158">
        <v>350000</v>
      </c>
      <c r="J13" s="158">
        <f t="shared" si="0"/>
        <v>350000</v>
      </c>
    </row>
    <row r="14" spans="1:10" ht="298.5" customHeight="1" x14ac:dyDescent="0.25">
      <c r="A14" s="68"/>
      <c r="B14" s="58" t="s">
        <v>80</v>
      </c>
      <c r="C14" s="59"/>
      <c r="D14" s="60"/>
      <c r="E14" s="61"/>
      <c r="F14" s="61"/>
      <c r="G14" s="61"/>
      <c r="H14" s="61"/>
      <c r="I14" s="158"/>
      <c r="J14" s="158"/>
    </row>
    <row r="15" spans="1:10" ht="82.5" customHeight="1" x14ac:dyDescent="0.25">
      <c r="A15" s="69">
        <v>6</v>
      </c>
      <c r="B15" s="62" t="s">
        <v>81</v>
      </c>
      <c r="C15" s="63" t="s">
        <v>74</v>
      </c>
      <c r="D15" s="63">
        <v>3</v>
      </c>
      <c r="E15" s="64">
        <v>57250</v>
      </c>
      <c r="F15" s="64">
        <f>E15*D15</f>
        <v>171750</v>
      </c>
      <c r="G15" s="64">
        <v>57500</v>
      </c>
      <c r="H15" s="64">
        <f>G15*D15</f>
        <v>172500</v>
      </c>
      <c r="I15" s="159">
        <v>55000</v>
      </c>
      <c r="J15" s="158">
        <f t="shared" si="0"/>
        <v>165000</v>
      </c>
    </row>
    <row r="16" spans="1:10" ht="18.75" customHeight="1" x14ac:dyDescent="0.25">
      <c r="A16" s="195" t="s">
        <v>89</v>
      </c>
      <c r="B16" s="195"/>
      <c r="C16" s="195"/>
      <c r="D16" s="195"/>
      <c r="E16" s="65"/>
      <c r="F16" s="66">
        <f>SUM(F6:F15)</f>
        <v>1983778</v>
      </c>
      <c r="G16" s="65"/>
      <c r="H16" s="66">
        <f>SUM(H6:H15)</f>
        <v>2042850</v>
      </c>
      <c r="I16" s="65"/>
      <c r="J16" s="160">
        <f>SUM(J6:J15)</f>
        <v>2004580</v>
      </c>
    </row>
    <row r="17" spans="1:10" ht="18.75" customHeight="1" x14ac:dyDescent="0.25">
      <c r="A17" s="195" t="s">
        <v>62</v>
      </c>
      <c r="B17" s="195"/>
      <c r="C17" s="195"/>
      <c r="D17" s="195"/>
      <c r="E17" s="67"/>
      <c r="F17" s="67" t="s">
        <v>63</v>
      </c>
      <c r="G17" s="67"/>
      <c r="H17" s="67" t="s">
        <v>65</v>
      </c>
      <c r="I17" s="152"/>
      <c r="J17" s="152" t="s">
        <v>64</v>
      </c>
    </row>
    <row r="18" spans="1:10" ht="30" customHeight="1" x14ac:dyDescent="0.25">
      <c r="A18" s="180" t="s">
        <v>218</v>
      </c>
      <c r="B18" s="180"/>
      <c r="C18" s="180"/>
      <c r="D18" s="180"/>
      <c r="E18" s="180"/>
      <c r="F18" s="180"/>
      <c r="G18" s="180"/>
      <c r="H18" s="180"/>
      <c r="I18" s="180"/>
      <c r="J18" s="180"/>
    </row>
    <row r="19" spans="1:10" ht="18.75" customHeight="1" x14ac:dyDescent="0.25">
      <c r="A19" s="181"/>
      <c r="B19" s="181"/>
      <c r="C19" s="181"/>
      <c r="D19" s="181"/>
      <c r="E19" s="181"/>
      <c r="F19" s="181"/>
      <c r="G19" s="181"/>
      <c r="H19" s="181"/>
      <c r="I19" s="181"/>
      <c r="J19" s="181"/>
    </row>
  </sheetData>
  <mergeCells count="15">
    <mergeCell ref="A18:J18"/>
    <mergeCell ref="A19:J19"/>
    <mergeCell ref="E2:F2"/>
    <mergeCell ref="G2:H2"/>
    <mergeCell ref="A1:J1"/>
    <mergeCell ref="I2:J2"/>
    <mergeCell ref="I3:J3"/>
    <mergeCell ref="A3:A4"/>
    <mergeCell ref="B3:B4"/>
    <mergeCell ref="C3:C4"/>
    <mergeCell ref="A17:D17"/>
    <mergeCell ref="D3:D4"/>
    <mergeCell ref="G3:H3"/>
    <mergeCell ref="E3:F3"/>
    <mergeCell ref="A16:D16"/>
  </mergeCells>
  <pageMargins left="0.70866141732283472" right="0.51181102362204722" top="0.55118110236220474" bottom="0.94488188976377963" header="0.31496062992125984" footer="0.31496062992125984"/>
  <pageSetup paperSize="9" orientation="landscape" r:id="rId1"/>
  <rowBreaks count="1" manualBreakCount="1">
    <brk id="11"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Normal="100" zoomScaleSheetLayoutView="100" workbookViewId="0">
      <selection activeCell="H6" sqref="H6"/>
    </sheetView>
  </sheetViews>
  <sheetFormatPr defaultColWidth="6.7109375" defaultRowHeight="15" x14ac:dyDescent="0.25"/>
  <cols>
    <col min="1" max="1" width="6.28515625" style="47" customWidth="1"/>
    <col min="2" max="2" width="51.7109375" style="34" customWidth="1"/>
    <col min="3" max="3" width="6.5703125" style="47" customWidth="1"/>
    <col min="4" max="4" width="6.28515625" style="47" customWidth="1"/>
    <col min="5" max="5" width="9.7109375" style="48" customWidth="1"/>
    <col min="6" max="6" width="11.28515625" style="49" bestFit="1" customWidth="1"/>
    <col min="7" max="7" width="9.7109375" style="48" customWidth="1"/>
    <col min="8" max="8" width="11.28515625" style="49" bestFit="1" customWidth="1"/>
    <col min="9" max="9" width="9.7109375" style="48" customWidth="1"/>
    <col min="10" max="10" width="11.28515625" style="49" bestFit="1" customWidth="1"/>
    <col min="11" max="11" width="8.42578125" style="34" bestFit="1" customWidth="1"/>
    <col min="12" max="16384" width="6.7109375" style="34"/>
  </cols>
  <sheetData>
    <row r="1" spans="1:10" ht="24.75" customHeight="1" x14ac:dyDescent="0.25">
      <c r="A1" s="169" t="s">
        <v>136</v>
      </c>
      <c r="B1" s="169"/>
      <c r="C1" s="169"/>
      <c r="D1" s="169"/>
      <c r="E1" s="169"/>
      <c r="F1" s="169"/>
      <c r="G1" s="169"/>
      <c r="H1" s="169"/>
      <c r="I1" s="169"/>
      <c r="J1" s="169"/>
    </row>
    <row r="2" spans="1:10" ht="30.75" customHeight="1" x14ac:dyDescent="0.25">
      <c r="A2" s="35"/>
      <c r="B2" s="36"/>
      <c r="C2" s="35"/>
      <c r="D2" s="35"/>
      <c r="E2" s="197" t="s">
        <v>90</v>
      </c>
      <c r="F2" s="197"/>
      <c r="G2" s="197" t="s">
        <v>219</v>
      </c>
      <c r="H2" s="197"/>
      <c r="I2" s="198" t="s">
        <v>91</v>
      </c>
      <c r="J2" s="198"/>
    </row>
    <row r="3" spans="1:10" s="11" customFormat="1" ht="30" x14ac:dyDescent="0.25">
      <c r="A3" s="35" t="s">
        <v>92</v>
      </c>
      <c r="B3" s="35" t="s">
        <v>93</v>
      </c>
      <c r="C3" s="35" t="s">
        <v>94</v>
      </c>
      <c r="D3" s="35" t="s">
        <v>48</v>
      </c>
      <c r="E3" s="32" t="s">
        <v>86</v>
      </c>
      <c r="F3" s="32" t="s">
        <v>87</v>
      </c>
      <c r="G3" s="32" t="s">
        <v>86</v>
      </c>
      <c r="H3" s="32" t="s">
        <v>87</v>
      </c>
      <c r="I3" s="32" t="s">
        <v>86</v>
      </c>
      <c r="J3" s="32" t="s">
        <v>87</v>
      </c>
    </row>
    <row r="4" spans="1:10" x14ac:dyDescent="0.25">
      <c r="A4" s="50"/>
      <c r="B4" s="43" t="s">
        <v>95</v>
      </c>
      <c r="C4" s="50"/>
      <c r="D4" s="50"/>
      <c r="E4" s="41"/>
      <c r="F4" s="42"/>
      <c r="G4" s="41"/>
      <c r="H4" s="42"/>
      <c r="I4" s="39"/>
      <c r="J4" s="38"/>
    </row>
    <row r="5" spans="1:10" x14ac:dyDescent="0.25">
      <c r="A5" s="35" t="s">
        <v>88</v>
      </c>
      <c r="B5" s="51" t="s">
        <v>96</v>
      </c>
      <c r="C5" s="35"/>
      <c r="D5" s="35"/>
      <c r="E5" s="41"/>
      <c r="F5" s="42"/>
      <c r="G5" s="41"/>
      <c r="H5" s="42"/>
      <c r="I5" s="39"/>
      <c r="J5" s="38"/>
    </row>
    <row r="6" spans="1:10" ht="34.5" customHeight="1" x14ac:dyDescent="0.25">
      <c r="A6" s="45">
        <v>1</v>
      </c>
      <c r="B6" s="52" t="s">
        <v>97</v>
      </c>
      <c r="C6" s="45">
        <v>1</v>
      </c>
      <c r="D6" s="50" t="s">
        <v>98</v>
      </c>
      <c r="E6" s="41">
        <v>20800</v>
      </c>
      <c r="F6" s="42">
        <f>E6*C6</f>
        <v>20800</v>
      </c>
      <c r="G6" s="41">
        <v>21200</v>
      </c>
      <c r="H6" s="42">
        <f>G6*C6</f>
        <v>21200</v>
      </c>
      <c r="I6" s="39">
        <v>19500</v>
      </c>
      <c r="J6" s="38">
        <f>C6*I6</f>
        <v>19500</v>
      </c>
    </row>
    <row r="7" spans="1:10" ht="48.75" customHeight="1" x14ac:dyDescent="0.25">
      <c r="A7" s="45">
        <v>2</v>
      </c>
      <c r="B7" s="43" t="s">
        <v>99</v>
      </c>
      <c r="C7" s="45">
        <v>4</v>
      </c>
      <c r="D7" s="50" t="s">
        <v>100</v>
      </c>
      <c r="E7" s="41">
        <v>8300</v>
      </c>
      <c r="F7" s="42">
        <f t="shared" ref="F7:F28" si="0">E7*C7</f>
        <v>33200</v>
      </c>
      <c r="G7" s="41">
        <v>8100</v>
      </c>
      <c r="H7" s="42">
        <f t="shared" ref="H7:H28" si="1">G7*C7</f>
        <v>32400</v>
      </c>
      <c r="I7" s="39">
        <v>7500</v>
      </c>
      <c r="J7" s="38">
        <f>C7*I7</f>
        <v>30000</v>
      </c>
    </row>
    <row r="8" spans="1:10" ht="45" customHeight="1" x14ac:dyDescent="0.25">
      <c r="A8" s="45">
        <v>3</v>
      </c>
      <c r="B8" s="43" t="s">
        <v>101</v>
      </c>
      <c r="C8" s="45">
        <v>4</v>
      </c>
      <c r="D8" s="50" t="s">
        <v>100</v>
      </c>
      <c r="E8" s="41">
        <v>7900</v>
      </c>
      <c r="F8" s="42">
        <f t="shared" si="0"/>
        <v>31600</v>
      </c>
      <c r="G8" s="41">
        <v>7900</v>
      </c>
      <c r="H8" s="42">
        <f t="shared" si="1"/>
        <v>31600</v>
      </c>
      <c r="I8" s="39">
        <v>7200</v>
      </c>
      <c r="J8" s="38">
        <f>C8*I8</f>
        <v>28800</v>
      </c>
    </row>
    <row r="9" spans="1:10" x14ac:dyDescent="0.25">
      <c r="A9" s="35" t="s">
        <v>102</v>
      </c>
      <c r="B9" s="196" t="s">
        <v>103</v>
      </c>
      <c r="C9" s="196"/>
      <c r="D9" s="196"/>
      <c r="E9" s="196"/>
      <c r="F9" s="196"/>
      <c r="G9" s="196"/>
      <c r="H9" s="196"/>
      <c r="I9" s="39"/>
      <c r="J9" s="38"/>
    </row>
    <row r="10" spans="1:10" ht="45" x14ac:dyDescent="0.25">
      <c r="A10" s="45">
        <v>1</v>
      </c>
      <c r="B10" s="43" t="s">
        <v>104</v>
      </c>
      <c r="C10" s="45">
        <v>1</v>
      </c>
      <c r="D10" s="50" t="s">
        <v>98</v>
      </c>
      <c r="E10" s="41">
        <v>13100</v>
      </c>
      <c r="F10" s="42">
        <f t="shared" si="0"/>
        <v>13100</v>
      </c>
      <c r="G10" s="41">
        <v>12700</v>
      </c>
      <c r="H10" s="42">
        <f t="shared" si="1"/>
        <v>12700</v>
      </c>
      <c r="I10" s="39">
        <v>12500</v>
      </c>
      <c r="J10" s="38">
        <f>C10*I10</f>
        <v>12500</v>
      </c>
    </row>
    <row r="11" spans="1:10" ht="45" x14ac:dyDescent="0.25">
      <c r="A11" s="45">
        <v>2</v>
      </c>
      <c r="B11" s="43" t="s">
        <v>105</v>
      </c>
      <c r="C11" s="45">
        <v>4</v>
      </c>
      <c r="D11" s="50" t="s">
        <v>100</v>
      </c>
      <c r="E11" s="41">
        <v>8300</v>
      </c>
      <c r="F11" s="42">
        <f t="shared" si="0"/>
        <v>33200</v>
      </c>
      <c r="G11" s="41">
        <v>8100</v>
      </c>
      <c r="H11" s="42">
        <f t="shared" si="1"/>
        <v>32400</v>
      </c>
      <c r="I11" s="39">
        <v>7500</v>
      </c>
      <c r="J11" s="38">
        <f>C11*I11</f>
        <v>30000</v>
      </c>
    </row>
    <row r="12" spans="1:10" x14ac:dyDescent="0.25">
      <c r="A12" s="35" t="s">
        <v>106</v>
      </c>
      <c r="B12" s="196" t="s">
        <v>107</v>
      </c>
      <c r="C12" s="196"/>
      <c r="D12" s="196"/>
      <c r="E12" s="196"/>
      <c r="F12" s="196"/>
      <c r="G12" s="196"/>
      <c r="H12" s="196"/>
      <c r="I12" s="39"/>
      <c r="J12" s="38"/>
    </row>
    <row r="13" spans="1:10" ht="45" x14ac:dyDescent="0.25">
      <c r="A13" s="45">
        <v>1</v>
      </c>
      <c r="B13" s="43" t="s">
        <v>108</v>
      </c>
      <c r="C13" s="45">
        <v>1</v>
      </c>
      <c r="D13" s="50" t="s">
        <v>98</v>
      </c>
      <c r="E13" s="41">
        <v>20800</v>
      </c>
      <c r="F13" s="42">
        <f t="shared" si="0"/>
        <v>20800</v>
      </c>
      <c r="G13" s="41">
        <v>21200</v>
      </c>
      <c r="H13" s="42">
        <f t="shared" si="1"/>
        <v>21200</v>
      </c>
      <c r="I13" s="39">
        <v>19500</v>
      </c>
      <c r="J13" s="38">
        <f>C13*I13</f>
        <v>19500</v>
      </c>
    </row>
    <row r="14" spans="1:10" ht="45" x14ac:dyDescent="0.25">
      <c r="A14" s="45">
        <v>2</v>
      </c>
      <c r="B14" s="43" t="s">
        <v>109</v>
      </c>
      <c r="C14" s="45">
        <v>4</v>
      </c>
      <c r="D14" s="50" t="s">
        <v>100</v>
      </c>
      <c r="E14" s="41">
        <v>7900</v>
      </c>
      <c r="F14" s="42">
        <f t="shared" si="0"/>
        <v>31600</v>
      </c>
      <c r="G14" s="41">
        <v>8100</v>
      </c>
      <c r="H14" s="42">
        <f t="shared" si="1"/>
        <v>32400</v>
      </c>
      <c r="I14" s="39">
        <v>7500</v>
      </c>
      <c r="J14" s="38">
        <f>C14*I14</f>
        <v>30000</v>
      </c>
    </row>
    <row r="15" spans="1:10" ht="30" x14ac:dyDescent="0.25">
      <c r="A15" s="35" t="s">
        <v>110</v>
      </c>
      <c r="B15" s="40" t="s">
        <v>131</v>
      </c>
      <c r="C15" s="35"/>
      <c r="D15" s="35"/>
      <c r="E15" s="41"/>
      <c r="F15" s="42"/>
      <c r="G15" s="41"/>
      <c r="H15" s="42"/>
      <c r="I15" s="39"/>
      <c r="J15" s="38"/>
    </row>
    <row r="16" spans="1:10" x14ac:dyDescent="0.25">
      <c r="A16" s="45">
        <v>1</v>
      </c>
      <c r="B16" s="43" t="s">
        <v>111</v>
      </c>
      <c r="C16" s="44">
        <v>24</v>
      </c>
      <c r="D16" s="50" t="s">
        <v>112</v>
      </c>
      <c r="E16" s="41">
        <v>610</v>
      </c>
      <c r="F16" s="42">
        <f t="shared" si="0"/>
        <v>14640</v>
      </c>
      <c r="G16" s="41">
        <v>650</v>
      </c>
      <c r="H16" s="42">
        <f t="shared" si="1"/>
        <v>15600</v>
      </c>
      <c r="I16" s="39">
        <v>625</v>
      </c>
      <c r="J16" s="38">
        <f>C16*I16</f>
        <v>15000</v>
      </c>
    </row>
    <row r="17" spans="1:10" x14ac:dyDescent="0.25">
      <c r="A17" s="45">
        <v>2</v>
      </c>
      <c r="B17" s="43" t="s">
        <v>113</v>
      </c>
      <c r="C17" s="44">
        <v>114</v>
      </c>
      <c r="D17" s="50" t="s">
        <v>112</v>
      </c>
      <c r="E17" s="41">
        <v>895</v>
      </c>
      <c r="F17" s="42">
        <f t="shared" si="0"/>
        <v>102030</v>
      </c>
      <c r="G17" s="41">
        <v>850</v>
      </c>
      <c r="H17" s="42">
        <f t="shared" si="1"/>
        <v>96900</v>
      </c>
      <c r="I17" s="39">
        <v>845</v>
      </c>
      <c r="J17" s="38">
        <f>C17*I17</f>
        <v>96330</v>
      </c>
    </row>
    <row r="18" spans="1:10" x14ac:dyDescent="0.25">
      <c r="A18" s="45">
        <v>3</v>
      </c>
      <c r="B18" s="43" t="s">
        <v>114</v>
      </c>
      <c r="C18" s="44">
        <v>36</v>
      </c>
      <c r="D18" s="50" t="s">
        <v>112</v>
      </c>
      <c r="E18" s="41">
        <v>1315</v>
      </c>
      <c r="F18" s="42">
        <f t="shared" si="0"/>
        <v>47340</v>
      </c>
      <c r="G18" s="41">
        <v>1300</v>
      </c>
      <c r="H18" s="42">
        <f t="shared" si="1"/>
        <v>46800</v>
      </c>
      <c r="I18" s="39">
        <v>1265</v>
      </c>
      <c r="J18" s="38">
        <f>C18*I18</f>
        <v>45540</v>
      </c>
    </row>
    <row r="19" spans="1:10" x14ac:dyDescent="0.25">
      <c r="A19" s="45">
        <v>4</v>
      </c>
      <c r="B19" s="43" t="s">
        <v>115</v>
      </c>
      <c r="C19" s="44">
        <v>18</v>
      </c>
      <c r="D19" s="50" t="s">
        <v>112</v>
      </c>
      <c r="E19" s="41">
        <v>1700</v>
      </c>
      <c r="F19" s="42">
        <f t="shared" si="0"/>
        <v>30600</v>
      </c>
      <c r="G19" s="41">
        <v>1620</v>
      </c>
      <c r="H19" s="42">
        <f t="shared" si="1"/>
        <v>29160</v>
      </c>
      <c r="I19" s="39">
        <v>1595</v>
      </c>
      <c r="J19" s="38">
        <f>C19*I19</f>
        <v>28710</v>
      </c>
    </row>
    <row r="20" spans="1:10" ht="51.75" customHeight="1" x14ac:dyDescent="0.25">
      <c r="A20" s="35" t="s">
        <v>116</v>
      </c>
      <c r="B20" s="40" t="s">
        <v>132</v>
      </c>
      <c r="C20" s="35"/>
      <c r="D20" s="35"/>
      <c r="E20" s="41"/>
      <c r="F20" s="42"/>
      <c r="G20" s="41"/>
      <c r="H20" s="42"/>
      <c r="I20" s="39"/>
      <c r="J20" s="38"/>
    </row>
    <row r="21" spans="1:10" x14ac:dyDescent="0.25">
      <c r="A21" s="45">
        <v>1</v>
      </c>
      <c r="B21" s="43" t="s">
        <v>134</v>
      </c>
      <c r="C21" s="45">
        <v>1</v>
      </c>
      <c r="D21" s="53" t="s">
        <v>135</v>
      </c>
      <c r="E21" s="41">
        <v>320000</v>
      </c>
      <c r="F21" s="42">
        <f t="shared" si="0"/>
        <v>320000</v>
      </c>
      <c r="G21" s="41">
        <v>300000</v>
      </c>
      <c r="H21" s="42">
        <f t="shared" si="1"/>
        <v>300000</v>
      </c>
      <c r="I21" s="39">
        <v>295000</v>
      </c>
      <c r="J21" s="38">
        <f>C21*I21</f>
        <v>295000</v>
      </c>
    </row>
    <row r="22" spans="1:10" x14ac:dyDescent="0.25">
      <c r="A22" s="45">
        <v>2</v>
      </c>
      <c r="B22" s="43" t="s">
        <v>117</v>
      </c>
      <c r="C22" s="45">
        <v>1</v>
      </c>
      <c r="D22" s="50" t="s">
        <v>100</v>
      </c>
      <c r="E22" s="41">
        <v>415000</v>
      </c>
      <c r="F22" s="42">
        <f t="shared" si="0"/>
        <v>415000</v>
      </c>
      <c r="G22" s="41">
        <v>400000</v>
      </c>
      <c r="H22" s="42">
        <f t="shared" si="1"/>
        <v>400000</v>
      </c>
      <c r="I22" s="39">
        <v>395000</v>
      </c>
      <c r="J22" s="38">
        <f>C22*I22</f>
        <v>395000</v>
      </c>
    </row>
    <row r="23" spans="1:10" ht="48" customHeight="1" x14ac:dyDescent="0.25">
      <c r="A23" s="35" t="s">
        <v>118</v>
      </c>
      <c r="B23" s="40" t="s">
        <v>119</v>
      </c>
      <c r="C23" s="40"/>
      <c r="D23" s="40"/>
      <c r="E23" s="40"/>
      <c r="F23" s="40"/>
      <c r="G23" s="40"/>
      <c r="H23" s="40"/>
      <c r="I23" s="39"/>
      <c r="J23" s="38"/>
    </row>
    <row r="24" spans="1:10" x14ac:dyDescent="0.25">
      <c r="A24" s="45">
        <v>1</v>
      </c>
      <c r="B24" s="43" t="s">
        <v>120</v>
      </c>
      <c r="C24" s="45">
        <v>3</v>
      </c>
      <c r="D24" s="50" t="s">
        <v>100</v>
      </c>
      <c r="E24" s="41">
        <v>2400</v>
      </c>
      <c r="F24" s="42">
        <f t="shared" si="0"/>
        <v>7200</v>
      </c>
      <c r="G24" s="41">
        <v>2150</v>
      </c>
      <c r="H24" s="42">
        <f t="shared" si="1"/>
        <v>6450</v>
      </c>
      <c r="I24" s="39">
        <v>2200</v>
      </c>
      <c r="J24" s="38">
        <f t="shared" ref="J24:J28" si="2">I24*C24</f>
        <v>6600</v>
      </c>
    </row>
    <row r="25" spans="1:10" x14ac:dyDescent="0.25">
      <c r="A25" s="45">
        <v>2</v>
      </c>
      <c r="B25" s="43" t="s">
        <v>121</v>
      </c>
      <c r="C25" s="45">
        <v>3</v>
      </c>
      <c r="D25" s="50" t="s">
        <v>100</v>
      </c>
      <c r="E25" s="41">
        <v>2900</v>
      </c>
      <c r="F25" s="42">
        <f t="shared" si="0"/>
        <v>8700</v>
      </c>
      <c r="G25" s="41">
        <v>2700</v>
      </c>
      <c r="H25" s="42">
        <f t="shared" si="1"/>
        <v>8100</v>
      </c>
      <c r="I25" s="39">
        <v>2750</v>
      </c>
      <c r="J25" s="38">
        <f t="shared" si="2"/>
        <v>8250</v>
      </c>
    </row>
    <row r="26" spans="1:10" x14ac:dyDescent="0.25">
      <c r="A26" s="45">
        <v>3</v>
      </c>
      <c r="B26" s="43" t="s">
        <v>122</v>
      </c>
      <c r="C26" s="45">
        <v>4</v>
      </c>
      <c r="D26" s="50" t="s">
        <v>100</v>
      </c>
      <c r="E26" s="41">
        <v>3050</v>
      </c>
      <c r="F26" s="42">
        <f t="shared" si="0"/>
        <v>12200</v>
      </c>
      <c r="G26" s="41">
        <v>3200</v>
      </c>
      <c r="H26" s="42">
        <f t="shared" si="1"/>
        <v>12800</v>
      </c>
      <c r="I26" s="39">
        <v>3250</v>
      </c>
      <c r="J26" s="38">
        <f t="shared" si="2"/>
        <v>13000</v>
      </c>
    </row>
    <row r="27" spans="1:10" x14ac:dyDescent="0.25">
      <c r="A27" s="44"/>
      <c r="B27" s="46"/>
      <c r="C27" s="2"/>
      <c r="D27" s="44"/>
      <c r="E27" s="39"/>
      <c r="F27" s="38"/>
      <c r="G27" s="39"/>
      <c r="H27" s="38"/>
      <c r="I27" s="39"/>
      <c r="J27" s="38">
        <f t="shared" si="2"/>
        <v>0</v>
      </c>
    </row>
    <row r="28" spans="1:10" ht="30" x14ac:dyDescent="0.25">
      <c r="A28" s="44" t="s">
        <v>123</v>
      </c>
      <c r="B28" s="40" t="s">
        <v>133</v>
      </c>
      <c r="C28" s="44">
        <v>2</v>
      </c>
      <c r="D28" s="50" t="s">
        <v>100</v>
      </c>
      <c r="E28" s="41">
        <v>35200</v>
      </c>
      <c r="F28" s="42">
        <f t="shared" si="0"/>
        <v>70400</v>
      </c>
      <c r="G28" s="41">
        <v>35000</v>
      </c>
      <c r="H28" s="42">
        <f t="shared" si="1"/>
        <v>70000</v>
      </c>
      <c r="I28" s="39">
        <v>34500</v>
      </c>
      <c r="J28" s="38">
        <f t="shared" si="2"/>
        <v>69000</v>
      </c>
    </row>
    <row r="29" spans="1:10" x14ac:dyDescent="0.25">
      <c r="A29" s="44"/>
      <c r="B29" s="46"/>
      <c r="C29" s="44"/>
      <c r="D29" s="44"/>
      <c r="E29" s="39"/>
      <c r="F29" s="38"/>
      <c r="G29" s="39"/>
      <c r="H29" s="38"/>
      <c r="I29" s="39"/>
      <c r="J29" s="38"/>
    </row>
    <row r="30" spans="1:10" x14ac:dyDescent="0.25">
      <c r="A30" s="44"/>
      <c r="B30" s="46" t="s">
        <v>124</v>
      </c>
      <c r="C30" s="44"/>
      <c r="D30" s="44"/>
      <c r="E30" s="39"/>
      <c r="F30" s="38">
        <f>SUM(F6:F29)</f>
        <v>1212410</v>
      </c>
      <c r="G30" s="39"/>
      <c r="H30" s="38">
        <f>SUM(H6:H29)</f>
        <v>1169710</v>
      </c>
      <c r="I30" s="39"/>
      <c r="J30" s="38">
        <f>SUM(J6:J29)</f>
        <v>1142730</v>
      </c>
    </row>
    <row r="31" spans="1:10" x14ac:dyDescent="0.25">
      <c r="A31" s="44"/>
      <c r="B31" s="46" t="s">
        <v>125</v>
      </c>
      <c r="C31" s="44"/>
      <c r="D31" s="44"/>
      <c r="E31" s="1"/>
      <c r="F31" s="32" t="s">
        <v>65</v>
      </c>
      <c r="G31" s="1"/>
      <c r="H31" s="32" t="s">
        <v>64</v>
      </c>
      <c r="I31" s="1"/>
      <c r="J31" s="32" t="s">
        <v>63</v>
      </c>
    </row>
    <row r="33" spans="1:10" ht="27.75" customHeight="1" x14ac:dyDescent="0.25">
      <c r="A33" s="180" t="s">
        <v>208</v>
      </c>
      <c r="B33" s="180"/>
      <c r="C33" s="180"/>
      <c r="D33" s="180"/>
      <c r="E33" s="180"/>
      <c r="F33" s="180"/>
      <c r="G33" s="180"/>
      <c r="H33" s="180"/>
      <c r="I33" s="180"/>
      <c r="J33" s="180"/>
    </row>
  </sheetData>
  <mergeCells count="7">
    <mergeCell ref="A33:J33"/>
    <mergeCell ref="B12:H12"/>
    <mergeCell ref="A1:J1"/>
    <mergeCell ref="E2:F2"/>
    <mergeCell ref="G2:H2"/>
    <mergeCell ref="I2:J2"/>
    <mergeCell ref="B9:H9"/>
  </mergeCells>
  <printOptions horizontalCentered="1"/>
  <pageMargins left="0.23622047244094491" right="0.23622047244094491" top="0.6692913385826772" bottom="1.1023622047244095" header="0.31496062992125984" footer="0.31496062992125984"/>
  <pageSetup paperSize="9" fitToWidth="0" fitToHeight="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E4" sqref="E4:E5"/>
    </sheetView>
  </sheetViews>
  <sheetFormatPr defaultRowHeight="15" x14ac:dyDescent="0.25"/>
  <cols>
    <col min="1" max="1" width="6.140625" customWidth="1"/>
    <col min="2" max="2" width="51.7109375" style="8" customWidth="1"/>
    <col min="3" max="3" width="5.5703125" style="8" customWidth="1"/>
    <col min="4" max="4" width="5.7109375" style="8" customWidth="1"/>
    <col min="5" max="5" width="9.42578125" style="8" customWidth="1"/>
    <col min="6" max="8" width="10.28515625" style="8" customWidth="1"/>
    <col min="9" max="9" width="9.5703125" customWidth="1"/>
    <col min="10" max="10" width="10" customWidth="1"/>
  </cols>
  <sheetData>
    <row r="1" spans="1:10" ht="21.75" customHeight="1" x14ac:dyDescent="0.25">
      <c r="A1" s="169" t="s">
        <v>215</v>
      </c>
      <c r="B1" s="169"/>
      <c r="C1" s="169"/>
      <c r="D1" s="169"/>
      <c r="E1" s="169"/>
      <c r="F1" s="169"/>
      <c r="G1" s="169"/>
      <c r="H1" s="169"/>
      <c r="I1" s="169"/>
      <c r="J1" s="169"/>
    </row>
    <row r="2" spans="1:10" ht="26.25" customHeight="1" x14ac:dyDescent="0.25">
      <c r="A2" s="151"/>
      <c r="B2" s="151"/>
      <c r="C2" s="151"/>
      <c r="D2" s="151"/>
      <c r="E2" s="203" t="s">
        <v>213</v>
      </c>
      <c r="F2" s="203"/>
      <c r="G2" s="203" t="s">
        <v>212</v>
      </c>
      <c r="H2" s="203"/>
      <c r="I2" s="199" t="s">
        <v>91</v>
      </c>
      <c r="J2" s="200"/>
    </row>
    <row r="3" spans="1:10" ht="28.5" customHeight="1" x14ac:dyDescent="0.25">
      <c r="A3" s="163" t="s">
        <v>41</v>
      </c>
      <c r="B3" s="163" t="s">
        <v>66</v>
      </c>
      <c r="C3" s="163" t="s">
        <v>43</v>
      </c>
      <c r="D3" s="163" t="s">
        <v>129</v>
      </c>
      <c r="E3" s="164" t="s">
        <v>53</v>
      </c>
      <c r="F3" s="165" t="s">
        <v>201</v>
      </c>
      <c r="G3" s="164" t="s">
        <v>53</v>
      </c>
      <c r="H3" s="165" t="s">
        <v>201</v>
      </c>
      <c r="I3" s="164" t="s">
        <v>53</v>
      </c>
      <c r="J3" s="165" t="s">
        <v>201</v>
      </c>
    </row>
    <row r="4" spans="1:10" s="7" customFormat="1" ht="84" customHeight="1" x14ac:dyDescent="0.25">
      <c r="A4" s="166">
        <v>1</v>
      </c>
      <c r="B4" s="155" t="s">
        <v>210</v>
      </c>
      <c r="C4" s="166">
        <v>145</v>
      </c>
      <c r="D4" s="166" t="s">
        <v>0</v>
      </c>
      <c r="E4" s="201">
        <f>555450/145</f>
        <v>3830.6896551724139</v>
      </c>
      <c r="F4" s="201">
        <f>C4*E4</f>
        <v>555450</v>
      </c>
      <c r="G4" s="201">
        <v>3950</v>
      </c>
      <c r="H4" s="201">
        <f>G4*C4</f>
        <v>572750</v>
      </c>
      <c r="I4" s="201">
        <v>3900</v>
      </c>
      <c r="J4" s="201">
        <f>I4*C4</f>
        <v>565500</v>
      </c>
    </row>
    <row r="5" spans="1:10" s="7" customFormat="1" ht="50.25" customHeight="1" x14ac:dyDescent="0.25">
      <c r="A5" s="166">
        <v>2</v>
      </c>
      <c r="B5" s="155" t="s">
        <v>211</v>
      </c>
      <c r="C5" s="166">
        <v>145</v>
      </c>
      <c r="D5" s="166" t="s">
        <v>0</v>
      </c>
      <c r="E5" s="202"/>
      <c r="F5" s="202"/>
      <c r="G5" s="202"/>
      <c r="H5" s="202"/>
      <c r="I5" s="202"/>
      <c r="J5" s="202"/>
    </row>
    <row r="6" spans="1:10" x14ac:dyDescent="0.25">
      <c r="A6" s="167"/>
      <c r="B6" s="168" t="s">
        <v>68</v>
      </c>
      <c r="C6" s="163"/>
      <c r="D6" s="163"/>
      <c r="E6" s="164"/>
      <c r="F6" s="164">
        <f>SUM(F4:F5)</f>
        <v>555450</v>
      </c>
      <c r="G6" s="164"/>
      <c r="H6" s="164">
        <f>SUM(H4:H5)</f>
        <v>572750</v>
      </c>
      <c r="I6" s="164"/>
      <c r="J6" s="164">
        <f>SUM(J4:J5)</f>
        <v>565500</v>
      </c>
    </row>
    <row r="7" spans="1:10" x14ac:dyDescent="0.25">
      <c r="A7" s="167"/>
      <c r="B7" s="168" t="s">
        <v>62</v>
      </c>
      <c r="C7" s="163"/>
      <c r="D7" s="163"/>
      <c r="E7" s="164"/>
      <c r="F7" s="164" t="s">
        <v>63</v>
      </c>
      <c r="G7" s="164"/>
      <c r="H7" s="164" t="s">
        <v>65</v>
      </c>
      <c r="I7" s="164"/>
      <c r="J7" s="164" t="s">
        <v>64</v>
      </c>
    </row>
    <row r="8" spans="1:10" ht="28.5" customHeight="1" x14ac:dyDescent="0.25">
      <c r="A8" s="175" t="s">
        <v>214</v>
      </c>
      <c r="B8" s="175"/>
      <c r="C8" s="175"/>
      <c r="D8" s="175"/>
      <c r="E8" s="175"/>
      <c r="F8" s="175"/>
      <c r="G8" s="175"/>
      <c r="H8" s="175"/>
      <c r="I8" s="175"/>
      <c r="J8" s="175"/>
    </row>
    <row r="9" spans="1:10" x14ac:dyDescent="0.25">
      <c r="E9" s="27"/>
      <c r="F9" s="27"/>
      <c r="G9" s="27"/>
      <c r="H9" s="27"/>
    </row>
  </sheetData>
  <mergeCells count="11">
    <mergeCell ref="I2:J2"/>
    <mergeCell ref="I4:I5"/>
    <mergeCell ref="J4:J5"/>
    <mergeCell ref="A1:J1"/>
    <mergeCell ref="A8:J8"/>
    <mergeCell ref="E2:F2"/>
    <mergeCell ref="G2:H2"/>
    <mergeCell ref="E4:E5"/>
    <mergeCell ref="F4:F5"/>
    <mergeCell ref="G4:G5"/>
    <mergeCell ref="H4:H5"/>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14" sqref="B14"/>
    </sheetView>
  </sheetViews>
  <sheetFormatPr defaultRowHeight="15" x14ac:dyDescent="0.25"/>
  <cols>
    <col min="1" max="1" width="6.140625" customWidth="1"/>
    <col min="2" max="2" width="72" style="8" customWidth="1"/>
    <col min="3" max="3" width="5.5703125" style="8" customWidth="1"/>
    <col min="4" max="4" width="5.7109375" style="8" customWidth="1"/>
    <col min="5" max="5" width="9.42578125" style="8" customWidth="1"/>
    <col min="6" max="8" width="10.28515625" style="8" customWidth="1"/>
  </cols>
  <sheetData>
    <row r="1" spans="1:8" ht="21.75" customHeight="1" x14ac:dyDescent="0.25">
      <c r="A1" s="169" t="s">
        <v>216</v>
      </c>
      <c r="B1" s="169"/>
      <c r="C1" s="169"/>
      <c r="D1" s="169"/>
      <c r="E1" s="169"/>
      <c r="F1" s="169"/>
      <c r="G1" s="169"/>
      <c r="H1" s="169"/>
    </row>
    <row r="2" spans="1:8" x14ac:dyDescent="0.25">
      <c r="A2" s="151"/>
      <c r="B2" s="151"/>
      <c r="C2" s="151"/>
      <c r="D2" s="151"/>
      <c r="E2" s="173" t="s">
        <v>213</v>
      </c>
      <c r="F2" s="173"/>
      <c r="G2" s="173" t="s">
        <v>212</v>
      </c>
      <c r="H2" s="173"/>
    </row>
    <row r="3" spans="1:8" ht="28.5" customHeight="1" x14ac:dyDescent="0.25">
      <c r="A3" s="151" t="s">
        <v>41</v>
      </c>
      <c r="B3" s="151" t="s">
        <v>66</v>
      </c>
      <c r="C3" s="151" t="s">
        <v>43</v>
      </c>
      <c r="D3" s="151" t="s">
        <v>129</v>
      </c>
      <c r="E3" s="150" t="s">
        <v>53</v>
      </c>
      <c r="F3" s="153" t="s">
        <v>201</v>
      </c>
      <c r="G3" s="150" t="s">
        <v>53</v>
      </c>
      <c r="H3" s="153" t="s">
        <v>201</v>
      </c>
    </row>
    <row r="4" spans="1:8" s="7" customFormat="1" ht="64.5" customHeight="1" x14ac:dyDescent="0.25">
      <c r="A4" s="5">
        <v>1</v>
      </c>
      <c r="B4" s="154" t="s">
        <v>210</v>
      </c>
      <c r="C4" s="5">
        <v>145</v>
      </c>
      <c r="D4" s="5" t="s">
        <v>0</v>
      </c>
      <c r="E4" s="204">
        <f>555450/145</f>
        <v>3830.6896551724139</v>
      </c>
      <c r="F4" s="204">
        <f>C4*E4</f>
        <v>555450</v>
      </c>
      <c r="G4" s="204">
        <v>3950</v>
      </c>
      <c r="H4" s="204">
        <f>G4*C4</f>
        <v>572750</v>
      </c>
    </row>
    <row r="5" spans="1:8" s="7" customFormat="1" ht="39" customHeight="1" x14ac:dyDescent="0.25">
      <c r="A5" s="5">
        <v>2</v>
      </c>
      <c r="B5" s="154" t="s">
        <v>211</v>
      </c>
      <c r="C5" s="5">
        <v>145</v>
      </c>
      <c r="D5" s="5" t="s">
        <v>0</v>
      </c>
      <c r="E5" s="205"/>
      <c r="F5" s="205"/>
      <c r="G5" s="205"/>
      <c r="H5" s="205"/>
    </row>
    <row r="6" spans="1:8" x14ac:dyDescent="0.25">
      <c r="A6" s="24"/>
      <c r="B6" s="29" t="s">
        <v>68</v>
      </c>
      <c r="C6" s="151"/>
      <c r="D6" s="151"/>
      <c r="E6" s="150"/>
      <c r="F6" s="150">
        <f>SUM(F4:F5)</f>
        <v>555450</v>
      </c>
      <c r="G6" s="150"/>
      <c r="H6" s="150">
        <f>SUM(H4:H5)</f>
        <v>572750</v>
      </c>
    </row>
    <row r="7" spans="1:8" x14ac:dyDescent="0.25">
      <c r="A7" s="24"/>
      <c r="B7" s="29" t="s">
        <v>62</v>
      </c>
      <c r="C7" s="151"/>
      <c r="D7" s="151"/>
      <c r="E7" s="150"/>
      <c r="F7" s="150" t="s">
        <v>63</v>
      </c>
      <c r="G7" s="150"/>
      <c r="H7" s="150" t="s">
        <v>64</v>
      </c>
    </row>
    <row r="8" spans="1:8" ht="28.5" customHeight="1" x14ac:dyDescent="0.25">
      <c r="A8" s="175" t="s">
        <v>214</v>
      </c>
      <c r="B8" s="175"/>
      <c r="C8" s="175"/>
      <c r="D8" s="175"/>
      <c r="E8" s="175"/>
      <c r="F8" s="175"/>
      <c r="G8" s="175"/>
      <c r="H8" s="175"/>
    </row>
    <row r="9" spans="1:8" x14ac:dyDescent="0.25">
      <c r="E9" s="27"/>
      <c r="F9" s="27"/>
      <c r="G9" s="27"/>
      <c r="H9" s="27"/>
    </row>
  </sheetData>
  <mergeCells count="8">
    <mergeCell ref="A8:H8"/>
    <mergeCell ref="A1:H1"/>
    <mergeCell ref="E2:F2"/>
    <mergeCell ref="G2:H2"/>
    <mergeCell ref="E4:E5"/>
    <mergeCell ref="F4:F5"/>
    <mergeCell ref="G4:G5"/>
    <mergeCell ref="H4:H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ySplit="5" topLeftCell="A6" activePane="bottomLeft" state="frozen"/>
      <selection pane="bottomLeft" activeCell="C4" sqref="C4:D13"/>
    </sheetView>
  </sheetViews>
  <sheetFormatPr defaultRowHeight="15" x14ac:dyDescent="0.25"/>
  <cols>
    <col min="1" max="1" width="5.85546875" style="72" customWidth="1"/>
    <col min="2" max="2" width="34.7109375" style="72" customWidth="1"/>
    <col min="3" max="3" width="7.7109375" style="72" customWidth="1"/>
    <col min="4" max="4" width="9.140625" style="72" customWidth="1"/>
    <col min="5" max="9" width="11.140625" style="72" customWidth="1"/>
    <col min="10" max="10" width="11.5703125" style="72" customWidth="1"/>
    <col min="11" max="16384" width="9.140625" style="72"/>
  </cols>
  <sheetData>
    <row r="1" spans="1:10" ht="28.5" customHeight="1" x14ac:dyDescent="0.25">
      <c r="A1" s="169" t="s">
        <v>175</v>
      </c>
      <c r="B1" s="169"/>
      <c r="C1" s="169"/>
      <c r="D1" s="169"/>
      <c r="E1" s="169"/>
      <c r="F1" s="169"/>
      <c r="G1" s="169"/>
      <c r="H1" s="169"/>
      <c r="I1" s="169"/>
      <c r="J1" s="169"/>
    </row>
    <row r="2" spans="1:10" ht="21.75" customHeight="1" x14ac:dyDescent="0.25">
      <c r="A2" s="171"/>
      <c r="B2" s="171"/>
      <c r="C2" s="171"/>
      <c r="D2" s="171"/>
      <c r="E2" s="174" t="s">
        <v>158</v>
      </c>
      <c r="F2" s="174"/>
      <c r="G2" s="172" t="s">
        <v>160</v>
      </c>
      <c r="H2" s="172"/>
      <c r="I2" s="173" t="s">
        <v>161</v>
      </c>
      <c r="J2" s="173"/>
    </row>
    <row r="3" spans="1:10" ht="27.75" customHeight="1" x14ac:dyDescent="0.25">
      <c r="A3" s="104" t="s">
        <v>154</v>
      </c>
      <c r="B3" s="104" t="s">
        <v>155</v>
      </c>
      <c r="C3" s="105" t="s">
        <v>156</v>
      </c>
      <c r="D3" s="104" t="s">
        <v>43</v>
      </c>
      <c r="E3" s="77" t="s">
        <v>53</v>
      </c>
      <c r="F3" s="112" t="s">
        <v>157</v>
      </c>
      <c r="G3" s="114" t="s">
        <v>53</v>
      </c>
      <c r="H3" s="114" t="s">
        <v>157</v>
      </c>
      <c r="I3" s="114" t="s">
        <v>53</v>
      </c>
      <c r="J3" s="114" t="s">
        <v>157</v>
      </c>
    </row>
    <row r="4" spans="1:10" s="74" customFormat="1" ht="36.75" customHeight="1" x14ac:dyDescent="0.25">
      <c r="A4" s="105">
        <v>1</v>
      </c>
      <c r="B4" s="106" t="s">
        <v>170</v>
      </c>
      <c r="C4" s="108" t="s">
        <v>0</v>
      </c>
      <c r="D4" s="109">
        <v>5</v>
      </c>
      <c r="E4" s="107">
        <v>8500</v>
      </c>
      <c r="F4" s="113">
        <f>D4*E4</f>
        <v>42500</v>
      </c>
      <c r="G4" s="107">
        <v>10200</v>
      </c>
      <c r="H4" s="113">
        <f>G4*D4</f>
        <v>51000</v>
      </c>
      <c r="I4" s="107">
        <v>9100</v>
      </c>
      <c r="J4" s="107">
        <f>I4*D4</f>
        <v>45500</v>
      </c>
    </row>
    <row r="5" spans="1:10" s="74" customFormat="1" ht="23.25" customHeight="1" x14ac:dyDescent="0.25">
      <c r="A5" s="75">
        <v>2</v>
      </c>
      <c r="B5" s="76" t="s">
        <v>171</v>
      </c>
      <c r="C5" s="111" t="s">
        <v>173</v>
      </c>
      <c r="D5" s="110">
        <v>5</v>
      </c>
      <c r="E5" s="96">
        <v>280</v>
      </c>
      <c r="F5" s="113">
        <f t="shared" ref="F5:F13" si="0">D5*E5</f>
        <v>1400</v>
      </c>
      <c r="G5" s="107">
        <v>0</v>
      </c>
      <c r="H5" s="113">
        <f t="shared" ref="H5:H13" si="1">G5*D5</f>
        <v>0</v>
      </c>
      <c r="I5" s="107">
        <v>0</v>
      </c>
      <c r="J5" s="107">
        <f t="shared" ref="J5:J13" si="2">I5*D5</f>
        <v>0</v>
      </c>
    </row>
    <row r="6" spans="1:10" s="74" customFormat="1" ht="23.25" customHeight="1" x14ac:dyDescent="0.25">
      <c r="A6" s="105">
        <v>3</v>
      </c>
      <c r="B6" s="79" t="s">
        <v>163</v>
      </c>
      <c r="C6" s="111" t="s">
        <v>173</v>
      </c>
      <c r="D6" s="110">
        <v>1</v>
      </c>
      <c r="E6" s="96">
        <v>18650</v>
      </c>
      <c r="F6" s="113">
        <f t="shared" si="0"/>
        <v>18650</v>
      </c>
      <c r="G6" s="107">
        <v>22000</v>
      </c>
      <c r="H6" s="113">
        <f t="shared" si="1"/>
        <v>22000</v>
      </c>
      <c r="I6" s="107">
        <v>20000</v>
      </c>
      <c r="J6" s="107">
        <f t="shared" si="2"/>
        <v>20000</v>
      </c>
    </row>
    <row r="7" spans="1:10" s="74" customFormat="1" ht="23.25" customHeight="1" x14ac:dyDescent="0.25">
      <c r="A7" s="75">
        <v>4</v>
      </c>
      <c r="B7" s="76" t="s">
        <v>172</v>
      </c>
      <c r="C7" s="111" t="s">
        <v>173</v>
      </c>
      <c r="D7" s="110">
        <v>1</v>
      </c>
      <c r="E7" s="96">
        <v>14500</v>
      </c>
      <c r="F7" s="113">
        <f t="shared" si="0"/>
        <v>14500</v>
      </c>
      <c r="G7" s="107">
        <v>17000</v>
      </c>
      <c r="H7" s="113">
        <f t="shared" si="1"/>
        <v>17000</v>
      </c>
      <c r="I7" s="107">
        <v>16150</v>
      </c>
      <c r="J7" s="107">
        <f t="shared" si="2"/>
        <v>16150</v>
      </c>
    </row>
    <row r="8" spans="1:10" s="74" customFormat="1" ht="23.25" customHeight="1" x14ac:dyDescent="0.25">
      <c r="A8" s="105">
        <v>5</v>
      </c>
      <c r="B8" s="79" t="s">
        <v>164</v>
      </c>
      <c r="C8" s="111" t="s">
        <v>173</v>
      </c>
      <c r="D8" s="110">
        <v>1</v>
      </c>
      <c r="E8" s="96">
        <v>11000</v>
      </c>
      <c r="F8" s="113">
        <f t="shared" si="0"/>
        <v>11000</v>
      </c>
      <c r="G8" s="107">
        <v>14000</v>
      </c>
      <c r="H8" s="113">
        <f t="shared" si="1"/>
        <v>14000</v>
      </c>
      <c r="I8" s="107">
        <v>13000</v>
      </c>
      <c r="J8" s="107">
        <f t="shared" si="2"/>
        <v>13000</v>
      </c>
    </row>
    <row r="9" spans="1:10" s="74" customFormat="1" ht="23.25" customHeight="1" x14ac:dyDescent="0.25">
      <c r="A9" s="75">
        <v>6</v>
      </c>
      <c r="B9" s="79" t="s">
        <v>165</v>
      </c>
      <c r="C9" s="111" t="s">
        <v>173</v>
      </c>
      <c r="D9" s="110">
        <v>1</v>
      </c>
      <c r="E9" s="96">
        <v>7500</v>
      </c>
      <c r="F9" s="113">
        <f t="shared" si="0"/>
        <v>7500</v>
      </c>
      <c r="G9" s="107">
        <v>7500</v>
      </c>
      <c r="H9" s="113">
        <f t="shared" si="1"/>
        <v>7500</v>
      </c>
      <c r="I9" s="107">
        <v>7500</v>
      </c>
      <c r="J9" s="107">
        <f t="shared" si="2"/>
        <v>7500</v>
      </c>
    </row>
    <row r="10" spans="1:10" s="74" customFormat="1" ht="23.25" customHeight="1" x14ac:dyDescent="0.25">
      <c r="A10" s="105">
        <v>7</v>
      </c>
      <c r="B10" s="79" t="s">
        <v>166</v>
      </c>
      <c r="C10" s="111" t="s">
        <v>174</v>
      </c>
      <c r="D10" s="110">
        <v>350</v>
      </c>
      <c r="E10" s="96">
        <v>45</v>
      </c>
      <c r="F10" s="113">
        <f t="shared" si="0"/>
        <v>15750</v>
      </c>
      <c r="G10" s="107">
        <v>60</v>
      </c>
      <c r="H10" s="113">
        <f t="shared" si="1"/>
        <v>21000</v>
      </c>
      <c r="I10" s="107">
        <v>66</v>
      </c>
      <c r="J10" s="107">
        <f t="shared" si="2"/>
        <v>23100</v>
      </c>
    </row>
    <row r="11" spans="1:10" s="74" customFormat="1" ht="23.25" customHeight="1" x14ac:dyDescent="0.25">
      <c r="A11" s="75">
        <v>8</v>
      </c>
      <c r="B11" s="79" t="s">
        <v>167</v>
      </c>
      <c r="C11" s="111" t="s">
        <v>174</v>
      </c>
      <c r="D11" s="110">
        <v>350</v>
      </c>
      <c r="E11" s="96">
        <v>55</v>
      </c>
      <c r="F11" s="113">
        <f t="shared" si="0"/>
        <v>19250</v>
      </c>
      <c r="G11" s="107">
        <v>105</v>
      </c>
      <c r="H11" s="113">
        <f t="shared" si="1"/>
        <v>36750</v>
      </c>
      <c r="I11" s="107"/>
      <c r="J11" s="107">
        <v>17000</v>
      </c>
    </row>
    <row r="12" spans="1:10" s="74" customFormat="1" ht="23.25" customHeight="1" x14ac:dyDescent="0.25">
      <c r="A12" s="105">
        <v>9</v>
      </c>
      <c r="B12" s="79" t="s">
        <v>168</v>
      </c>
      <c r="C12" s="111" t="s">
        <v>173</v>
      </c>
      <c r="D12" s="110">
        <v>1</v>
      </c>
      <c r="E12" s="96">
        <v>25000</v>
      </c>
      <c r="F12" s="113">
        <f t="shared" si="0"/>
        <v>25000</v>
      </c>
      <c r="G12" s="107">
        <v>27500</v>
      </c>
      <c r="H12" s="113">
        <f t="shared" si="1"/>
        <v>27500</v>
      </c>
      <c r="I12" s="107">
        <v>28000</v>
      </c>
      <c r="J12" s="107">
        <f t="shared" si="2"/>
        <v>28000</v>
      </c>
    </row>
    <row r="13" spans="1:10" s="74" customFormat="1" ht="23.25" customHeight="1" x14ac:dyDescent="0.25">
      <c r="A13" s="75">
        <v>10</v>
      </c>
      <c r="B13" s="79" t="s">
        <v>169</v>
      </c>
      <c r="C13" s="111"/>
      <c r="D13" s="110">
        <v>1</v>
      </c>
      <c r="E13" s="96">
        <v>16000</v>
      </c>
      <c r="F13" s="113">
        <f t="shared" si="0"/>
        <v>16000</v>
      </c>
      <c r="G13" s="107">
        <v>35000</v>
      </c>
      <c r="H13" s="113">
        <f t="shared" si="1"/>
        <v>35000</v>
      </c>
      <c r="I13" s="107">
        <v>20000</v>
      </c>
      <c r="J13" s="107">
        <f t="shared" si="2"/>
        <v>20000</v>
      </c>
    </row>
    <row r="14" spans="1:10" s="74" customFormat="1" ht="26.25" customHeight="1" x14ac:dyDescent="0.25">
      <c r="A14" s="149"/>
      <c r="B14" s="79"/>
      <c r="C14" s="99"/>
      <c r="D14" s="100"/>
      <c r="E14" s="88"/>
      <c r="F14" s="115">
        <f>SUM(F4:F13)</f>
        <v>171550</v>
      </c>
      <c r="G14" s="101"/>
      <c r="H14" s="115">
        <f>SUM(H4:H13)</f>
        <v>231750</v>
      </c>
      <c r="I14" s="89"/>
      <c r="J14" s="116">
        <f>SUM(J4:J13)</f>
        <v>190250</v>
      </c>
    </row>
    <row r="15" spans="1:10" x14ac:dyDescent="0.25">
      <c r="A15" s="87"/>
      <c r="B15" s="206" t="s">
        <v>62</v>
      </c>
      <c r="C15" s="207"/>
      <c r="D15" s="207"/>
      <c r="E15" s="208"/>
      <c r="F15" s="33" t="s">
        <v>63</v>
      </c>
      <c r="G15" s="33"/>
      <c r="H15" s="33" t="s">
        <v>65</v>
      </c>
      <c r="I15" s="33"/>
      <c r="J15" s="33" t="s">
        <v>64</v>
      </c>
    </row>
    <row r="17" spans="1:10" ht="27.75" customHeight="1" x14ac:dyDescent="0.25">
      <c r="A17" s="180" t="s">
        <v>207</v>
      </c>
      <c r="B17" s="180"/>
      <c r="C17" s="180"/>
      <c r="D17" s="180"/>
      <c r="E17" s="180"/>
      <c r="F17" s="180"/>
      <c r="G17" s="180"/>
      <c r="H17" s="180"/>
      <c r="I17" s="180"/>
      <c r="J17" s="180"/>
    </row>
  </sheetData>
  <mergeCells count="7">
    <mergeCell ref="A17:J17"/>
    <mergeCell ref="A1:J1"/>
    <mergeCell ref="B15:E15"/>
    <mergeCell ref="A2:D2"/>
    <mergeCell ref="E2:F2"/>
    <mergeCell ref="G2:H2"/>
    <mergeCell ref="I2:J2"/>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HVAC</vt:lpstr>
      <vt:lpstr>Panels</vt:lpstr>
      <vt:lpstr>LAN Points</vt:lpstr>
      <vt:lpstr>UPS</vt:lpstr>
      <vt:lpstr>Clean Room</vt:lpstr>
      <vt:lpstr> MGPS Estimate</vt:lpstr>
      <vt:lpstr>Vinyl Flooring</vt:lpstr>
      <vt:lpstr>HPL Partition Boards</vt:lpstr>
      <vt:lpstr>CCTV</vt:lpstr>
      <vt:lpstr>Fire Alarm System</vt:lpstr>
      <vt:lpstr>Video Recording</vt:lpstr>
      <vt:lpstr>Access Control</vt:lpstr>
      <vt:lpstr>' MGPS Estimate'!Print_Area</vt:lpstr>
      <vt:lpstr>'Clean Room'!Print_Area</vt:lpstr>
      <vt:lpstr>' MGPS Estimate'!Print_Titles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Windows User</cp:lastModifiedBy>
  <cp:lastPrinted>2023-05-11T05:53:06Z</cp:lastPrinted>
  <dcterms:created xsi:type="dcterms:W3CDTF">2023-03-18T09:06:49Z</dcterms:created>
  <dcterms:modified xsi:type="dcterms:W3CDTF">2023-05-11T09:18:20Z</dcterms:modified>
</cp:coreProperties>
</file>