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C:\Asta\SOTC\Quotations\TO DEPT-Final\"/>
    </mc:Choice>
  </mc:AlternateContent>
  <xr:revisionPtr revIDLastSave="0" documentId="13_ncr:1_{9348795D-BF9C-49B0-8ABB-927531EAB6FB}" xr6:coauthVersionLast="47" xr6:coauthVersionMax="47" xr10:uidLastSave="{00000000-0000-0000-0000-000000000000}"/>
  <bookViews>
    <workbookView xWindow="-108" yWindow="-108" windowWidth="23256" windowHeight="12456" xr2:uid="{959663E7-D3AE-4233-B7D6-2E22D0154D60}"/>
  </bookViews>
  <sheets>
    <sheet name="ABIR" sheetId="1" r:id="rId1"/>
  </sheets>
  <definedNames>
    <definedName name="_xlnm.Print_Area" localSheetId="0">ABIR!$A$2:$J$26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I9" i="1"/>
  <c r="J9" i="1" s="1"/>
  <c r="I8" i="1"/>
  <c r="J8" i="1" s="1"/>
  <c r="I7" i="1"/>
  <c r="J7" i="1" s="1"/>
  <c r="I6" i="1"/>
  <c r="J6" i="1" s="1"/>
  <c r="I5" i="1"/>
  <c r="I10" i="1" s="1"/>
  <c r="E18" i="1" l="1"/>
  <c r="I11" i="1"/>
  <c r="I12" i="1"/>
  <c r="J5" i="1"/>
  <c r="J10" i="1" s="1"/>
  <c r="E24" i="1" l="1"/>
  <c r="E22" i="1"/>
  <c r="E21" i="1"/>
  <c r="E20" i="1"/>
  <c r="E23" i="1"/>
  <c r="E26" i="1" l="1"/>
  <c r="I13" i="1" s="1"/>
  <c r="I14" i="1" s="1"/>
</calcChain>
</file>

<file path=xl/sharedStrings.xml><?xml version="1.0" encoding="utf-8"?>
<sst xmlns="http://schemas.openxmlformats.org/spreadsheetml/2006/main" count="37" uniqueCount="32">
  <si>
    <t>ANNEXURE-01</t>
  </si>
  <si>
    <t>Sl.
 No</t>
  </si>
  <si>
    <t>Item Description</t>
  </si>
  <si>
    <t>Qty</t>
  </si>
  <si>
    <t>Unit</t>
  </si>
  <si>
    <t>Rate</t>
  </si>
  <si>
    <t>Amount</t>
  </si>
  <si>
    <t>CAMC Amount for 5 Years</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</si>
  <si>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</si>
  <si>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Sqm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</si>
  <si>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</si>
  <si>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80% blockout Ruler Blinds for MOTs Integration Room Windows</t>
  </si>
  <si>
    <t>Nos</t>
  </si>
  <si>
    <t>Wooden Flooring with Engineered wood planks of 14mm thick (MOTs Integration Room)</t>
  </si>
  <si>
    <t>Skirting for Wooden Flooring with Engineered wood planks of 14mm thick (MOTs Integration Room)</t>
  </si>
  <si>
    <t>Rmt</t>
  </si>
  <si>
    <t>Total Amount</t>
  </si>
  <si>
    <t>GST @ 18%</t>
  </si>
  <si>
    <t>Total Amount excluding CAMC</t>
  </si>
  <si>
    <t>CAMC Amount as per below table</t>
  </si>
  <si>
    <t>Total Amount including CAMC</t>
  </si>
  <si>
    <t>Comprehensive Annual Maintanance Charges post warranty period for 5 years(6th to 10th year) @6, 6, 8, 8, 10 % respectively.</t>
  </si>
  <si>
    <t>Base Price</t>
  </si>
  <si>
    <t>S.No</t>
  </si>
  <si>
    <t>Year</t>
  </si>
  <si>
    <t>CAMC %</t>
  </si>
  <si>
    <r>
      <t>6</t>
    </r>
    <r>
      <rPr>
        <vertAlign val="superscript"/>
        <sz val="11"/>
        <color theme="1"/>
        <rFont val="Aptos Narrow"/>
        <family val="2"/>
        <scheme val="minor"/>
      </rPr>
      <t>th</t>
    </r>
  </si>
  <si>
    <r>
      <t>7</t>
    </r>
    <r>
      <rPr>
        <vertAlign val="superscript"/>
        <sz val="11"/>
        <color theme="1"/>
        <rFont val="Aptos Narrow"/>
        <family val="2"/>
        <scheme val="minor"/>
      </rPr>
      <t>th</t>
    </r>
  </si>
  <si>
    <r>
      <t>8</t>
    </r>
    <r>
      <rPr>
        <vertAlign val="superscript"/>
        <sz val="11"/>
        <color theme="1"/>
        <rFont val="Aptos Narrow"/>
        <family val="2"/>
        <scheme val="minor"/>
      </rPr>
      <t>th</t>
    </r>
  </si>
  <si>
    <r>
      <t>9</t>
    </r>
    <r>
      <rPr>
        <vertAlign val="superscript"/>
        <sz val="11"/>
        <color theme="1"/>
        <rFont val="Aptos Narrow"/>
        <family val="2"/>
        <scheme val="minor"/>
      </rPr>
      <t>th</t>
    </r>
  </si>
  <si>
    <r>
      <t>10</t>
    </r>
    <r>
      <rPr>
        <vertAlign val="superscript"/>
        <sz val="11"/>
        <color theme="1"/>
        <rFont val="Aptos Narrow"/>
        <family val="2"/>
        <scheme val="minor"/>
      </rPr>
      <t>th</t>
    </r>
  </si>
  <si>
    <t>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</si>
</sst>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2" x14ac:knownFonts="1">
    <font>
      <sz val="11"/>
      <color theme="1"/>
      <name val="Aptos Narrow"/>
      <family val="2"/>
      <scheme val="minor"/>
    </font>
    <font>
      <sz val="11"/>
      <color theme="1"/>
      <name val="Aptos Narrow"/>
      <family val="2"/>
      <scheme val="minor"/>
    </font>
    <font>
      <b/>
      <sz val="14"/>
      <color theme="1"/>
      <name val="Arial"/>
      <family val="2"/>
    </font>
    <font>
      <sz val="11"/>
      <color theme="1"/>
      <name val="Arial"/>
      <family val="2"/>
    </font>
    <font>
      <b/>
      <sz val="11"/>
      <color theme="1"/>
      <name val="Arial"/>
      <family val="2"/>
    </font>
    <font>
      <b/>
      <sz val="11"/>
      <color rgb="FF000000"/>
      <name val="Arial"/>
      <family val="2"/>
    </font>
    <font>
      <b/>
      <sz val="12"/>
      <color rgb="FF000000"/>
      <name val="Arial"/>
      <family val="2"/>
    </font>
    <font>
      <sz val="11"/>
      <name val="Arial"/>
      <family val="2"/>
    </font>
    <font>
      <sz val="10"/>
      <name val="Arial"/>
      <family val="2"/>
    </font>
    <font>
      <b/>
      <sz val="10"/>
      <name val="Arial"/>
      <family val="2"/>
    </font>
    <font>
      <b/>
      <sz val="12"/>
      <color theme="1"/>
      <name val="Arial"/>
      <family val="2"/>
    </font>
    <font>
      <vertAlign val="superscrip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43" fontId="1" fillId="0" borderId="0" applyFont="0" applyFill="0" applyBorder="0" applyAlignment="0" applyProtection="0"/>
    <xf numFmtId="0" fontId="1" fillId="0" borderId="0"/>
  </cellStyleXfs>
  <cellXfs count="41">
    <xf numFmtId="0" fontId="0" fillId="0" borderId="0" xfId="0"/>
    <xf numFmtId="0" fontId="3" fillId="0" borderId="0" xfId="0" applyFont="1"/>
    <xf numFmtId="0" fontId="3" fillId="0" borderId="1" xfId="0" applyFont="1" applyBorder="1" applyAlignment="1">
      <alignment horizontal="center" vertical="center"/>
    </xf>
    <xf numFmtId="2" fontId="7" fillId="2" borderId="1" xfId="2" applyNumberFormat="1" applyFont="1" applyFill="1" applyBorder="1" applyAlignment="1">
      <alignment horizontal="center" vertical="center" wrapText="1"/>
    </xf>
    <xf numFmtId="0" fontId="7" fillId="2" borderId="1" xfId="2" applyFont="1" applyFill="1" applyBorder="1" applyAlignment="1">
      <alignment horizontal="center" vertical="center" wrapText="1"/>
    </xf>
    <xf numFmtId="1" fontId="8" fillId="2" borderId="1" xfId="2" applyNumberFormat="1" applyFont="1" applyFill="1" applyBorder="1" applyAlignment="1">
      <alignment horizontal="center" vertical="center" wrapText="1"/>
    </xf>
    <xf numFmtId="164" fontId="9" fillId="2" borderId="1" xfId="1" applyNumberFormat="1" applyFont="1" applyFill="1" applyBorder="1" applyAlignment="1">
      <alignment horizontal="center" vertical="center" wrapText="1"/>
    </xf>
    <xf numFmtId="164" fontId="3" fillId="0" borderId="1" xfId="0" applyNumberFormat="1" applyFont="1" applyBorder="1" applyAlignment="1">
      <alignment vertical="center"/>
    </xf>
    <xf numFmtId="1" fontId="3" fillId="0" borderId="0" xfId="0" applyNumberFormat="1" applyFont="1"/>
    <xf numFmtId="164" fontId="9" fillId="2" borderId="10" xfId="1" applyNumberFormat="1" applyFont="1" applyFill="1" applyBorder="1" applyAlignment="1">
      <alignment vertical="center" wrapText="1"/>
    </xf>
    <xf numFmtId="164" fontId="9" fillId="2" borderId="1" xfId="1" applyNumberFormat="1" applyFont="1" applyFill="1" applyBorder="1" applyAlignment="1">
      <alignment vertical="center" wrapText="1"/>
    </xf>
    <xf numFmtId="0" fontId="3" fillId="0" borderId="1" xfId="0" applyFont="1" applyBorder="1"/>
    <xf numFmtId="164" fontId="4" fillId="0" borderId="10" xfId="0" applyNumberFormat="1" applyFont="1" applyBorder="1"/>
    <xf numFmtId="0" fontId="4" fillId="0" borderId="1" xfId="0" applyFont="1" applyBorder="1"/>
    <xf numFmtId="164" fontId="4" fillId="0" borderId="1" xfId="0" applyNumberFormat="1" applyFont="1" applyBorder="1"/>
    <xf numFmtId="164" fontId="10" fillId="0" borderId="10" xfId="0" applyNumberFormat="1" applyFont="1" applyBorder="1"/>
    <xf numFmtId="164" fontId="10" fillId="0" borderId="1" xfId="0" applyNumberFormat="1" applyFont="1" applyBorder="1"/>
    <xf numFmtId="164" fontId="4" fillId="0" borderId="1" xfId="0" applyNumberFormat="1" applyFont="1" applyBorder="1" applyAlignment="1">
      <alignment horizontal="right" vertical="center"/>
    </xf>
    <xf numFmtId="0" fontId="0" fillId="0" borderId="1" xfId="0" applyBorder="1" applyAlignment="1">
      <alignment horizontal="center" vertical="center"/>
    </xf>
    <xf numFmtId="164" fontId="3" fillId="0" borderId="1" xfId="1" applyNumberFormat="1" applyFont="1" applyBorder="1" applyAlignment="1">
      <alignment horizontal="right" vertical="center"/>
    </xf>
    <xf numFmtId="0" fontId="3" fillId="0" borderId="1" xfId="0" applyFont="1" applyBorder="1" applyAlignment="1">
      <alignment horizontal="right" vertical="center"/>
    </xf>
    <xf numFmtId="164" fontId="4" fillId="0" borderId="1" xfId="1" applyNumberFormat="1" applyFont="1" applyBorder="1" applyAlignment="1">
      <alignment horizontal="right" vertical="center"/>
    </xf>
    <xf numFmtId="0" fontId="7" fillId="0" borderId="1" xfId="0" applyFont="1" applyBorder="1" applyAlignment="1">
      <alignment horizontal="right"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 xfId="0" applyFont="1" applyBorder="1" applyAlignment="1">
      <alignment horizontal="right" vertical="center"/>
    </xf>
    <xf numFmtId="0" fontId="3" fillId="0" borderId="1" xfId="0" applyFont="1" applyBorder="1" applyAlignment="1">
      <alignment horizontal="center" vertical="center"/>
    </xf>
  </cellXfs>
  <cellStyles count="3">
    <cellStyle name="Comma" xfId="1" builtinId="3"/>
    <cellStyle name="Normal" xfId="0" builtinId="0"/>
    <cellStyle name="Normal 55" xfId="2" xr:uid="{BB11407D-8642-4C73-9A5F-3A4ADF10F94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5AC16-89CD-4EDE-B041-2AEC6135641D}">
  <dimension ref="A2:K26"/>
  <sheetViews>
    <sheetView tabSelected="1" view="pageBreakPreview" zoomScale="99" zoomScaleNormal="100" zoomScaleSheetLayoutView="99" workbookViewId="0">
      <selection activeCell="P8" sqref="P8"/>
    </sheetView>
  </sheetViews>
  <sheetFormatPr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23" t="s">
        <v>0</v>
      </c>
      <c r="B2" s="23"/>
      <c r="C2" s="23"/>
      <c r="D2" s="23"/>
      <c r="E2" s="23"/>
      <c r="F2" s="23"/>
      <c r="G2" s="23"/>
      <c r="H2" s="23"/>
      <c r="I2" s="23"/>
      <c r="J2" s="23"/>
    </row>
    <row r="3" spans="1:11" ht="14.4" customHeight="1" x14ac:dyDescent="0.25">
      <c r="A3" s="24" t="s">
        <v>1</v>
      </c>
      <c r="B3" s="25" t="s">
        <v>2</v>
      </c>
      <c r="C3" s="26"/>
      <c r="D3" s="26"/>
      <c r="E3" s="27"/>
      <c r="F3" s="31" t="s">
        <v>3</v>
      </c>
      <c r="G3" s="33" t="s">
        <v>4</v>
      </c>
      <c r="H3" s="34" t="s">
        <v>5</v>
      </c>
      <c r="I3" s="35" t="s">
        <v>6</v>
      </c>
      <c r="J3" s="24" t="s">
        <v>7</v>
      </c>
    </row>
    <row r="4" spans="1:11" ht="13.8" customHeight="1" x14ac:dyDescent="0.25">
      <c r="A4" s="24"/>
      <c r="B4" s="28"/>
      <c r="C4" s="29"/>
      <c r="D4" s="29"/>
      <c r="E4" s="30"/>
      <c r="F4" s="32"/>
      <c r="G4" s="33" t="s">
        <v>4</v>
      </c>
      <c r="H4" s="34"/>
      <c r="I4" s="35"/>
      <c r="J4" s="24"/>
    </row>
    <row r="5" spans="1:11" ht="211.8" customHeight="1" x14ac:dyDescent="0.25">
      <c r="A5" s="2">
        <v>1</v>
      </c>
      <c r="B5" s="36" t="s">
        <v>8</v>
      </c>
      <c r="C5" s="37"/>
      <c r="D5" s="37"/>
      <c r="E5" s="38"/>
      <c r="F5" s="3">
        <v>110</v>
      </c>
      <c r="G5" s="4" t="s">
        <v>9</v>
      </c>
      <c r="H5" s="5">
        <v>5730</v>
      </c>
      <c r="I5" s="6">
        <f>F5*H5</f>
        <v>630300</v>
      </c>
      <c r="J5" s="7">
        <f>(I5*$D$25)/100</f>
        <v>239514</v>
      </c>
      <c r="K5" s="8"/>
    </row>
    <row r="6" spans="1:11" ht="225.6" customHeight="1" x14ac:dyDescent="0.25">
      <c r="A6" s="2">
        <v>2</v>
      </c>
      <c r="B6" s="36" t="s">
        <v>10</v>
      </c>
      <c r="C6" s="37"/>
      <c r="D6" s="37"/>
      <c r="E6" s="38"/>
      <c r="F6" s="3">
        <v>62</v>
      </c>
      <c r="G6" s="4" t="s">
        <v>9</v>
      </c>
      <c r="H6" s="5">
        <v>5300</v>
      </c>
      <c r="I6" s="6">
        <f>F6*H6</f>
        <v>328600</v>
      </c>
      <c r="J6" s="7">
        <f>(I6*$D$25)/100</f>
        <v>124868</v>
      </c>
      <c r="K6" s="8"/>
    </row>
    <row r="7" spans="1:11" ht="36.6" customHeight="1" x14ac:dyDescent="0.25">
      <c r="A7" s="2">
        <v>3</v>
      </c>
      <c r="B7" s="36" t="s">
        <v>11</v>
      </c>
      <c r="C7" s="37"/>
      <c r="D7" s="37"/>
      <c r="E7" s="38"/>
      <c r="F7" s="3">
        <v>3</v>
      </c>
      <c r="G7" s="4" t="s">
        <v>12</v>
      </c>
      <c r="H7" s="5">
        <v>11600</v>
      </c>
      <c r="I7" s="6">
        <f>F7*H7</f>
        <v>34800</v>
      </c>
      <c r="J7" s="7">
        <f>(I7*$D$25)/100</f>
        <v>13224</v>
      </c>
      <c r="K7" s="8"/>
    </row>
    <row r="8" spans="1:11" ht="36.6" customHeight="1" x14ac:dyDescent="0.25">
      <c r="A8" s="2">
        <v>4</v>
      </c>
      <c r="B8" s="36" t="s">
        <v>13</v>
      </c>
      <c r="C8" s="37"/>
      <c r="D8" s="37"/>
      <c r="E8" s="38"/>
      <c r="F8" s="3">
        <v>65</v>
      </c>
      <c r="G8" s="4" t="s">
        <v>9</v>
      </c>
      <c r="H8" s="5">
        <v>6720</v>
      </c>
      <c r="I8" s="6">
        <f t="shared" ref="I8:I9" si="0">F8*H8</f>
        <v>436800</v>
      </c>
      <c r="J8" s="7">
        <f>(I8*$D$25)/100</f>
        <v>165984</v>
      </c>
      <c r="K8" s="8"/>
    </row>
    <row r="9" spans="1:11" ht="36.6" customHeight="1" x14ac:dyDescent="0.25">
      <c r="A9" s="2">
        <v>5</v>
      </c>
      <c r="B9" s="36" t="s">
        <v>14</v>
      </c>
      <c r="C9" s="37"/>
      <c r="D9" s="37"/>
      <c r="E9" s="38"/>
      <c r="F9" s="3">
        <v>40</v>
      </c>
      <c r="G9" s="4" t="s">
        <v>15</v>
      </c>
      <c r="H9" s="5">
        <v>885</v>
      </c>
      <c r="I9" s="6">
        <f t="shared" si="0"/>
        <v>35400</v>
      </c>
      <c r="J9" s="7">
        <f>(I9*$D$25)/100</f>
        <v>13452</v>
      </c>
      <c r="K9" s="8"/>
    </row>
    <row r="10" spans="1:11" ht="19.95" customHeight="1" x14ac:dyDescent="0.25">
      <c r="A10" s="2"/>
      <c r="B10" s="22" t="s">
        <v>16</v>
      </c>
      <c r="C10" s="22"/>
      <c r="D10" s="22"/>
      <c r="E10" s="22"/>
      <c r="F10" s="22"/>
      <c r="G10" s="22"/>
      <c r="H10" s="22"/>
      <c r="I10" s="9">
        <f>SUM(I5:I9)</f>
        <v>1465900</v>
      </c>
      <c r="J10" s="10">
        <f>SUM(J5:J9)</f>
        <v>557042</v>
      </c>
    </row>
    <row r="11" spans="1:11" ht="19.95" customHeight="1" x14ac:dyDescent="0.25">
      <c r="A11" s="2"/>
      <c r="B11" s="22" t="s">
        <v>17</v>
      </c>
      <c r="C11" s="22"/>
      <c r="D11" s="22"/>
      <c r="E11" s="22"/>
      <c r="F11" s="22"/>
      <c r="G11" s="22"/>
      <c r="H11" s="22"/>
      <c r="I11" s="9">
        <f>I10*0.18</f>
        <v>263862</v>
      </c>
      <c r="J11" s="10"/>
    </row>
    <row r="12" spans="1:11" ht="19.95" customHeight="1" x14ac:dyDescent="0.25">
      <c r="A12" s="11"/>
      <c r="B12" s="22" t="s">
        <v>18</v>
      </c>
      <c r="C12" s="22"/>
      <c r="D12" s="22"/>
      <c r="E12" s="22"/>
      <c r="F12" s="22"/>
      <c r="G12" s="22"/>
      <c r="H12" s="22"/>
      <c r="I12" s="12">
        <f>SUM(I10:I11)</f>
        <v>1729762</v>
      </c>
      <c r="J12" s="13"/>
    </row>
    <row r="13" spans="1:11" ht="19.95" customHeight="1" x14ac:dyDescent="0.25">
      <c r="A13" s="11"/>
      <c r="B13" s="22" t="s">
        <v>19</v>
      </c>
      <c r="C13" s="22"/>
      <c r="D13" s="22"/>
      <c r="E13" s="22"/>
      <c r="F13" s="22"/>
      <c r="G13" s="22"/>
      <c r="H13" s="22"/>
      <c r="I13" s="12">
        <f>E26</f>
        <v>557042</v>
      </c>
      <c r="J13" s="14"/>
    </row>
    <row r="14" spans="1:11" ht="19.95" customHeight="1" x14ac:dyDescent="0.3">
      <c r="A14" s="11"/>
      <c r="B14" s="22" t="s">
        <v>20</v>
      </c>
      <c r="C14" s="22"/>
      <c r="D14" s="22"/>
      <c r="E14" s="22"/>
      <c r="F14" s="22"/>
      <c r="G14" s="22"/>
      <c r="H14" s="22"/>
      <c r="I14" s="15">
        <f>SUM(I12:J13)</f>
        <v>2286804</v>
      </c>
      <c r="J14" s="16"/>
    </row>
    <row r="16" spans="1:11" x14ac:dyDescent="0.25">
      <c r="A16" s="1" t="s">
        <v>21</v>
      </c>
    </row>
    <row r="18" spans="2:5" ht="19.95" customHeight="1" x14ac:dyDescent="0.25">
      <c r="B18" s="40" t="s">
        <v>22</v>
      </c>
      <c r="C18" s="40"/>
      <c r="D18" s="40"/>
      <c r="E18" s="17">
        <f>I10</f>
        <v>1465900</v>
      </c>
    </row>
    <row r="19" spans="2:5" ht="19.95" customHeight="1" x14ac:dyDescent="0.25">
      <c r="B19" s="2" t="s">
        <v>23</v>
      </c>
      <c r="C19" s="2" t="s">
        <v>24</v>
      </c>
      <c r="D19" s="2" t="s">
        <v>25</v>
      </c>
      <c r="E19" s="2" t="s">
        <v>6</v>
      </c>
    </row>
    <row r="20" spans="2:5" ht="19.95" customHeight="1" x14ac:dyDescent="0.25">
      <c r="B20" s="2">
        <v>1</v>
      </c>
      <c r="C20" s="18" t="s">
        <v>26</v>
      </c>
      <c r="D20" s="2">
        <v>6</v>
      </c>
      <c r="E20" s="19">
        <f>(D20*$E$18)/100</f>
        <v>87954</v>
      </c>
    </row>
    <row r="21" spans="2:5" ht="19.95" customHeight="1" x14ac:dyDescent="0.25">
      <c r="B21" s="2">
        <v>2</v>
      </c>
      <c r="C21" s="18" t="s">
        <v>27</v>
      </c>
      <c r="D21" s="2">
        <v>6</v>
      </c>
      <c r="E21" s="19">
        <f t="shared" ref="E21:E24" si="1">(D21*$E$18)/100</f>
        <v>87954</v>
      </c>
    </row>
    <row r="22" spans="2:5" ht="19.95" customHeight="1" x14ac:dyDescent="0.25">
      <c r="B22" s="2">
        <v>3</v>
      </c>
      <c r="C22" s="18" t="s">
        <v>28</v>
      </c>
      <c r="D22" s="2">
        <v>8</v>
      </c>
      <c r="E22" s="19">
        <f t="shared" si="1"/>
        <v>117272</v>
      </c>
    </row>
    <row r="23" spans="2:5" ht="19.95" customHeight="1" x14ac:dyDescent="0.25">
      <c r="B23" s="2">
        <v>4</v>
      </c>
      <c r="C23" s="18" t="s">
        <v>29</v>
      </c>
      <c r="D23" s="2">
        <v>8</v>
      </c>
      <c r="E23" s="19">
        <f t="shared" si="1"/>
        <v>117272</v>
      </c>
    </row>
    <row r="24" spans="2:5" ht="19.95" customHeight="1" x14ac:dyDescent="0.25">
      <c r="B24" s="2">
        <v>5</v>
      </c>
      <c r="C24" s="18" t="s">
        <v>30</v>
      </c>
      <c r="D24" s="2">
        <v>10</v>
      </c>
      <c r="E24" s="19">
        <f t="shared" si="1"/>
        <v>146590</v>
      </c>
    </row>
    <row r="25" spans="2:5" ht="19.95" customHeight="1" x14ac:dyDescent="0.25">
      <c r="B25" s="40" t="s">
        <v>31</v>
      </c>
      <c r="C25" s="40"/>
      <c r="D25" s="2">
        <f>SUM(D20:D24)</f>
        <v>38</v>
      </c>
      <c r="E25" s="20"/>
    </row>
    <row r="26" spans="2:5" ht="19.95" customHeight="1" x14ac:dyDescent="0.25">
      <c r="B26" s="39" t="s">
        <v>16</v>
      </c>
      <c r="C26" s="39"/>
      <c r="D26" s="39"/>
      <c r="E26" s="21">
        <f>SUM(E20:E24)</f>
        <v>557042</v>
      </c>
    </row>
  </sheetData>
  <mergeCells count="21">
    <mergeCell ref="B26:D26"/>
    <mergeCell ref="B11:H11"/>
    <mergeCell ref="B12:H12"/>
    <mergeCell ref="B13:H13"/>
    <mergeCell ref="B14:H14"/>
    <mergeCell ref="B18:D18"/>
    <mergeCell ref="B25:C25"/>
    <mergeCell ref="B10:H10"/>
    <mergeCell ref="A2:J2"/>
    <mergeCell ref="A3:A4"/>
    <mergeCell ref="B3:E4"/>
    <mergeCell ref="F3:F4"/>
    <mergeCell ref="G3:G4"/>
    <mergeCell ref="H3:H4"/>
    <mergeCell ref="I3:I4"/>
    <mergeCell ref="J3:J4"/>
    <mergeCell ref="B5:E5"/>
    <mergeCell ref="B6:E6"/>
    <mergeCell ref="B7:E7"/>
    <mergeCell ref="B8:E8"/>
    <mergeCell ref="B9:E9"/>
  </mergeCells>
  <pageMargins left="1.1023622047244095" right="0.51181102362204722" top="0.74803149606299213" bottom="0.35433070866141736" header="0.31496062992125984" footer="0.31496062992125984"/>
  <pageSetup paperSize="9" scale="6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ABIR</vt:lpstr>
      <vt:lpstr>ABIR!Print_Area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2024-02-01T05:01:11Z</cp:lastPrinted>
  <dcterms:created xsi:type="dcterms:W3CDTF">2024-02-01T04:50:43Z</dcterms:created>
  <dcterms:modified xsi:type="dcterms:W3CDTF">2024-02-01T06:00:00Z</dcterms:modified>
</cp:coreProperties>
</file>