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Asta\SOTC\Quotations\TO DEPT-Final\"/>
    </mc:Choice>
  </mc:AlternateContent>
  <xr:revisionPtr revIDLastSave="0" documentId="13_ncr:1_{19600B57-FCDF-4569-9A11-F6146B329BAE}" xr6:coauthVersionLast="47" xr6:coauthVersionMax="47" xr10:uidLastSave="{00000000-0000-0000-0000-000000000000}"/>
  <bookViews>
    <workbookView xWindow="-108" yWindow="-108" windowWidth="23256" windowHeight="1245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1" l="1"/>
  <c r="I17" i="1"/>
  <c r="J17" i="1" s="1"/>
  <c r="I16" i="1"/>
  <c r="I18" i="1" s="1"/>
  <c r="E25" i="1" l="1"/>
  <c r="I19" i="1"/>
  <c r="I20" i="1" s="1"/>
  <c r="J16" i="1"/>
  <c r="J18" i="1" s="1"/>
  <c r="E28" i="1" l="1"/>
  <c r="E31" i="1"/>
  <c r="E30" i="1"/>
  <c r="E27" i="1"/>
  <c r="E29" i="1"/>
  <c r="E32" i="1" l="1"/>
  <c r="I21" i="1" s="1"/>
  <c r="I22" i="1" s="1"/>
</calcChain>
</file>

<file path=xl/sharedStrings.xml><?xml version="1.0" encoding="utf-8"?>
<sst xmlns="http://schemas.openxmlformats.org/spreadsheetml/2006/main" count="41" uniqueCount="40">
  <si>
    <r>
      <rPr>
        <b/>
        <sz val="8"/>
        <rFont val="Cambria"/>
        <family val="1"/>
      </rPr>
      <t>QUOTATION-303</t>
    </r>
  </si>
  <si>
    <r>
      <rPr>
        <b/>
        <sz val="6.5"/>
        <rFont val="Cambria"/>
        <family val="1"/>
      </rPr>
      <t>CLIENT</t>
    </r>
  </si>
  <si>
    <r>
      <rPr>
        <b/>
        <sz val="6"/>
        <rFont val="Cambria"/>
        <family val="1"/>
      </rPr>
      <t>Sr. No</t>
    </r>
  </si>
  <si>
    <r>
      <rPr>
        <b/>
        <sz val="6"/>
        <rFont val="Cambria"/>
        <family val="1"/>
      </rPr>
      <t>Description</t>
    </r>
  </si>
  <si>
    <r>
      <rPr>
        <b/>
        <sz val="6"/>
        <rFont val="Cambria"/>
        <family val="1"/>
      </rPr>
      <t>Unit</t>
    </r>
  </si>
  <si>
    <r>
      <rPr>
        <b/>
        <sz val="6"/>
        <rFont val="Cambria"/>
        <family val="1"/>
      </rPr>
      <t>Qty</t>
    </r>
  </si>
  <si>
    <r>
      <rPr>
        <b/>
        <sz val="6"/>
        <rFont val="Cambria"/>
        <family val="1"/>
      </rPr>
      <t>Rate</t>
    </r>
  </si>
  <si>
    <r>
      <rPr>
        <b/>
        <sz val="6"/>
        <rFont val="Cambria"/>
        <family val="1"/>
      </rPr>
      <t>Amount</t>
    </r>
  </si>
  <si>
    <r>
      <rPr>
        <b/>
        <sz val="6.5"/>
        <rFont val="Cambria"/>
        <family val="1"/>
      </rPr>
      <t>CHECKED BY SEKHAR</t>
    </r>
  </si>
  <si>
    <t>Sqm</t>
  </si>
  <si>
    <r>
      <rPr>
        <b/>
        <sz val="13"/>
        <color rgb="FFFF0000"/>
        <rFont val="Cambria"/>
        <family val="1"/>
      </rPr>
      <t xml:space="preserve">AIRWIN SERVICES
</t>
    </r>
    <r>
      <rPr>
        <sz val="7.5"/>
        <rFont val="Cambria"/>
        <family val="1"/>
      </rPr>
      <t>Plot No.116/A,Savithri Nilayam Sriven Enclave, 
Near Chittaramma Temple, Gajularamaram, 
Hyderabad-500 055, 
Ph No: +91 9177755343
Email: airwinservices@gmail.com; sekhar@airwintech.com www.airwintech.com
GST:36ANPPG6480O1ZH</t>
    </r>
  </si>
  <si>
    <t>To</t>
  </si>
  <si>
    <t>The Executive Engineer,</t>
  </si>
  <si>
    <t>(Engineer In-Charge)</t>
  </si>
  <si>
    <t>TSMSIDC,</t>
  </si>
  <si>
    <t>Hyderabad Division.</t>
  </si>
  <si>
    <t>QUOTATION NO: 303/AWS/CLEAN ROOM/23-24/523</t>
  </si>
  <si>
    <t>DATE: 27.12.2023</t>
  </si>
  <si>
    <t>Sub: Quotation Submission for Gandhi Hospitals</t>
  </si>
  <si>
    <t>Ref: Your enquiry dated 11-12-2023</t>
  </si>
  <si>
    <t>CAMC Amount</t>
  </si>
  <si>
    <t>Supply  and  installation  of  50mm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</si>
  <si>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</si>
  <si>
    <t>Total Amount</t>
  </si>
  <si>
    <t>GST @ 18%</t>
  </si>
  <si>
    <t>Total Amount excluding CAMC</t>
  </si>
  <si>
    <t>CAMC Amount as per below table</t>
  </si>
  <si>
    <t>Total Amount including CAMC</t>
  </si>
  <si>
    <t>Base Price</t>
  </si>
  <si>
    <t>S.No</t>
  </si>
  <si>
    <t>Year</t>
  </si>
  <si>
    <t>CAMC %</t>
  </si>
  <si>
    <t>Amount</t>
  </si>
  <si>
    <r>
      <t>6</t>
    </r>
    <r>
      <rPr>
        <vertAlign val="superscript"/>
        <sz val="6"/>
        <color theme="1"/>
        <rFont val="Calibri"/>
        <family val="2"/>
        <scheme val="minor"/>
      </rPr>
      <t>th</t>
    </r>
  </si>
  <si>
    <r>
      <t>7</t>
    </r>
    <r>
      <rPr>
        <vertAlign val="superscript"/>
        <sz val="6"/>
        <color theme="1"/>
        <rFont val="Calibri"/>
        <family val="2"/>
        <scheme val="minor"/>
      </rPr>
      <t>th</t>
    </r>
  </si>
  <si>
    <r>
      <t>8</t>
    </r>
    <r>
      <rPr>
        <vertAlign val="superscript"/>
        <sz val="6"/>
        <color theme="1"/>
        <rFont val="Calibri"/>
        <family val="2"/>
        <scheme val="minor"/>
      </rPr>
      <t>th</t>
    </r>
  </si>
  <si>
    <r>
      <t>9</t>
    </r>
    <r>
      <rPr>
        <vertAlign val="superscript"/>
        <sz val="6"/>
        <color theme="1"/>
        <rFont val="Calibri"/>
        <family val="2"/>
        <scheme val="minor"/>
      </rPr>
      <t>th</t>
    </r>
  </si>
  <si>
    <r>
      <t>10</t>
    </r>
    <r>
      <rPr>
        <vertAlign val="superscript"/>
        <sz val="6"/>
        <color theme="1"/>
        <rFont val="Calibri"/>
        <family val="2"/>
        <scheme val="minor"/>
      </rPr>
      <t>th</t>
    </r>
  </si>
  <si>
    <t>Total %</t>
  </si>
  <si>
    <t>Comprehensive Annual Maintanace charges post warranty period for 5 years (6th to 10th year) @ 7, 8, 8, 9, 9 %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</si>
</sst>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8" x14ac:knownFonts="1">
    <font>
      <sz val="10"/>
      <color rgb="FF000000"/>
      <name val="Times New Roman"/>
      <charset val="204"/>
    </font>
    <font>
      <b/>
      <sz val="8"/>
      <name val="Cambria"/>
      <family val="1"/>
    </font>
    <font>
      <b/>
      <sz val="6.5"/>
      <name val="Cambria"/>
      <family val="1"/>
    </font>
    <font>
      <sz val="6.5"/>
      <name val="Cambria"/>
      <family val="1"/>
    </font>
    <font>
      <sz val="6"/>
      <name val="Cambria"/>
      <family val="1"/>
    </font>
    <font>
      <b/>
      <sz val="6"/>
      <name val="Cambria"/>
      <family val="1"/>
    </font>
    <font>
      <sz val="6.5"/>
      <color rgb="FF000000"/>
      <name val="Cambria"/>
      <family val="2"/>
    </font>
    <font>
      <b/>
      <sz val="6.5"/>
      <color rgb="FF000000"/>
      <name val="Cambria"/>
      <family val="2"/>
    </font>
    <font>
      <b/>
      <sz val="13"/>
      <color rgb="FFFF0000"/>
      <name val="Cambria"/>
      <family val="1"/>
    </font>
    <font>
      <sz val="7.5"/>
      <name val="Cambria"/>
      <family val="1"/>
    </font>
    <font>
      <sz val="6"/>
      <name val="Cambria"/>
      <family val="1"/>
    </font>
    <font>
      <sz val="10"/>
      <color rgb="FF000000"/>
      <name val="Cambria"/>
      <family val="1"/>
    </font>
    <font>
      <sz val="10"/>
      <color rgb="FF000000"/>
      <name val="Times New Roman"/>
      <family val="1"/>
    </font>
    <font>
      <sz val="6"/>
      <color rgb="FF000000"/>
      <name val="Times New Roman"/>
      <family val="1"/>
    </font>
    <font>
      <vertAlign val="superscript"/>
      <sz val="6"/>
      <color theme="1"/>
      <name val="Calibri"/>
      <family val="2"/>
      <scheme val="minor"/>
    </font>
    <font>
      <b/>
      <sz val="6"/>
      <color rgb="FF000000"/>
      <name val="Times New Roman"/>
      <family val="1"/>
    </font>
    <font>
      <b/>
      <sz val="6.5"/>
      <color rgb="FF000000"/>
      <name val="Cambria"/>
      <family val="1"/>
    </font>
    <font>
      <sz val="10"/>
      <color rgb="FF000000"/>
      <name val="Cambria"/>
      <family val="2"/>
    </font>
  </fonts>
  <fills count="3">
    <fill>
      <patternFill patternType="none"/>
    </fill>
    <fill>
      <patternFill patternType="gray125"/>
    </fill>
    <fill>
      <patternFill patternType="solid">
        <fgColor rgb="FFD8D8D8"/>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rgb="FF000000"/>
      </bottom>
      <diagonal/>
    </border>
    <border>
      <left style="thin">
        <color indexed="64"/>
      </left>
      <right/>
      <top style="thin">
        <color rgb="FF000000"/>
      </top>
      <bottom/>
      <diagonal/>
    </border>
    <border>
      <left/>
      <right/>
      <top style="thin">
        <color rgb="FF000000"/>
      </top>
      <bottom/>
      <diagonal/>
    </border>
    <border>
      <left/>
      <right style="thin">
        <color indexed="64"/>
      </right>
      <top/>
      <bottom/>
      <diagonal/>
    </border>
    <border>
      <left style="thin">
        <color indexed="64"/>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88">
    <xf numFmtId="0" fontId="0" fillId="0" borderId="0" xfId="0" applyAlignment="1">
      <alignment horizontal="left" vertical="top"/>
    </xf>
    <xf numFmtId="1" fontId="6" fillId="0" borderId="14" xfId="0" applyNumberFormat="1" applyFont="1" applyBorder="1" applyAlignment="1">
      <alignment horizontal="left" vertical="center" indent="1" shrinkToFit="1"/>
    </xf>
    <xf numFmtId="0" fontId="3" fillId="0" borderId="1" xfId="0" applyFont="1" applyBorder="1" applyAlignment="1">
      <alignment horizontal="center" vertical="center" wrapText="1"/>
    </xf>
    <xf numFmtId="3" fontId="6" fillId="0" borderId="1" xfId="0" applyNumberFormat="1" applyFont="1" applyBorder="1" applyAlignment="1">
      <alignment horizontal="right" vertical="center" indent="1" shrinkToFit="1"/>
    </xf>
    <xf numFmtId="3" fontId="7" fillId="0" borderId="15" xfId="0" applyNumberFormat="1" applyFont="1" applyBorder="1" applyAlignment="1">
      <alignment horizontal="center" vertical="center" shrinkToFit="1"/>
    </xf>
    <xf numFmtId="1" fontId="6" fillId="0" borderId="5" xfId="0" applyNumberFormat="1" applyFont="1" applyBorder="1" applyAlignment="1">
      <alignment horizontal="center" vertical="center" shrinkToFit="1"/>
    </xf>
    <xf numFmtId="3" fontId="6" fillId="0" borderId="5" xfId="0" applyNumberFormat="1" applyFont="1" applyBorder="1" applyAlignment="1">
      <alignment horizontal="right" vertical="center" indent="1" shrinkToFit="1"/>
    </xf>
    <xf numFmtId="1" fontId="6" fillId="0" borderId="23" xfId="0" applyNumberFormat="1" applyFont="1" applyBorder="1" applyAlignment="1">
      <alignment horizontal="left" vertical="center" indent="1" shrinkToFit="1"/>
    </xf>
    <xf numFmtId="3" fontId="7" fillId="0" borderId="22" xfId="0" applyNumberFormat="1" applyFont="1" applyBorder="1" applyAlignment="1">
      <alignment horizontal="center" vertical="center" shrinkToFit="1"/>
    </xf>
    <xf numFmtId="1" fontId="6" fillId="0" borderId="6" xfId="0" applyNumberFormat="1" applyFont="1" applyBorder="1" applyAlignment="1">
      <alignment horizontal="center" vertical="center" shrinkToFit="1"/>
    </xf>
    <xf numFmtId="2" fontId="6" fillId="0" borderId="1" xfId="0" applyNumberFormat="1" applyFont="1" applyBorder="1" applyAlignment="1">
      <alignment horizontal="center" vertical="center" shrinkToFit="1"/>
    </xf>
    <xf numFmtId="0" fontId="13" fillId="0" borderId="8" xfId="0" applyFont="1" applyBorder="1" applyAlignment="1">
      <alignment horizontal="center" vertical="center"/>
    </xf>
    <xf numFmtId="9" fontId="13" fillId="0" borderId="8" xfId="0" applyNumberFormat="1" applyFont="1" applyBorder="1" applyAlignment="1">
      <alignment horizontal="center" vertical="center"/>
    </xf>
    <xf numFmtId="9" fontId="13" fillId="0" borderId="8" xfId="2" applyFont="1" applyBorder="1" applyAlignment="1">
      <alignment horizontal="center" vertical="center"/>
    </xf>
    <xf numFmtId="3" fontId="15" fillId="0" borderId="8" xfId="0" applyNumberFormat="1" applyFont="1" applyBorder="1" applyAlignment="1">
      <alignment horizontal="right" vertical="center"/>
    </xf>
    <xf numFmtId="0" fontId="3" fillId="0" borderId="5" xfId="0" applyFont="1" applyBorder="1" applyAlignment="1">
      <alignment horizontal="center" vertical="center" wrapText="1"/>
    </xf>
    <xf numFmtId="2" fontId="6" fillId="0" borderId="5" xfId="0" applyNumberFormat="1" applyFont="1" applyBorder="1" applyAlignment="1">
      <alignment horizontal="center" vertical="center" shrinkToFit="1"/>
    </xf>
    <xf numFmtId="3" fontId="16" fillId="0" borderId="8" xfId="0" applyNumberFormat="1" applyFont="1" applyBorder="1" applyAlignment="1">
      <alignment vertical="center" shrinkToFit="1"/>
    </xf>
    <xf numFmtId="3" fontId="7" fillId="0" borderId="8" xfId="0" applyNumberFormat="1" applyFont="1" applyBorder="1" applyAlignment="1">
      <alignment horizontal="center" vertical="center" shrinkToFit="1"/>
    </xf>
    <xf numFmtId="43" fontId="13" fillId="0" borderId="8" xfId="1" applyFont="1" applyBorder="1" applyAlignment="1">
      <alignment horizontal="right" vertical="center"/>
    </xf>
    <xf numFmtId="43" fontId="15" fillId="0" borderId="8" xfId="1" applyFont="1" applyBorder="1" applyAlignment="1">
      <alignment horizontal="right" vertical="center"/>
    </xf>
    <xf numFmtId="1" fontId="6" fillId="0" borderId="28" xfId="0" applyNumberFormat="1" applyFont="1" applyBorder="1" applyAlignment="1">
      <alignment horizontal="left" vertical="center" indent="1" shrinkToFit="1"/>
    </xf>
    <xf numFmtId="1" fontId="6" fillId="0" borderId="8" xfId="0" applyNumberFormat="1" applyFont="1" applyBorder="1" applyAlignment="1">
      <alignment horizontal="left" vertical="center" indent="1" shrinkToFit="1"/>
    </xf>
    <xf numFmtId="0" fontId="5" fillId="0" borderId="24"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27"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4" xfId="0" applyFont="1" applyBorder="1" applyAlignment="1">
      <alignment horizontal="left" vertical="center" wrapText="1"/>
    </xf>
    <xf numFmtId="0" fontId="4" fillId="0" borderId="21" xfId="0" applyFont="1" applyBorder="1" applyAlignment="1">
      <alignment horizontal="left" vertical="center" wrapText="1"/>
    </xf>
    <xf numFmtId="0" fontId="4" fillId="0" borderId="26" xfId="0" applyFont="1" applyBorder="1" applyAlignment="1">
      <alignment horizontal="left" vertical="center" wrapText="1"/>
    </xf>
    <xf numFmtId="0" fontId="13" fillId="0" borderId="8" xfId="0" applyFont="1" applyBorder="1" applyAlignment="1">
      <alignment horizontal="center" vertical="center"/>
    </xf>
    <xf numFmtId="1" fontId="17" fillId="0" borderId="10" xfId="0" applyNumberFormat="1" applyFont="1" applyBorder="1" applyAlignment="1">
      <alignment horizontal="center" vertical="center" shrinkToFit="1"/>
    </xf>
    <xf numFmtId="0" fontId="4" fillId="0" borderId="8" xfId="0" applyFont="1" applyBorder="1" applyAlignment="1">
      <alignment horizontal="right" vertical="center" wrapText="1"/>
    </xf>
    <xf numFmtId="0" fontId="10" fillId="0" borderId="8" xfId="0" applyFont="1" applyBorder="1" applyAlignment="1">
      <alignment horizontal="right" vertical="center" wrapText="1"/>
    </xf>
    <xf numFmtId="0" fontId="13" fillId="0" borderId="8" xfId="0" applyFont="1" applyBorder="1" applyAlignment="1">
      <alignment horizontal="right" vertical="top"/>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17" xfId="0" applyFont="1" applyBorder="1" applyAlignment="1">
      <alignment horizontal="left" vertical="center" wrapText="1" indent="1"/>
    </xf>
    <xf numFmtId="0" fontId="5" fillId="0" borderId="18" xfId="0" applyFont="1" applyBorder="1" applyAlignment="1">
      <alignment horizontal="left" vertical="center" wrapText="1" inden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5" fillId="0" borderId="24" xfId="0" applyFont="1" applyBorder="1" applyAlignment="1">
      <alignment horizontal="center" vertical="top" wrapText="1"/>
    </xf>
    <xf numFmtId="0" fontId="5" fillId="0" borderId="25" xfId="0" applyFont="1" applyBorder="1" applyAlignment="1">
      <alignment horizontal="center" vertical="top" wrapText="1"/>
    </xf>
    <xf numFmtId="0" fontId="3" fillId="0" borderId="23" xfId="0" applyFont="1" applyBorder="1" applyAlignment="1">
      <alignment horizontal="center" vertical="top" wrapText="1"/>
    </xf>
    <xf numFmtId="0" fontId="3" fillId="0" borderId="22" xfId="0" applyFont="1" applyBorder="1" applyAlignment="1">
      <alignment horizontal="center" vertical="top" wrapText="1"/>
    </xf>
    <xf numFmtId="0" fontId="5" fillId="0" borderId="8" xfId="0" applyFont="1" applyBorder="1" applyAlignment="1">
      <alignment horizontal="center" vertical="top" wrapText="1"/>
    </xf>
    <xf numFmtId="0" fontId="5" fillId="0" borderId="16" xfId="0" applyFont="1" applyBorder="1" applyAlignment="1">
      <alignment horizontal="center" vertical="top" wrapText="1"/>
    </xf>
    <xf numFmtId="0" fontId="5" fillId="0" borderId="19" xfId="0" applyFont="1" applyBorder="1" applyAlignment="1">
      <alignment horizontal="center" vertical="top" wrapText="1"/>
    </xf>
    <xf numFmtId="0" fontId="11" fillId="0" borderId="9" xfId="0" applyFont="1"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0" fillId="0" borderId="23"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2" fillId="0" borderId="23"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right" vertical="top" wrapText="1"/>
    </xf>
    <xf numFmtId="0" fontId="2" fillId="0" borderId="22" xfId="0" applyFont="1" applyBorder="1" applyAlignment="1">
      <alignment horizontal="right" vertical="top" wrapText="1"/>
    </xf>
    <xf numFmtId="0" fontId="2" fillId="0" borderId="22" xfId="0" applyFont="1" applyBorder="1" applyAlignment="1">
      <alignment horizontal="left" vertical="top" wrapText="1"/>
    </xf>
    <xf numFmtId="0" fontId="2" fillId="0" borderId="23" xfId="0" applyFont="1" applyBorder="1" applyAlignment="1">
      <alignment horizontal="center" vertical="top" wrapText="1"/>
    </xf>
    <xf numFmtId="0" fontId="2" fillId="0" borderId="0" xfId="0" applyFont="1" applyBorder="1" applyAlignment="1">
      <alignment horizontal="center" vertical="top" wrapText="1"/>
    </xf>
    <xf numFmtId="0" fontId="2" fillId="0" borderId="22" xfId="0" applyFont="1" applyBorder="1" applyAlignment="1">
      <alignment horizontal="center" vertical="top"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3" fillId="0" borderId="22" xfId="0" applyFont="1" applyBorder="1" applyAlignment="1">
      <alignment horizontal="left" vertical="top" wrapText="1"/>
    </xf>
    <xf numFmtId="0" fontId="3" fillId="0" borderId="0" xfId="0" applyFont="1" applyBorder="1" applyAlignment="1">
      <alignment horizontal="center" vertical="top" wrapText="1"/>
    </xf>
    <xf numFmtId="1" fontId="17" fillId="0" borderId="9" xfId="0" applyNumberFormat="1" applyFont="1" applyBorder="1" applyAlignment="1">
      <alignment horizontal="center" vertical="center" shrinkToFit="1"/>
    </xf>
    <xf numFmtId="1" fontId="17" fillId="0" borderId="11" xfId="0" applyNumberFormat="1" applyFont="1" applyBorder="1" applyAlignment="1">
      <alignment horizontal="center" vertical="center" shrinkToFit="1"/>
    </xf>
    <xf numFmtId="1" fontId="17" fillId="0" borderId="23" xfId="0" applyNumberFormat="1" applyFont="1" applyBorder="1" applyAlignment="1">
      <alignment horizontal="center" vertical="center" shrinkToFit="1"/>
    </xf>
    <xf numFmtId="1" fontId="17" fillId="0" borderId="0" xfId="0" applyNumberFormat="1" applyFont="1" applyBorder="1" applyAlignment="1">
      <alignment horizontal="center" vertical="center" shrinkToFit="1"/>
    </xf>
    <xf numFmtId="1" fontId="17" fillId="0" borderId="22" xfId="0" applyNumberFormat="1" applyFont="1" applyBorder="1" applyAlignment="1">
      <alignment horizontal="center" vertical="center" shrinkToFit="1"/>
    </xf>
    <xf numFmtId="0" fontId="13" fillId="0" borderId="0" xfId="0" applyFont="1" applyBorder="1" applyAlignment="1">
      <alignment horizontal="right" vertical="top"/>
    </xf>
    <xf numFmtId="3" fontId="6" fillId="0" borderId="0" xfId="0" applyNumberFormat="1" applyFont="1" applyBorder="1" applyAlignment="1">
      <alignment horizontal="right" vertical="center" indent="1" shrinkToFit="1"/>
    </xf>
    <xf numFmtId="0" fontId="2" fillId="0" borderId="29" xfId="0" applyFont="1" applyBorder="1" applyAlignment="1">
      <alignment horizontal="left" wrapText="1"/>
    </xf>
    <xf numFmtId="0" fontId="2" fillId="0" borderId="30" xfId="0" applyFont="1" applyBorder="1" applyAlignment="1">
      <alignment horizontal="left" wrapText="1"/>
    </xf>
    <xf numFmtId="0" fontId="2" fillId="0" borderId="30" xfId="0" applyFont="1" applyBorder="1" applyAlignment="1">
      <alignment horizontal="left" wrapText="1"/>
    </xf>
    <xf numFmtId="0" fontId="0" fillId="0" borderId="30" xfId="0" applyBorder="1" applyAlignment="1">
      <alignment horizontal="left" vertical="top" wrapText="1"/>
    </xf>
    <xf numFmtId="0" fontId="2" fillId="0" borderId="30" xfId="0" applyFont="1" applyBorder="1" applyAlignment="1">
      <alignment wrapText="1"/>
    </xf>
    <xf numFmtId="0" fontId="2" fillId="0" borderId="31" xfId="0" applyFont="1" applyBorder="1" applyAlignment="1">
      <alignmen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7</xdr:col>
      <xdr:colOff>17079</xdr:colOff>
      <xdr:row>0</xdr:row>
      <xdr:rowOff>16322</xdr:rowOff>
    </xdr:from>
    <xdr:ext cx="708660" cy="757434"/>
    <xdr:pic>
      <xdr:nvPicPr>
        <xdr:cNvPr id="2" name="image1.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42222" y="16322"/>
          <a:ext cx="708660" cy="757434"/>
        </a:xfrm>
        <a:prstGeom prst="rect">
          <a:avLst/>
        </a:prstGeom>
      </xdr:spPr>
    </xdr:pic>
    <xdr:clientData/>
  </xdr:oneCellAnchor>
  <xdr:oneCellAnchor>
    <xdr:from>
      <xdr:col>6</xdr:col>
      <xdr:colOff>13139</xdr:colOff>
      <xdr:row>32</xdr:row>
      <xdr:rowOff>161595</xdr:rowOff>
    </xdr:from>
    <xdr:ext cx="1233760" cy="594961"/>
    <xdr:pic>
      <xdr:nvPicPr>
        <xdr:cNvPr id="3" name="image2.jpeg">
          <a:extLst>
            <a:ext uri="{FF2B5EF4-FFF2-40B4-BE49-F238E27FC236}">
              <a16:creationId xmlns:a16="http://schemas.microsoft.com/office/drawing/2014/main" id="{A8747A58-F8F5-4D33-A14D-4F9C389A9E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1382" y="7188324"/>
          <a:ext cx="1233760" cy="594961"/>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view="pageBreakPreview" zoomScale="140" zoomScaleNormal="140" zoomScaleSheetLayoutView="140" workbookViewId="0">
      <selection activeCell="M8" sqref="M8"/>
    </sheetView>
  </sheetViews>
  <sheetFormatPr defaultRowHeight="13.2" x14ac:dyDescent="0.25"/>
  <cols>
    <col min="1" max="1" width="4" customWidth="1"/>
    <col min="2" max="2" width="9.21875" customWidth="1"/>
    <col min="3" max="3" width="10.44140625" customWidth="1"/>
    <col min="4" max="4" width="9.77734375" customWidth="1"/>
    <col min="5" max="5" width="17.109375" customWidth="1"/>
    <col min="6" max="6" width="3.88671875" customWidth="1"/>
    <col min="7" max="7" width="4.109375" customWidth="1"/>
    <col min="8" max="8" width="4.88671875" customWidth="1"/>
    <col min="9" max="9" width="7" bestFit="1" customWidth="1"/>
    <col min="10" max="10" width="7" customWidth="1"/>
  </cols>
  <sheetData>
    <row r="1" spans="1:10" ht="70.2" customHeight="1" x14ac:dyDescent="0.25">
      <c r="A1" s="53" t="s">
        <v>10</v>
      </c>
      <c r="B1" s="54"/>
      <c r="C1" s="54"/>
      <c r="D1" s="54"/>
      <c r="E1" s="54"/>
      <c r="F1" s="54"/>
      <c r="G1" s="54"/>
      <c r="H1" s="54"/>
      <c r="I1" s="54"/>
      <c r="J1" s="55"/>
    </row>
    <row r="2" spans="1:10" x14ac:dyDescent="0.25">
      <c r="A2" s="56" t="s">
        <v>0</v>
      </c>
      <c r="B2" s="57"/>
      <c r="C2" s="57"/>
      <c r="D2" s="57"/>
      <c r="E2" s="57"/>
      <c r="F2" s="57"/>
      <c r="G2" s="57"/>
      <c r="H2" s="57"/>
      <c r="I2" s="57"/>
      <c r="J2" s="58"/>
    </row>
    <row r="3" spans="1:10" ht="12.6" customHeight="1" x14ac:dyDescent="0.25">
      <c r="A3" s="62" t="s">
        <v>16</v>
      </c>
      <c r="B3" s="63"/>
      <c r="C3" s="63"/>
      <c r="D3" s="63"/>
      <c r="E3" s="64"/>
      <c r="F3" s="65" t="s">
        <v>17</v>
      </c>
      <c r="G3" s="65"/>
      <c r="H3" s="65"/>
      <c r="I3" s="65"/>
      <c r="J3" s="66"/>
    </row>
    <row r="4" spans="1:10" ht="12" customHeight="1" x14ac:dyDescent="0.25">
      <c r="A4" s="62" t="s">
        <v>1</v>
      </c>
      <c r="B4" s="63"/>
      <c r="C4" s="63"/>
      <c r="D4" s="63"/>
      <c r="E4" s="63"/>
      <c r="F4" s="63"/>
      <c r="G4" s="63"/>
      <c r="H4" s="63"/>
      <c r="I4" s="63"/>
      <c r="J4" s="67"/>
    </row>
    <row r="5" spans="1:10" ht="10.199999999999999" customHeight="1" x14ac:dyDescent="0.25">
      <c r="A5" s="62" t="s">
        <v>11</v>
      </c>
      <c r="B5" s="63"/>
      <c r="C5" s="63"/>
      <c r="D5" s="63"/>
      <c r="E5" s="63"/>
      <c r="F5" s="63"/>
      <c r="G5" s="63"/>
      <c r="H5" s="63"/>
      <c r="I5" s="63"/>
      <c r="J5" s="67"/>
    </row>
    <row r="6" spans="1:10" ht="10.199999999999999" customHeight="1" x14ac:dyDescent="0.25">
      <c r="A6" s="62" t="s">
        <v>12</v>
      </c>
      <c r="B6" s="63"/>
      <c r="C6" s="63"/>
      <c r="D6" s="63"/>
      <c r="E6" s="63"/>
      <c r="F6" s="63"/>
      <c r="G6" s="63"/>
      <c r="H6" s="63"/>
      <c r="I6" s="63"/>
      <c r="J6" s="67"/>
    </row>
    <row r="7" spans="1:10" ht="10.199999999999999" customHeight="1" x14ac:dyDescent="0.25">
      <c r="A7" s="62" t="s">
        <v>13</v>
      </c>
      <c r="B7" s="63"/>
      <c r="C7" s="63"/>
      <c r="D7" s="63"/>
      <c r="E7" s="63"/>
      <c r="F7" s="63"/>
      <c r="G7" s="63"/>
      <c r="H7" s="63"/>
      <c r="I7" s="63"/>
      <c r="J7" s="67"/>
    </row>
    <row r="8" spans="1:10" ht="10.199999999999999" customHeight="1" x14ac:dyDescent="0.25">
      <c r="A8" s="62" t="s">
        <v>14</v>
      </c>
      <c r="B8" s="63"/>
      <c r="C8" s="63"/>
      <c r="D8" s="63"/>
      <c r="E8" s="63"/>
      <c r="F8" s="63"/>
      <c r="G8" s="63"/>
      <c r="H8" s="63"/>
      <c r="I8" s="63"/>
      <c r="J8" s="67"/>
    </row>
    <row r="9" spans="1:10" ht="10.199999999999999" customHeight="1" x14ac:dyDescent="0.25">
      <c r="A9" s="62" t="s">
        <v>15</v>
      </c>
      <c r="B9" s="63"/>
      <c r="C9" s="63"/>
      <c r="D9" s="63"/>
      <c r="E9" s="63"/>
      <c r="F9" s="63"/>
      <c r="G9" s="63"/>
      <c r="H9" s="63"/>
      <c r="I9" s="63"/>
      <c r="J9" s="67"/>
    </row>
    <row r="10" spans="1:10" ht="10.199999999999999" customHeight="1" x14ac:dyDescent="0.25">
      <c r="A10" s="68"/>
      <c r="B10" s="69"/>
      <c r="C10" s="69"/>
      <c r="D10" s="69"/>
      <c r="E10" s="69"/>
      <c r="F10" s="69"/>
      <c r="G10" s="69"/>
      <c r="H10" s="69"/>
      <c r="I10" s="69"/>
      <c r="J10" s="70"/>
    </row>
    <row r="11" spans="1:10" ht="10.199999999999999" customHeight="1" x14ac:dyDescent="0.25">
      <c r="A11" s="71" t="s">
        <v>18</v>
      </c>
      <c r="B11" s="72"/>
      <c r="C11" s="72"/>
      <c r="D11" s="72"/>
      <c r="E11" s="72"/>
      <c r="F11" s="72"/>
      <c r="G11" s="72"/>
      <c r="H11" s="72"/>
      <c r="I11" s="72"/>
      <c r="J11" s="73"/>
    </row>
    <row r="12" spans="1:10" ht="10.199999999999999" customHeight="1" x14ac:dyDescent="0.25">
      <c r="A12" s="71" t="s">
        <v>19</v>
      </c>
      <c r="B12" s="72"/>
      <c r="C12" s="72"/>
      <c r="D12" s="72"/>
      <c r="E12" s="72"/>
      <c r="F12" s="72"/>
      <c r="G12" s="72"/>
      <c r="H12" s="72"/>
      <c r="I12" s="72"/>
      <c r="J12" s="73"/>
    </row>
    <row r="13" spans="1:10" ht="10.199999999999999" customHeight="1" x14ac:dyDescent="0.25">
      <c r="A13" s="48"/>
      <c r="B13" s="74"/>
      <c r="C13" s="74"/>
      <c r="D13" s="74"/>
      <c r="E13" s="74"/>
      <c r="F13" s="74"/>
      <c r="G13" s="74"/>
      <c r="H13" s="74"/>
      <c r="I13" s="74"/>
      <c r="J13" s="49"/>
    </row>
    <row r="14" spans="1:10" ht="13.2" customHeight="1" x14ac:dyDescent="0.25">
      <c r="A14" s="40" t="s">
        <v>2</v>
      </c>
      <c r="B14" s="23" t="s">
        <v>3</v>
      </c>
      <c r="C14" s="24"/>
      <c r="D14" s="24"/>
      <c r="E14" s="25"/>
      <c r="F14" s="44" t="s">
        <v>4</v>
      </c>
      <c r="G14" s="46" t="s">
        <v>5</v>
      </c>
      <c r="H14" s="50" t="s">
        <v>6</v>
      </c>
      <c r="I14" s="51" t="s">
        <v>7</v>
      </c>
      <c r="J14" s="42" t="s">
        <v>20</v>
      </c>
    </row>
    <row r="15" spans="1:10" x14ac:dyDescent="0.25">
      <c r="A15" s="41"/>
      <c r="B15" s="26"/>
      <c r="C15" s="27"/>
      <c r="D15" s="27"/>
      <c r="E15" s="28"/>
      <c r="F15" s="45"/>
      <c r="G15" s="47"/>
      <c r="H15" s="50"/>
      <c r="I15" s="52"/>
      <c r="J15" s="43"/>
    </row>
    <row r="16" spans="1:10" ht="63.6" customHeight="1" x14ac:dyDescent="0.25">
      <c r="A16" s="1">
        <v>1</v>
      </c>
      <c r="B16" s="29" t="s">
        <v>21</v>
      </c>
      <c r="C16" s="30"/>
      <c r="D16" s="30"/>
      <c r="E16" s="31"/>
      <c r="F16" s="2" t="s">
        <v>9</v>
      </c>
      <c r="G16" s="10">
        <v>297.52</v>
      </c>
      <c r="H16" s="9">
        <v>6800</v>
      </c>
      <c r="I16" s="3">
        <f>G16*H16</f>
        <v>2023135.9999999998</v>
      </c>
      <c r="J16" s="4">
        <f>I16*$D$32</f>
        <v>829485.76</v>
      </c>
    </row>
    <row r="17" spans="1:10" ht="63.6" customHeight="1" x14ac:dyDescent="0.25">
      <c r="A17" s="1">
        <v>2</v>
      </c>
      <c r="B17" s="32" t="s">
        <v>22</v>
      </c>
      <c r="C17" s="33"/>
      <c r="D17" s="33"/>
      <c r="E17" s="34"/>
      <c r="F17" s="15" t="s">
        <v>9</v>
      </c>
      <c r="G17" s="16">
        <v>163.08000000000001</v>
      </c>
      <c r="H17" s="5">
        <v>6800</v>
      </c>
      <c r="I17" s="6">
        <f>G17*H17</f>
        <v>1108944</v>
      </c>
      <c r="J17" s="4">
        <f>I17*$D$32</f>
        <v>454667.04000000004</v>
      </c>
    </row>
    <row r="18" spans="1:10" x14ac:dyDescent="0.25">
      <c r="A18" s="21"/>
      <c r="B18" s="37" t="s">
        <v>23</v>
      </c>
      <c r="C18" s="37"/>
      <c r="D18" s="37"/>
      <c r="E18" s="37"/>
      <c r="F18" s="38"/>
      <c r="G18" s="38"/>
      <c r="H18" s="38"/>
      <c r="I18" s="17">
        <f>SUM(I16:I17)</f>
        <v>3132080</v>
      </c>
      <c r="J18" s="18">
        <f>SUM(J16:J17)</f>
        <v>1284152.8</v>
      </c>
    </row>
    <row r="19" spans="1:10" x14ac:dyDescent="0.25">
      <c r="A19" s="22"/>
      <c r="B19" s="37" t="s">
        <v>24</v>
      </c>
      <c r="C19" s="37"/>
      <c r="D19" s="37"/>
      <c r="E19" s="37"/>
      <c r="F19" s="38"/>
      <c r="G19" s="38"/>
      <c r="H19" s="38"/>
      <c r="I19" s="17">
        <f>I18*0.18</f>
        <v>563774.4</v>
      </c>
      <c r="J19" s="18"/>
    </row>
    <row r="20" spans="1:10" x14ac:dyDescent="0.25">
      <c r="A20" s="22"/>
      <c r="B20" s="37" t="s">
        <v>25</v>
      </c>
      <c r="C20" s="37"/>
      <c r="D20" s="37"/>
      <c r="E20" s="37"/>
      <c r="F20" s="38"/>
      <c r="G20" s="38"/>
      <c r="H20" s="38"/>
      <c r="I20" s="17">
        <f>SUM(I18:I19)</f>
        <v>3695854.4</v>
      </c>
      <c r="J20" s="18"/>
    </row>
    <row r="21" spans="1:10" x14ac:dyDescent="0.25">
      <c r="A21" s="22"/>
      <c r="B21" s="37" t="s">
        <v>26</v>
      </c>
      <c r="C21" s="37"/>
      <c r="D21" s="37"/>
      <c r="E21" s="37"/>
      <c r="F21" s="38"/>
      <c r="G21" s="38"/>
      <c r="H21" s="38"/>
      <c r="I21" s="17">
        <f>E32</f>
        <v>1284152.8</v>
      </c>
      <c r="J21" s="18"/>
    </row>
    <row r="22" spans="1:10" x14ac:dyDescent="0.25">
      <c r="A22" s="22"/>
      <c r="B22" s="39" t="s">
        <v>27</v>
      </c>
      <c r="C22" s="39"/>
      <c r="D22" s="39"/>
      <c r="E22" s="39"/>
      <c r="F22" s="39"/>
      <c r="G22" s="39"/>
      <c r="H22" s="39"/>
      <c r="I22" s="17">
        <f>SUM(I20:I21)</f>
        <v>4980007.2</v>
      </c>
      <c r="J22" s="18"/>
    </row>
    <row r="23" spans="1:10" x14ac:dyDescent="0.25">
      <c r="A23" s="75" t="s">
        <v>39</v>
      </c>
      <c r="B23" s="36"/>
      <c r="C23" s="36"/>
      <c r="D23" s="36"/>
      <c r="E23" s="36"/>
      <c r="F23" s="36"/>
      <c r="G23" s="36"/>
      <c r="H23" s="36"/>
      <c r="I23" s="36"/>
      <c r="J23" s="76"/>
    </row>
    <row r="24" spans="1:10" x14ac:dyDescent="0.25">
      <c r="A24" s="77"/>
      <c r="B24" s="78"/>
      <c r="C24" s="78"/>
      <c r="D24" s="78"/>
      <c r="E24" s="78"/>
      <c r="F24" s="78"/>
      <c r="G24" s="78"/>
      <c r="H24" s="78"/>
      <c r="I24" s="78"/>
      <c r="J24" s="79"/>
    </row>
    <row r="25" spans="1:10" x14ac:dyDescent="0.25">
      <c r="A25" s="7"/>
      <c r="B25" s="35" t="s">
        <v>28</v>
      </c>
      <c r="C25" s="35"/>
      <c r="D25" s="35"/>
      <c r="E25" s="14">
        <f>$I$18</f>
        <v>3132080</v>
      </c>
      <c r="F25" s="80"/>
      <c r="G25" s="80"/>
      <c r="H25" s="80"/>
      <c r="I25" s="81"/>
      <c r="J25" s="8"/>
    </row>
    <row r="26" spans="1:10" x14ac:dyDescent="0.25">
      <c r="A26" s="7"/>
      <c r="B26" s="11" t="s">
        <v>29</v>
      </c>
      <c r="C26" s="11" t="s">
        <v>30</v>
      </c>
      <c r="D26" s="11" t="s">
        <v>31</v>
      </c>
      <c r="E26" s="11" t="s">
        <v>32</v>
      </c>
      <c r="F26" s="80"/>
      <c r="G26" s="80"/>
      <c r="H26" s="80"/>
      <c r="I26" s="81"/>
      <c r="J26" s="8"/>
    </row>
    <row r="27" spans="1:10" x14ac:dyDescent="0.25">
      <c r="A27" s="7"/>
      <c r="B27" s="11">
        <v>1</v>
      </c>
      <c r="C27" s="11" t="s">
        <v>33</v>
      </c>
      <c r="D27" s="12">
        <v>7.0000000000000007E-2</v>
      </c>
      <c r="E27" s="19">
        <f>$E$25*D27</f>
        <v>219245.60000000003</v>
      </c>
      <c r="F27" s="80"/>
      <c r="G27" s="80"/>
      <c r="H27" s="80"/>
      <c r="I27" s="81"/>
      <c r="J27" s="8"/>
    </row>
    <row r="28" spans="1:10" x14ac:dyDescent="0.25">
      <c r="A28" s="7"/>
      <c r="B28" s="11">
        <v>2</v>
      </c>
      <c r="C28" s="11" t="s">
        <v>34</v>
      </c>
      <c r="D28" s="12">
        <v>0.08</v>
      </c>
      <c r="E28" s="19">
        <f t="shared" ref="E28:E31" si="0">$E$25*D28</f>
        <v>250566.39999999999</v>
      </c>
      <c r="F28" s="80"/>
      <c r="G28" s="80"/>
      <c r="H28" s="80"/>
      <c r="I28" s="81"/>
      <c r="J28" s="8"/>
    </row>
    <row r="29" spans="1:10" x14ac:dyDescent="0.25">
      <c r="A29" s="7"/>
      <c r="B29" s="11">
        <v>3</v>
      </c>
      <c r="C29" s="11" t="s">
        <v>35</v>
      </c>
      <c r="D29" s="12">
        <v>0.08</v>
      </c>
      <c r="E29" s="19">
        <f t="shared" si="0"/>
        <v>250566.39999999999</v>
      </c>
      <c r="F29" s="80"/>
      <c r="G29" s="80"/>
      <c r="H29" s="80"/>
      <c r="I29" s="81"/>
      <c r="J29" s="8"/>
    </row>
    <row r="30" spans="1:10" x14ac:dyDescent="0.25">
      <c r="A30" s="7"/>
      <c r="B30" s="11">
        <v>4</v>
      </c>
      <c r="C30" s="11" t="s">
        <v>36</v>
      </c>
      <c r="D30" s="12">
        <v>0.09</v>
      </c>
      <c r="E30" s="19">
        <f t="shared" si="0"/>
        <v>281887.2</v>
      </c>
      <c r="F30" s="80"/>
      <c r="G30" s="80"/>
      <c r="H30" s="80"/>
      <c r="I30" s="81"/>
      <c r="J30" s="8"/>
    </row>
    <row r="31" spans="1:10" x14ac:dyDescent="0.25">
      <c r="A31" s="7"/>
      <c r="B31" s="11">
        <v>5</v>
      </c>
      <c r="C31" s="11" t="s">
        <v>37</v>
      </c>
      <c r="D31" s="12">
        <v>0.09</v>
      </c>
      <c r="E31" s="19">
        <f t="shared" si="0"/>
        <v>281887.2</v>
      </c>
      <c r="F31" s="80"/>
      <c r="G31" s="80"/>
      <c r="H31" s="80"/>
      <c r="I31" s="81"/>
      <c r="J31" s="8"/>
    </row>
    <row r="32" spans="1:10" x14ac:dyDescent="0.25">
      <c r="A32" s="7"/>
      <c r="B32" s="35" t="s">
        <v>38</v>
      </c>
      <c r="C32" s="35"/>
      <c r="D32" s="13">
        <f>SUM(D27:D31)</f>
        <v>0.41000000000000003</v>
      </c>
      <c r="E32" s="20">
        <f>SUM(E27:E31)</f>
        <v>1284152.8</v>
      </c>
      <c r="F32" s="80"/>
      <c r="G32" s="80"/>
      <c r="H32" s="80"/>
      <c r="I32" s="81"/>
      <c r="J32" s="8"/>
    </row>
    <row r="33" spans="1:10" x14ac:dyDescent="0.25">
      <c r="A33" s="7"/>
      <c r="B33" s="80"/>
      <c r="C33" s="80"/>
      <c r="D33" s="80"/>
      <c r="E33" s="80"/>
      <c r="F33" s="80"/>
      <c r="G33" s="80"/>
      <c r="H33" s="80"/>
      <c r="I33" s="81"/>
      <c r="J33" s="8"/>
    </row>
    <row r="34" spans="1:10" x14ac:dyDescent="0.25">
      <c r="A34" s="59"/>
      <c r="B34" s="60"/>
      <c r="C34" s="60"/>
      <c r="D34" s="60"/>
      <c r="E34" s="60"/>
      <c r="F34" s="60"/>
      <c r="G34" s="60"/>
      <c r="H34" s="60"/>
      <c r="I34" s="60"/>
      <c r="J34" s="61"/>
    </row>
    <row r="35" spans="1:10" ht="51" customHeight="1" x14ac:dyDescent="0.15">
      <c r="A35" s="82"/>
      <c r="B35" s="83"/>
      <c r="C35" s="84"/>
      <c r="D35" s="84"/>
      <c r="E35" s="84"/>
      <c r="F35" s="85"/>
      <c r="G35" s="85"/>
      <c r="H35" s="86" t="s">
        <v>8</v>
      </c>
      <c r="I35" s="86"/>
      <c r="J35" s="87"/>
    </row>
  </sheetData>
  <mergeCells count="35">
    <mergeCell ref="A1:J1"/>
    <mergeCell ref="A4:J4"/>
    <mergeCell ref="A5:J5"/>
    <mergeCell ref="A6:J6"/>
    <mergeCell ref="A2:J2"/>
    <mergeCell ref="F3:J3"/>
    <mergeCell ref="A12:J12"/>
    <mergeCell ref="A13:J13"/>
    <mergeCell ref="H14:H15"/>
    <mergeCell ref="I14:I15"/>
    <mergeCell ref="A7:J7"/>
    <mergeCell ref="A8:J8"/>
    <mergeCell ref="A9:J9"/>
    <mergeCell ref="A34:J34"/>
    <mergeCell ref="A35:B35"/>
    <mergeCell ref="F35:G35"/>
    <mergeCell ref="H35:J35"/>
    <mergeCell ref="B22:H22"/>
    <mergeCell ref="B32:C32"/>
    <mergeCell ref="B14:E15"/>
    <mergeCell ref="B16:E16"/>
    <mergeCell ref="B17:E17"/>
    <mergeCell ref="B25:D25"/>
    <mergeCell ref="A3:D3"/>
    <mergeCell ref="A23:J23"/>
    <mergeCell ref="B18:H18"/>
    <mergeCell ref="B19:H19"/>
    <mergeCell ref="B20:H20"/>
    <mergeCell ref="B21:H21"/>
    <mergeCell ref="A14:A15"/>
    <mergeCell ref="J14:J15"/>
    <mergeCell ref="F14:F15"/>
    <mergeCell ref="G14:G15"/>
    <mergeCell ref="A10:J10"/>
    <mergeCell ref="A11:J11"/>
  </mergeCells>
  <pageMargins left="0.74803149606299213" right="0.35433070866141736" top="0.74803149606299213" bottom="0.15748031496062992" header="0.31496062992125984" footer="0.31496062992125984"/>
  <pageSetup paperSize="9" scale="1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Clean Synth Lights BOQ - 23.02.2023.xlsx</dc:title>
  <dc:creator>Sekhar</dc:creator>
  <cp:lastModifiedBy>shiva manohar</cp:lastModifiedBy>
  <cp:lastPrinted>2024-02-15T13:42:51Z</cp:lastPrinted>
  <dcterms:created xsi:type="dcterms:W3CDTF">2023-04-07T06:33:14Z</dcterms:created>
  <dcterms:modified xsi:type="dcterms:W3CDTF">2024-02-15T13:43:10Z</dcterms:modified>
</cp:coreProperties>
</file>