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Asta\SOTC\RE\"/>
    </mc:Choice>
  </mc:AlternateContent>
  <xr:revisionPtr revIDLastSave="0" documentId="8_{EB61E2C3-699E-4431-8B12-F3806A12E1D4}" xr6:coauthVersionLast="47" xr6:coauthVersionMax="47" xr10:uidLastSave="{00000000-0000-0000-0000-000000000000}"/>
  <bookViews>
    <workbookView xWindow="-108" yWindow="-108" windowWidth="23256" windowHeight="12456" xr2:uid="{18035BA4-8CA7-402D-A859-FDF2119D273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96" i="1" l="1"/>
  <c r="O495" i="1"/>
  <c r="O494" i="1"/>
  <c r="Q493" i="1"/>
  <c r="O493" i="1"/>
  <c r="R493" i="1" s="1"/>
  <c r="M493" i="1"/>
  <c r="O484" i="1"/>
  <c r="R484" i="1" s="1"/>
  <c r="M484" i="1"/>
  <c r="H484" i="1"/>
  <c r="G484" i="1"/>
  <c r="O482" i="1"/>
  <c r="R482" i="1" s="1"/>
  <c r="M482" i="1"/>
  <c r="G482" i="1"/>
  <c r="O480" i="1"/>
  <c r="R480" i="1" s="1"/>
  <c r="M480" i="1"/>
  <c r="G480" i="1"/>
  <c r="H480" i="1" s="1"/>
  <c r="O478" i="1"/>
  <c r="R478" i="1" s="1"/>
  <c r="M478" i="1"/>
  <c r="H478" i="1"/>
  <c r="G478" i="1"/>
  <c r="R476" i="1"/>
  <c r="O476" i="1"/>
  <c r="M476" i="1"/>
  <c r="G476" i="1"/>
  <c r="H476" i="1" s="1"/>
  <c r="O474" i="1"/>
  <c r="R474" i="1" s="1"/>
  <c r="M474" i="1"/>
  <c r="G474" i="1"/>
  <c r="O472" i="1"/>
  <c r="R472" i="1" s="1"/>
  <c r="M472" i="1"/>
  <c r="G472" i="1"/>
  <c r="R470" i="1"/>
  <c r="O470" i="1"/>
  <c r="M470" i="1"/>
  <c r="G470" i="1"/>
  <c r="H470" i="1" s="1"/>
  <c r="O468" i="1"/>
  <c r="R468" i="1" s="1"/>
  <c r="M468" i="1"/>
  <c r="G468" i="1"/>
  <c r="H468" i="1" s="1"/>
  <c r="O466" i="1"/>
  <c r="R466" i="1" s="1"/>
  <c r="M466" i="1"/>
  <c r="G466" i="1"/>
  <c r="H466" i="1" s="1"/>
  <c r="O464" i="1"/>
  <c r="R464" i="1" s="1"/>
  <c r="M464" i="1"/>
  <c r="G464" i="1"/>
  <c r="O462" i="1"/>
  <c r="R462" i="1" s="1"/>
  <c r="M462" i="1"/>
  <c r="G462" i="1"/>
  <c r="H462" i="1" s="1"/>
  <c r="O460" i="1"/>
  <c r="R460" i="1" s="1"/>
  <c r="M460" i="1"/>
  <c r="G460" i="1"/>
  <c r="O458" i="1"/>
  <c r="R458" i="1" s="1"/>
  <c r="M458" i="1"/>
  <c r="G458" i="1"/>
  <c r="H458" i="1" s="1"/>
  <c r="O456" i="1"/>
  <c r="R456" i="1" s="1"/>
  <c r="M456" i="1"/>
  <c r="G456" i="1"/>
  <c r="H456" i="1" s="1"/>
  <c r="O454" i="1"/>
  <c r="R454" i="1" s="1"/>
  <c r="M454" i="1"/>
  <c r="G454" i="1"/>
  <c r="H454" i="1" s="1"/>
  <c r="O452" i="1"/>
  <c r="R452" i="1" s="1"/>
  <c r="M452" i="1"/>
  <c r="G452" i="1"/>
  <c r="O450" i="1"/>
  <c r="R450" i="1" s="1"/>
  <c r="M450" i="1"/>
  <c r="G450" i="1"/>
  <c r="H450" i="1" s="1"/>
  <c r="O448" i="1"/>
  <c r="R448" i="1" s="1"/>
  <c r="M448" i="1"/>
  <c r="G448" i="1"/>
  <c r="H448" i="1" s="1"/>
  <c r="O446" i="1"/>
  <c r="R446" i="1" s="1"/>
  <c r="M446" i="1"/>
  <c r="G446" i="1"/>
  <c r="H446" i="1" s="1"/>
  <c r="O444" i="1"/>
  <c r="R444" i="1" s="1"/>
  <c r="M444" i="1"/>
  <c r="H444" i="1"/>
  <c r="G444" i="1"/>
  <c r="O442" i="1"/>
  <c r="R442" i="1" s="1"/>
  <c r="M442" i="1"/>
  <c r="G442" i="1"/>
  <c r="H442" i="1" s="1"/>
  <c r="O440" i="1"/>
  <c r="R440" i="1" s="1"/>
  <c r="M440" i="1"/>
  <c r="G440" i="1"/>
  <c r="H440" i="1" s="1"/>
  <c r="R438" i="1"/>
  <c r="O438" i="1"/>
  <c r="M438" i="1"/>
  <c r="G438" i="1"/>
  <c r="H438" i="1" s="1"/>
  <c r="O436" i="1"/>
  <c r="R436" i="1" s="1"/>
  <c r="M436" i="1"/>
  <c r="G436" i="1"/>
  <c r="O434" i="1"/>
  <c r="R434" i="1" s="1"/>
  <c r="M434" i="1"/>
  <c r="G434" i="1"/>
  <c r="O432" i="1"/>
  <c r="R432" i="1" s="1"/>
  <c r="M432" i="1"/>
  <c r="G432" i="1"/>
  <c r="D432" i="1"/>
  <c r="O430" i="1"/>
  <c r="R430" i="1" s="1"/>
  <c r="M430" i="1"/>
  <c r="G430" i="1"/>
  <c r="H430" i="1" s="1"/>
  <c r="O428" i="1"/>
  <c r="R428" i="1" s="1"/>
  <c r="M428" i="1"/>
  <c r="G428" i="1"/>
  <c r="H428" i="1" s="1"/>
  <c r="O426" i="1"/>
  <c r="R426" i="1" s="1"/>
  <c r="M426" i="1"/>
  <c r="G426" i="1"/>
  <c r="O424" i="1"/>
  <c r="R424" i="1" s="1"/>
  <c r="M424" i="1"/>
  <c r="G424" i="1"/>
  <c r="H424" i="1" s="1"/>
  <c r="O422" i="1"/>
  <c r="R422" i="1" s="1"/>
  <c r="M422" i="1"/>
  <c r="G422" i="1"/>
  <c r="O420" i="1"/>
  <c r="R420" i="1" s="1"/>
  <c r="M420" i="1"/>
  <c r="G420" i="1"/>
  <c r="O418" i="1"/>
  <c r="R418" i="1" s="1"/>
  <c r="M418" i="1"/>
  <c r="G418" i="1"/>
  <c r="H418" i="1" s="1"/>
  <c r="O416" i="1"/>
  <c r="R416" i="1" s="1"/>
  <c r="M416" i="1"/>
  <c r="G416" i="1"/>
  <c r="O414" i="1"/>
  <c r="R414" i="1" s="1"/>
  <c r="M414" i="1"/>
  <c r="G414" i="1"/>
  <c r="O412" i="1"/>
  <c r="R412" i="1" s="1"/>
  <c r="M412" i="1"/>
  <c r="G412" i="1"/>
  <c r="H412" i="1" s="1"/>
  <c r="O410" i="1"/>
  <c r="R410" i="1" s="1"/>
  <c r="M410" i="1"/>
  <c r="G410" i="1"/>
  <c r="O408" i="1"/>
  <c r="R408" i="1" s="1"/>
  <c r="M408" i="1"/>
  <c r="G408" i="1"/>
  <c r="O406" i="1"/>
  <c r="R406" i="1" s="1"/>
  <c r="M406" i="1"/>
  <c r="G406" i="1"/>
  <c r="H406" i="1" s="1"/>
  <c r="O404" i="1"/>
  <c r="R404" i="1" s="1"/>
  <c r="M404" i="1"/>
  <c r="G404" i="1"/>
  <c r="H404" i="1" s="1"/>
  <c r="O402" i="1"/>
  <c r="R402" i="1" s="1"/>
  <c r="M402" i="1"/>
  <c r="G402" i="1"/>
  <c r="O400" i="1"/>
  <c r="R400" i="1" s="1"/>
  <c r="M400" i="1"/>
  <c r="G400" i="1"/>
  <c r="O398" i="1"/>
  <c r="R398" i="1" s="1"/>
  <c r="M398" i="1"/>
  <c r="G398" i="1"/>
  <c r="H398" i="1" s="1"/>
  <c r="O396" i="1"/>
  <c r="M396" i="1"/>
  <c r="G396" i="1"/>
  <c r="H396" i="1" s="1"/>
  <c r="R394" i="1"/>
  <c r="O394" i="1"/>
  <c r="M394" i="1"/>
  <c r="G394" i="1"/>
  <c r="H394" i="1" s="1"/>
  <c r="O392" i="1"/>
  <c r="R392" i="1" s="1"/>
  <c r="M392" i="1"/>
  <c r="G392" i="1"/>
  <c r="H392" i="1" s="1"/>
  <c r="O390" i="1"/>
  <c r="R390" i="1" s="1"/>
  <c r="M390" i="1"/>
  <c r="G390" i="1"/>
  <c r="O388" i="1"/>
  <c r="R388" i="1" s="1"/>
  <c r="M388" i="1"/>
  <c r="G388" i="1"/>
  <c r="O386" i="1"/>
  <c r="R386" i="1" s="1"/>
  <c r="M386" i="1"/>
  <c r="G386" i="1"/>
  <c r="H386" i="1" s="1"/>
  <c r="O384" i="1"/>
  <c r="R384" i="1" s="1"/>
  <c r="M384" i="1"/>
  <c r="G384" i="1"/>
  <c r="O382" i="1"/>
  <c r="R382" i="1" s="1"/>
  <c r="M382" i="1"/>
  <c r="G382" i="1"/>
  <c r="H382" i="1" s="1"/>
  <c r="O380" i="1"/>
  <c r="R380" i="1" s="1"/>
  <c r="M380" i="1"/>
  <c r="G380" i="1"/>
  <c r="O378" i="1"/>
  <c r="R378" i="1" s="1"/>
  <c r="M378" i="1"/>
  <c r="G378" i="1"/>
  <c r="O376" i="1"/>
  <c r="R376" i="1" s="1"/>
  <c r="M376" i="1"/>
  <c r="G376" i="1"/>
  <c r="H376" i="1" s="1"/>
  <c r="O374" i="1"/>
  <c r="R374" i="1" s="1"/>
  <c r="M374" i="1"/>
  <c r="G374" i="1"/>
  <c r="H374" i="1" s="1"/>
  <c r="O372" i="1"/>
  <c r="R372" i="1" s="1"/>
  <c r="M372" i="1"/>
  <c r="G372" i="1"/>
  <c r="H372" i="1" s="1"/>
  <c r="O370" i="1"/>
  <c r="R370" i="1" s="1"/>
  <c r="M370" i="1"/>
  <c r="G370" i="1"/>
  <c r="H370" i="1" s="1"/>
  <c r="O368" i="1"/>
  <c r="R368" i="1" s="1"/>
  <c r="M368" i="1"/>
  <c r="G368" i="1"/>
  <c r="H368" i="1" s="1"/>
  <c r="O366" i="1"/>
  <c r="R366" i="1" s="1"/>
  <c r="M366" i="1"/>
  <c r="G366" i="1"/>
  <c r="H366" i="1" s="1"/>
  <c r="O364" i="1"/>
  <c r="R364" i="1" s="1"/>
  <c r="M364" i="1"/>
  <c r="G364" i="1"/>
  <c r="H364" i="1" s="1"/>
  <c r="O362" i="1"/>
  <c r="R362" i="1" s="1"/>
  <c r="M362" i="1"/>
  <c r="G362" i="1"/>
  <c r="H362" i="1" s="1"/>
  <c r="O360" i="1"/>
  <c r="R360" i="1" s="1"/>
  <c r="M360" i="1"/>
  <c r="G360" i="1"/>
  <c r="H360" i="1" s="1"/>
  <c r="O358" i="1"/>
  <c r="R358" i="1" s="1"/>
  <c r="M358" i="1"/>
  <c r="G358" i="1"/>
  <c r="H358" i="1" s="1"/>
  <c r="O356" i="1"/>
  <c r="R356" i="1" s="1"/>
  <c r="M356" i="1"/>
  <c r="G356" i="1"/>
  <c r="O354" i="1"/>
  <c r="R354" i="1" s="1"/>
  <c r="M354" i="1"/>
  <c r="G354" i="1"/>
  <c r="H354" i="1" s="1"/>
  <c r="O352" i="1"/>
  <c r="R352" i="1" s="1"/>
  <c r="M352" i="1"/>
  <c r="G352" i="1"/>
  <c r="H352" i="1" s="1"/>
  <c r="O350" i="1"/>
  <c r="R350" i="1" s="1"/>
  <c r="M350" i="1"/>
  <c r="G350" i="1"/>
  <c r="O348" i="1"/>
  <c r="R348" i="1" s="1"/>
  <c r="M348" i="1"/>
  <c r="G348" i="1"/>
  <c r="R346" i="1"/>
  <c r="O346" i="1"/>
  <c r="M346" i="1"/>
  <c r="G346" i="1"/>
  <c r="O344" i="1"/>
  <c r="R344" i="1" s="1"/>
  <c r="M344" i="1"/>
  <c r="G344" i="1"/>
  <c r="H344" i="1" s="1"/>
  <c r="O342" i="1"/>
  <c r="R342" i="1" s="1"/>
  <c r="M342" i="1"/>
  <c r="G342" i="1"/>
  <c r="O340" i="1"/>
  <c r="R340" i="1" s="1"/>
  <c r="M340" i="1"/>
  <c r="G340" i="1"/>
  <c r="H340" i="1" s="1"/>
  <c r="O338" i="1"/>
  <c r="R338" i="1" s="1"/>
  <c r="M338" i="1"/>
  <c r="G338" i="1"/>
  <c r="H338" i="1" s="1"/>
  <c r="O336" i="1"/>
  <c r="R336" i="1" s="1"/>
  <c r="M336" i="1"/>
  <c r="G336" i="1"/>
  <c r="H336" i="1" s="1"/>
  <c r="O334" i="1"/>
  <c r="R334" i="1" s="1"/>
  <c r="M334" i="1"/>
  <c r="G334" i="1"/>
  <c r="O332" i="1"/>
  <c r="R332" i="1" s="1"/>
  <c r="M332" i="1"/>
  <c r="G332" i="1"/>
  <c r="H332" i="1" s="1"/>
  <c r="O330" i="1"/>
  <c r="R330" i="1" s="1"/>
  <c r="M330" i="1"/>
  <c r="G330" i="1"/>
  <c r="H330" i="1" s="1"/>
  <c r="O328" i="1"/>
  <c r="R328" i="1" s="1"/>
  <c r="M328" i="1"/>
  <c r="G328" i="1"/>
  <c r="O326" i="1"/>
  <c r="R326" i="1" s="1"/>
  <c r="M326" i="1"/>
  <c r="H326" i="1"/>
  <c r="G326" i="1"/>
  <c r="O324" i="1"/>
  <c r="R324" i="1" s="1"/>
  <c r="M324" i="1"/>
  <c r="G324" i="1"/>
  <c r="H324" i="1" s="1"/>
  <c r="O322" i="1"/>
  <c r="R322" i="1" s="1"/>
  <c r="M322" i="1"/>
  <c r="G322" i="1"/>
  <c r="H322" i="1" s="1"/>
  <c r="O320" i="1"/>
  <c r="R320" i="1" s="1"/>
  <c r="M320" i="1"/>
  <c r="G320" i="1"/>
  <c r="O318" i="1"/>
  <c r="R318" i="1" s="1"/>
  <c r="M318" i="1"/>
  <c r="G318" i="1"/>
  <c r="O316" i="1"/>
  <c r="R316" i="1" s="1"/>
  <c r="M316" i="1"/>
  <c r="G316" i="1"/>
  <c r="H316" i="1" s="1"/>
  <c r="O314" i="1"/>
  <c r="R314" i="1" s="1"/>
  <c r="M314" i="1"/>
  <c r="G314" i="1"/>
  <c r="H314" i="1" s="1"/>
  <c r="O312" i="1"/>
  <c r="R312" i="1" s="1"/>
  <c r="M312" i="1"/>
  <c r="G312" i="1"/>
  <c r="O310" i="1"/>
  <c r="R310" i="1" s="1"/>
  <c r="M310" i="1"/>
  <c r="G310" i="1"/>
  <c r="O308" i="1"/>
  <c r="R308" i="1" s="1"/>
  <c r="M308" i="1"/>
  <c r="G308" i="1"/>
  <c r="H308" i="1" s="1"/>
  <c r="O306" i="1"/>
  <c r="R306" i="1" s="1"/>
  <c r="M306" i="1"/>
  <c r="G306" i="1"/>
  <c r="H306" i="1" s="1"/>
  <c r="O304" i="1"/>
  <c r="R304" i="1" s="1"/>
  <c r="M304" i="1"/>
  <c r="G304" i="1"/>
  <c r="H304" i="1" s="1"/>
  <c r="O302" i="1"/>
  <c r="R302" i="1" s="1"/>
  <c r="M302" i="1"/>
  <c r="G302" i="1"/>
  <c r="R300" i="1"/>
  <c r="O300" i="1"/>
  <c r="M300" i="1"/>
  <c r="G300" i="1"/>
  <c r="O298" i="1"/>
  <c r="R298" i="1" s="1"/>
  <c r="M298" i="1"/>
  <c r="G298" i="1"/>
  <c r="O296" i="1"/>
  <c r="R296" i="1" s="1"/>
  <c r="M296" i="1"/>
  <c r="G296" i="1"/>
  <c r="O294" i="1"/>
  <c r="R294" i="1" s="1"/>
  <c r="M294" i="1"/>
  <c r="G294" i="1"/>
  <c r="O292" i="1"/>
  <c r="R292" i="1" s="1"/>
  <c r="M292" i="1"/>
  <c r="G292" i="1"/>
  <c r="H292" i="1" s="1"/>
  <c r="O290" i="1"/>
  <c r="M290" i="1"/>
  <c r="G290" i="1"/>
  <c r="O288" i="1"/>
  <c r="R288" i="1" s="1"/>
  <c r="M288" i="1"/>
  <c r="G288" i="1"/>
  <c r="H288" i="1" s="1"/>
  <c r="O286" i="1"/>
  <c r="R286" i="1" s="1"/>
  <c r="M286" i="1"/>
  <c r="G286" i="1"/>
  <c r="H286" i="1" s="1"/>
  <c r="O284" i="1"/>
  <c r="R284" i="1" s="1"/>
  <c r="M284" i="1"/>
  <c r="G284" i="1"/>
  <c r="H284" i="1" s="1"/>
  <c r="O282" i="1"/>
  <c r="R282" i="1" s="1"/>
  <c r="M282" i="1"/>
  <c r="G282" i="1"/>
  <c r="O280" i="1"/>
  <c r="R280" i="1" s="1"/>
  <c r="M280" i="1"/>
  <c r="G280" i="1"/>
  <c r="H280" i="1" s="1"/>
  <c r="O278" i="1"/>
  <c r="M278" i="1"/>
  <c r="G278" i="1"/>
  <c r="R276" i="1"/>
  <c r="O276" i="1"/>
  <c r="M276" i="1"/>
  <c r="G276" i="1"/>
  <c r="H276" i="1" s="1"/>
  <c r="O274" i="1"/>
  <c r="R274" i="1" s="1"/>
  <c r="M274" i="1"/>
  <c r="G274" i="1"/>
  <c r="O272" i="1"/>
  <c r="R272" i="1" s="1"/>
  <c r="M272" i="1"/>
  <c r="G272" i="1"/>
  <c r="H272" i="1" s="1"/>
  <c r="O270" i="1"/>
  <c r="M270" i="1"/>
  <c r="G270" i="1"/>
  <c r="O268" i="1"/>
  <c r="R268" i="1" s="1"/>
  <c r="M268" i="1"/>
  <c r="G268" i="1"/>
  <c r="H268" i="1" s="1"/>
  <c r="O266" i="1"/>
  <c r="R266" i="1" s="1"/>
  <c r="M266" i="1"/>
  <c r="G266" i="1"/>
  <c r="H266" i="1" s="1"/>
  <c r="O264" i="1"/>
  <c r="R264" i="1" s="1"/>
  <c r="M264" i="1"/>
  <c r="G264" i="1"/>
  <c r="H264" i="1" s="1"/>
  <c r="O262" i="1"/>
  <c r="R262" i="1" s="1"/>
  <c r="M262" i="1"/>
  <c r="G262" i="1"/>
  <c r="H262" i="1" s="1"/>
  <c r="O260" i="1"/>
  <c r="R260" i="1" s="1"/>
  <c r="M260" i="1"/>
  <c r="G260" i="1"/>
  <c r="O258" i="1"/>
  <c r="R258" i="1" s="1"/>
  <c r="M258" i="1"/>
  <c r="G258" i="1"/>
  <c r="H258" i="1" s="1"/>
  <c r="O256" i="1"/>
  <c r="R256" i="1" s="1"/>
  <c r="M256" i="1"/>
  <c r="G256" i="1"/>
  <c r="O254" i="1"/>
  <c r="R254" i="1" s="1"/>
  <c r="M254" i="1"/>
  <c r="G254" i="1"/>
  <c r="H254" i="1" s="1"/>
  <c r="O252" i="1"/>
  <c r="R252" i="1" s="1"/>
  <c r="M252" i="1"/>
  <c r="G252" i="1"/>
  <c r="H252" i="1" s="1"/>
  <c r="O250" i="1"/>
  <c r="R250" i="1" s="1"/>
  <c r="M250" i="1"/>
  <c r="G250" i="1"/>
  <c r="H250" i="1" s="1"/>
  <c r="O248" i="1"/>
  <c r="R248" i="1" s="1"/>
  <c r="M248" i="1"/>
  <c r="G248" i="1"/>
  <c r="H248" i="1" s="1"/>
  <c r="O246" i="1"/>
  <c r="R246" i="1" s="1"/>
  <c r="R490" i="1" s="1"/>
  <c r="M246" i="1"/>
  <c r="G246" i="1"/>
  <c r="O244" i="1"/>
  <c r="R244" i="1" s="1"/>
  <c r="M244" i="1"/>
  <c r="G244" i="1"/>
  <c r="O242" i="1"/>
  <c r="R242" i="1" s="1"/>
  <c r="M242" i="1"/>
  <c r="G242" i="1"/>
  <c r="O240" i="1"/>
  <c r="R240" i="1" s="1"/>
  <c r="M240" i="1"/>
  <c r="G240" i="1"/>
  <c r="H240" i="1" s="1"/>
  <c r="O238" i="1"/>
  <c r="R238" i="1" s="1"/>
  <c r="M238" i="1"/>
  <c r="G238" i="1"/>
  <c r="H238" i="1" s="1"/>
  <c r="O236" i="1"/>
  <c r="R236" i="1" s="1"/>
  <c r="M236" i="1"/>
  <c r="G236" i="1"/>
  <c r="O234" i="1"/>
  <c r="R234" i="1" s="1"/>
  <c r="M234" i="1"/>
  <c r="G234" i="1"/>
  <c r="H234" i="1" s="1"/>
  <c r="O232" i="1"/>
  <c r="R232" i="1" s="1"/>
  <c r="M232" i="1"/>
  <c r="G232" i="1"/>
  <c r="O230" i="1"/>
  <c r="R230" i="1" s="1"/>
  <c r="M230" i="1"/>
  <c r="G230" i="1"/>
  <c r="O228" i="1"/>
  <c r="R228" i="1" s="1"/>
  <c r="M228" i="1"/>
  <c r="G228" i="1"/>
  <c r="H228" i="1" s="1"/>
  <c r="O226" i="1"/>
  <c r="R226" i="1" s="1"/>
  <c r="M226" i="1"/>
  <c r="G226" i="1"/>
  <c r="H226" i="1" s="1"/>
  <c r="O224" i="1"/>
  <c r="R224" i="1" s="1"/>
  <c r="M224" i="1"/>
  <c r="G224" i="1"/>
  <c r="R222" i="1"/>
  <c r="O222" i="1"/>
  <c r="M222" i="1"/>
  <c r="H222" i="1"/>
  <c r="G222" i="1"/>
  <c r="O220" i="1"/>
  <c r="M220" i="1"/>
  <c r="G220" i="1"/>
  <c r="O218" i="1"/>
  <c r="R218" i="1" s="1"/>
  <c r="M218" i="1"/>
  <c r="G218" i="1"/>
  <c r="O216" i="1"/>
  <c r="R216" i="1" s="1"/>
  <c r="M216" i="1"/>
  <c r="G216" i="1"/>
  <c r="H216" i="1" s="1"/>
  <c r="O214" i="1"/>
  <c r="R214" i="1" s="1"/>
  <c r="M214" i="1"/>
  <c r="G214" i="1"/>
  <c r="H214" i="1" s="1"/>
  <c r="O212" i="1"/>
  <c r="R212" i="1" s="1"/>
  <c r="M212" i="1"/>
  <c r="G212" i="1"/>
  <c r="O210" i="1"/>
  <c r="R210" i="1" s="1"/>
  <c r="M210" i="1"/>
  <c r="G210" i="1"/>
  <c r="H210" i="1" s="1"/>
  <c r="O208" i="1"/>
  <c r="R208" i="1" s="1"/>
  <c r="M208" i="1"/>
  <c r="G208" i="1"/>
  <c r="H208" i="1" s="1"/>
  <c r="O206" i="1"/>
  <c r="M206" i="1"/>
  <c r="G206" i="1"/>
  <c r="O204" i="1"/>
  <c r="R204" i="1" s="1"/>
  <c r="M204" i="1"/>
  <c r="G204" i="1"/>
  <c r="H204" i="1" s="1"/>
  <c r="R202" i="1"/>
  <c r="O202" i="1"/>
  <c r="M202" i="1"/>
  <c r="G202" i="1"/>
  <c r="O200" i="1"/>
  <c r="R200" i="1" s="1"/>
  <c r="M200" i="1"/>
  <c r="G200" i="1"/>
  <c r="H200" i="1" s="1"/>
  <c r="O198" i="1"/>
  <c r="R198" i="1" s="1"/>
  <c r="M198" i="1"/>
  <c r="G198" i="1"/>
  <c r="H198" i="1" s="1"/>
  <c r="O196" i="1"/>
  <c r="R196" i="1" s="1"/>
  <c r="M196" i="1"/>
  <c r="G196" i="1"/>
  <c r="H196" i="1" s="1"/>
  <c r="O194" i="1"/>
  <c r="M194" i="1"/>
  <c r="G194" i="1"/>
  <c r="O192" i="1"/>
  <c r="R192" i="1" s="1"/>
  <c r="M192" i="1"/>
  <c r="G192" i="1"/>
  <c r="H192" i="1" s="1"/>
  <c r="O190" i="1"/>
  <c r="R190" i="1" s="1"/>
  <c r="M190" i="1"/>
  <c r="G190" i="1"/>
  <c r="O188" i="1"/>
  <c r="R188" i="1" s="1"/>
  <c r="M188" i="1"/>
  <c r="G188" i="1"/>
  <c r="H188" i="1" s="1"/>
  <c r="O186" i="1"/>
  <c r="R186" i="1" s="1"/>
  <c r="M186" i="1"/>
  <c r="G186" i="1"/>
  <c r="O184" i="1"/>
  <c r="R184" i="1" s="1"/>
  <c r="M184" i="1"/>
  <c r="G184" i="1"/>
  <c r="O182" i="1"/>
  <c r="M182" i="1"/>
  <c r="G182" i="1"/>
  <c r="O180" i="1"/>
  <c r="R180" i="1" s="1"/>
  <c r="M180" i="1"/>
  <c r="G180" i="1"/>
  <c r="H180" i="1" s="1"/>
  <c r="O178" i="1"/>
  <c r="R178" i="1" s="1"/>
  <c r="M178" i="1"/>
  <c r="G178" i="1"/>
  <c r="H178" i="1" s="1"/>
  <c r="O176" i="1"/>
  <c r="R176" i="1" s="1"/>
  <c r="M176" i="1"/>
  <c r="G176" i="1"/>
  <c r="H176" i="1" s="1"/>
  <c r="O174" i="1"/>
  <c r="M174" i="1"/>
  <c r="G174" i="1"/>
  <c r="O172" i="1"/>
  <c r="M172" i="1"/>
  <c r="G172" i="1"/>
  <c r="H172" i="1" s="1"/>
  <c r="O170" i="1"/>
  <c r="M170" i="1"/>
  <c r="G170" i="1"/>
  <c r="O168" i="1"/>
  <c r="R168" i="1" s="1"/>
  <c r="M168" i="1"/>
  <c r="G168" i="1"/>
  <c r="H168" i="1" s="1"/>
  <c r="O166" i="1"/>
  <c r="R166" i="1" s="1"/>
  <c r="M166" i="1"/>
  <c r="G166" i="1"/>
  <c r="O164" i="1"/>
  <c r="R164" i="1" s="1"/>
  <c r="M164" i="1"/>
  <c r="G164" i="1"/>
  <c r="H164" i="1" s="1"/>
  <c r="O162" i="1"/>
  <c r="R162" i="1" s="1"/>
  <c r="M162" i="1"/>
  <c r="H162" i="1"/>
  <c r="G162" i="1"/>
  <c r="O160" i="1"/>
  <c r="R160" i="1" s="1"/>
  <c r="M160" i="1"/>
  <c r="G160" i="1"/>
  <c r="H160" i="1" s="1"/>
  <c r="O158" i="1"/>
  <c r="R158" i="1" s="1"/>
  <c r="M158" i="1"/>
  <c r="G158" i="1"/>
  <c r="H158" i="1" s="1"/>
  <c r="O156" i="1"/>
  <c r="R156" i="1" s="1"/>
  <c r="M156" i="1"/>
  <c r="G156" i="1"/>
  <c r="H156" i="1" s="1"/>
  <c r="O154" i="1"/>
  <c r="R154" i="1" s="1"/>
  <c r="M154" i="1"/>
  <c r="G154" i="1"/>
  <c r="O152" i="1"/>
  <c r="M152" i="1"/>
  <c r="G152" i="1"/>
  <c r="H152" i="1" s="1"/>
  <c r="O150" i="1"/>
  <c r="R150" i="1" s="1"/>
  <c r="M150" i="1"/>
  <c r="G150" i="1"/>
  <c r="H150" i="1" s="1"/>
  <c r="O148" i="1"/>
  <c r="R148" i="1" s="1"/>
  <c r="M148" i="1"/>
  <c r="G148" i="1"/>
  <c r="H148" i="1" s="1"/>
  <c r="O146" i="1"/>
  <c r="M146" i="1"/>
  <c r="G146" i="1"/>
  <c r="H146" i="1" s="1"/>
  <c r="O144" i="1"/>
  <c r="R144" i="1" s="1"/>
  <c r="M144" i="1"/>
  <c r="G144" i="1"/>
  <c r="O142" i="1"/>
  <c r="R142" i="1" s="1"/>
  <c r="M142" i="1"/>
  <c r="G142" i="1"/>
  <c r="O140" i="1"/>
  <c r="R140" i="1" s="1"/>
  <c r="M140" i="1"/>
  <c r="G140" i="1"/>
  <c r="H140" i="1" s="1"/>
  <c r="O138" i="1"/>
  <c r="R138" i="1" s="1"/>
  <c r="M138" i="1"/>
  <c r="H138" i="1"/>
  <c r="G138" i="1"/>
  <c r="O136" i="1"/>
  <c r="R136" i="1" s="1"/>
  <c r="M136" i="1"/>
  <c r="G136" i="1"/>
  <c r="H136" i="1" s="1"/>
  <c r="O134" i="1"/>
  <c r="M134" i="1"/>
  <c r="H134" i="1"/>
  <c r="G134" i="1"/>
  <c r="O132" i="1"/>
  <c r="R132" i="1" s="1"/>
  <c r="M132" i="1"/>
  <c r="G132" i="1"/>
  <c r="O130" i="1"/>
  <c r="R130" i="1" s="1"/>
  <c r="M130" i="1"/>
  <c r="G130" i="1"/>
  <c r="O128" i="1"/>
  <c r="R128" i="1" s="1"/>
  <c r="M128" i="1"/>
  <c r="G128" i="1"/>
  <c r="H128" i="1" s="1"/>
  <c r="O126" i="1"/>
  <c r="R126" i="1" s="1"/>
  <c r="M126" i="1"/>
  <c r="G126" i="1"/>
  <c r="O124" i="1"/>
  <c r="R124" i="1" s="1"/>
  <c r="M124" i="1"/>
  <c r="G124" i="1"/>
  <c r="H124" i="1" s="1"/>
  <c r="O122" i="1"/>
  <c r="M122" i="1"/>
  <c r="G122" i="1"/>
  <c r="H122" i="1" s="1"/>
  <c r="O120" i="1"/>
  <c r="R120" i="1" s="1"/>
  <c r="M120" i="1"/>
  <c r="G120" i="1"/>
  <c r="H120" i="1" s="1"/>
  <c r="O118" i="1"/>
  <c r="R118" i="1" s="1"/>
  <c r="M118" i="1"/>
  <c r="G118" i="1"/>
  <c r="H118" i="1" s="1"/>
  <c r="O116" i="1"/>
  <c r="M116" i="1"/>
  <c r="G116" i="1"/>
  <c r="H116" i="1" s="1"/>
  <c r="O114" i="1"/>
  <c r="R114" i="1" s="1"/>
  <c r="M114" i="1"/>
  <c r="G114" i="1"/>
  <c r="O112" i="1"/>
  <c r="R112" i="1" s="1"/>
  <c r="M112" i="1"/>
  <c r="G112" i="1"/>
  <c r="H112" i="1" s="1"/>
  <c r="O110" i="1"/>
  <c r="R110" i="1" s="1"/>
  <c r="M110" i="1"/>
  <c r="G110" i="1"/>
  <c r="H110" i="1" s="1"/>
  <c r="O108" i="1"/>
  <c r="R108" i="1" s="1"/>
  <c r="M108" i="1"/>
  <c r="G108" i="1"/>
  <c r="H108" i="1" s="1"/>
  <c r="O106" i="1"/>
  <c r="R106" i="1" s="1"/>
  <c r="M106" i="1"/>
  <c r="G106" i="1"/>
  <c r="O104" i="1"/>
  <c r="R104" i="1" s="1"/>
  <c r="M104" i="1"/>
  <c r="G104" i="1"/>
  <c r="H104" i="1" s="1"/>
  <c r="O102" i="1"/>
  <c r="R102" i="1" s="1"/>
  <c r="M102" i="1"/>
  <c r="G102" i="1"/>
  <c r="O100" i="1"/>
  <c r="R100" i="1" s="1"/>
  <c r="M100" i="1"/>
  <c r="G100" i="1"/>
  <c r="H100" i="1" s="1"/>
  <c r="O98" i="1"/>
  <c r="R98" i="1" s="1"/>
  <c r="M98" i="1"/>
  <c r="G98" i="1"/>
  <c r="O96" i="1"/>
  <c r="R96" i="1" s="1"/>
  <c r="M96" i="1"/>
  <c r="G96" i="1"/>
  <c r="H96" i="1" s="1"/>
  <c r="R94" i="1"/>
  <c r="O94" i="1"/>
  <c r="M94" i="1"/>
  <c r="G94" i="1"/>
  <c r="O92" i="1"/>
  <c r="R92" i="1" s="1"/>
  <c r="M92" i="1"/>
  <c r="G92" i="1"/>
  <c r="H92" i="1" s="1"/>
  <c r="O90" i="1"/>
  <c r="R90" i="1" s="1"/>
  <c r="M90" i="1"/>
  <c r="H90" i="1"/>
  <c r="G90" i="1"/>
  <c r="Q88" i="1"/>
  <c r="R88" i="1" s="1"/>
  <c r="O88" i="1"/>
  <c r="M88" i="1"/>
  <c r="G88" i="1"/>
  <c r="O86" i="1"/>
  <c r="R86" i="1" s="1"/>
  <c r="M86" i="1"/>
  <c r="G86" i="1"/>
  <c r="L84" i="1"/>
  <c r="M84" i="1" s="1"/>
  <c r="G84" i="1"/>
  <c r="D84" i="1"/>
  <c r="H84" i="1" s="1"/>
  <c r="O82" i="1"/>
  <c r="R82" i="1" s="1"/>
  <c r="L82" i="1"/>
  <c r="G82" i="1"/>
  <c r="O80" i="1"/>
  <c r="R80" i="1" s="1"/>
  <c r="M80" i="1"/>
  <c r="H80" i="1"/>
  <c r="G80" i="1"/>
  <c r="O78" i="1"/>
  <c r="R78" i="1" s="1"/>
  <c r="M78" i="1"/>
  <c r="G78" i="1"/>
  <c r="O76" i="1"/>
  <c r="R76" i="1" s="1"/>
  <c r="M76" i="1"/>
  <c r="G76" i="1"/>
  <c r="O74" i="1"/>
  <c r="R74" i="1" s="1"/>
  <c r="M74" i="1"/>
  <c r="G74" i="1"/>
  <c r="O72" i="1"/>
  <c r="R72" i="1" s="1"/>
  <c r="M72" i="1"/>
  <c r="G72" i="1"/>
  <c r="H72" i="1" s="1"/>
  <c r="O70" i="1"/>
  <c r="R70" i="1" s="1"/>
  <c r="M70" i="1"/>
  <c r="G70" i="1"/>
  <c r="O68" i="1"/>
  <c r="R68" i="1" s="1"/>
  <c r="M68" i="1"/>
  <c r="G68" i="1"/>
  <c r="O66" i="1"/>
  <c r="R66" i="1" s="1"/>
  <c r="M66" i="1"/>
  <c r="G66" i="1"/>
  <c r="O64" i="1"/>
  <c r="R64" i="1" s="1"/>
  <c r="M64" i="1"/>
  <c r="G64" i="1"/>
  <c r="H64" i="1" s="1"/>
  <c r="O62" i="1"/>
  <c r="R62" i="1" s="1"/>
  <c r="M62" i="1"/>
  <c r="G62" i="1"/>
  <c r="O60" i="1"/>
  <c r="R60" i="1" s="1"/>
  <c r="M60" i="1"/>
  <c r="G60" i="1"/>
  <c r="O58" i="1"/>
  <c r="R58" i="1" s="1"/>
  <c r="M58" i="1"/>
  <c r="G58" i="1"/>
  <c r="O56" i="1"/>
  <c r="R56" i="1" s="1"/>
  <c r="M56" i="1"/>
  <c r="G56" i="1"/>
  <c r="H56" i="1" s="1"/>
  <c r="O54" i="1"/>
  <c r="R54" i="1" s="1"/>
  <c r="M54" i="1"/>
  <c r="G54" i="1"/>
  <c r="O52" i="1"/>
  <c r="R52" i="1" s="1"/>
  <c r="M52" i="1"/>
  <c r="G52" i="1"/>
  <c r="O50" i="1"/>
  <c r="R50" i="1" s="1"/>
  <c r="M50" i="1"/>
  <c r="G50" i="1"/>
  <c r="O48" i="1"/>
  <c r="R48" i="1" s="1"/>
  <c r="M48" i="1"/>
  <c r="G48" i="1"/>
  <c r="H48" i="1" s="1"/>
  <c r="O46" i="1"/>
  <c r="R46" i="1" s="1"/>
  <c r="M46" i="1"/>
  <c r="G46" i="1"/>
  <c r="O44" i="1"/>
  <c r="R44" i="1" s="1"/>
  <c r="M44" i="1"/>
  <c r="G44" i="1"/>
  <c r="O42" i="1"/>
  <c r="R42" i="1" s="1"/>
  <c r="M42" i="1"/>
  <c r="G42" i="1"/>
  <c r="O40" i="1"/>
  <c r="R40" i="1" s="1"/>
  <c r="M40" i="1"/>
  <c r="G40" i="1"/>
  <c r="H40" i="1" s="1"/>
  <c r="O38" i="1"/>
  <c r="R38" i="1" s="1"/>
  <c r="M38" i="1"/>
  <c r="G38" i="1"/>
  <c r="H38" i="1" s="1"/>
  <c r="O36" i="1"/>
  <c r="R36" i="1" s="1"/>
  <c r="M36" i="1"/>
  <c r="G36" i="1"/>
  <c r="O34" i="1"/>
  <c r="R34" i="1" s="1"/>
  <c r="M34" i="1"/>
  <c r="G34" i="1"/>
  <c r="O32" i="1"/>
  <c r="R32" i="1" s="1"/>
  <c r="M32" i="1"/>
  <c r="G32" i="1"/>
  <c r="H32" i="1" s="1"/>
  <c r="O30" i="1"/>
  <c r="R30" i="1" s="1"/>
  <c r="M30" i="1"/>
  <c r="G30" i="1"/>
  <c r="H30" i="1" s="1"/>
  <c r="O28" i="1"/>
  <c r="R28" i="1" s="1"/>
  <c r="M28" i="1"/>
  <c r="G28" i="1"/>
  <c r="O26" i="1"/>
  <c r="R26" i="1" s="1"/>
  <c r="M26" i="1"/>
  <c r="G26" i="1"/>
  <c r="O24" i="1"/>
  <c r="R24" i="1" s="1"/>
  <c r="M24" i="1"/>
  <c r="G24" i="1"/>
  <c r="H24" i="1" s="1"/>
  <c r="O22" i="1"/>
  <c r="R22" i="1" s="1"/>
  <c r="M22" i="1"/>
  <c r="G22" i="1"/>
  <c r="H22" i="1" s="1"/>
  <c r="O20" i="1"/>
  <c r="R20" i="1" s="1"/>
  <c r="M20" i="1"/>
  <c r="G20" i="1"/>
  <c r="O18" i="1"/>
  <c r="R18" i="1" s="1"/>
  <c r="M18" i="1"/>
  <c r="H18" i="1"/>
  <c r="G18" i="1"/>
  <c r="O16" i="1"/>
  <c r="R16" i="1" s="1"/>
  <c r="M16" i="1"/>
  <c r="G16" i="1"/>
  <c r="H16" i="1" s="1"/>
  <c r="Q14" i="1"/>
  <c r="O14" i="1"/>
  <c r="M14" i="1"/>
  <c r="G14" i="1"/>
  <c r="Q12" i="1"/>
  <c r="O12" i="1"/>
  <c r="R12" i="1" s="1"/>
  <c r="M12" i="1"/>
  <c r="G12" i="1"/>
  <c r="H12" i="1" s="1"/>
  <c r="O10" i="1"/>
  <c r="R10" i="1" s="1"/>
  <c r="M10" i="1"/>
  <c r="G10" i="1"/>
  <c r="M8" i="1"/>
  <c r="L8" i="1"/>
  <c r="Q8" i="1" s="1"/>
  <c r="G8" i="1"/>
  <c r="D8" i="1"/>
  <c r="H8" i="1" s="1"/>
  <c r="O6" i="1"/>
  <c r="L6" i="1"/>
  <c r="Q6" i="1" s="1"/>
  <c r="R6" i="1" s="1"/>
  <c r="R7" i="1" s="1"/>
  <c r="G6" i="1"/>
  <c r="H6" i="1" s="1"/>
  <c r="O84" i="1" l="1"/>
  <c r="R84" i="1" s="1"/>
  <c r="M6" i="1"/>
  <c r="R14" i="1"/>
  <c r="H194" i="1"/>
  <c r="O8" i="1"/>
  <c r="R8" i="1" s="1"/>
  <c r="H14" i="1"/>
  <c r="H98" i="1"/>
  <c r="H126" i="1"/>
  <c r="H132" i="1"/>
  <c r="H144" i="1"/>
  <c r="R152" i="1"/>
  <c r="H166" i="1"/>
  <c r="H184" i="1"/>
  <c r="R206" i="1"/>
  <c r="H218" i="1"/>
  <c r="H46" i="1"/>
  <c r="H54" i="1"/>
  <c r="H62" i="1"/>
  <c r="H70" i="1"/>
  <c r="H78" i="1"/>
  <c r="H114" i="1"/>
  <c r="R116" i="1"/>
  <c r="R134" i="1"/>
  <c r="R146" i="1"/>
  <c r="H154" i="1"/>
  <c r="H170" i="1"/>
  <c r="R172" i="1"/>
  <c r="H212" i="1"/>
  <c r="H260" i="1"/>
  <c r="H282" i="1"/>
  <c r="H88" i="1"/>
  <c r="R122" i="1"/>
  <c r="H130" i="1"/>
  <c r="H142" i="1"/>
  <c r="H230" i="1"/>
  <c r="H246" i="1"/>
  <c r="H102" i="1"/>
  <c r="H174" i="1"/>
  <c r="R194" i="1"/>
  <c r="H202" i="1"/>
  <c r="H10" i="1"/>
  <c r="H20" i="1"/>
  <c r="H28" i="1"/>
  <c r="H36" i="1"/>
  <c r="H44" i="1"/>
  <c r="H52" i="1"/>
  <c r="H60" i="1"/>
  <c r="H68" i="1"/>
  <c r="H76" i="1"/>
  <c r="H86" i="1"/>
  <c r="H220" i="1"/>
  <c r="H310" i="1"/>
  <c r="H318" i="1"/>
  <c r="H182" i="1"/>
  <c r="H224" i="1"/>
  <c r="H94" i="1"/>
  <c r="R170" i="1"/>
  <c r="H26" i="1"/>
  <c r="H34" i="1"/>
  <c r="H42" i="1"/>
  <c r="H50" i="1"/>
  <c r="H58" i="1"/>
  <c r="H66" i="1"/>
  <c r="H74" i="1"/>
  <c r="H82" i="1"/>
  <c r="H106" i="1"/>
  <c r="H186" i="1"/>
  <c r="H206" i="1"/>
  <c r="R220" i="1"/>
  <c r="H388" i="1"/>
  <c r="H190" i="1"/>
  <c r="H232" i="1"/>
  <c r="H236" i="1"/>
  <c r="H244" i="1"/>
  <c r="H346" i="1"/>
  <c r="H274" i="1"/>
  <c r="H290" i="1"/>
  <c r="H296" i="1"/>
  <c r="H302" i="1"/>
  <c r="H380" i="1"/>
  <c r="H402" i="1"/>
  <c r="H410" i="1"/>
  <c r="H416" i="1"/>
  <c r="H422" i="1"/>
  <c r="H436" i="1"/>
  <c r="H474" i="1"/>
  <c r="R174" i="1"/>
  <c r="R182" i="1"/>
  <c r="R270" i="1"/>
  <c r="R278" i="1"/>
  <c r="H460" i="1"/>
  <c r="H434" i="1"/>
  <c r="H294" i="1"/>
  <c r="H300" i="1"/>
  <c r="H350" i="1"/>
  <c r="H378" i="1"/>
  <c r="H400" i="1"/>
  <c r="H408" i="1"/>
  <c r="H414" i="1"/>
  <c r="H420" i="1"/>
  <c r="H472" i="1"/>
  <c r="H384" i="1"/>
  <c r="H452" i="1"/>
  <c r="H270" i="1"/>
  <c r="R290" i="1"/>
  <c r="H342" i="1"/>
  <c r="H356" i="1"/>
  <c r="R396" i="1"/>
  <c r="H464" i="1"/>
  <c r="H256" i="1"/>
  <c r="H278" i="1"/>
  <c r="H312" i="1"/>
  <c r="H320" i="1"/>
  <c r="H328" i="1"/>
  <c r="H334" i="1"/>
  <c r="H348" i="1"/>
  <c r="H390" i="1"/>
  <c r="H426" i="1"/>
  <c r="H432" i="1"/>
  <c r="H482" i="1"/>
  <c r="H242" i="1"/>
  <c r="H298" i="1"/>
</calcChain>
</file>

<file path=xl/sharedStrings.xml><?xml version="1.0" encoding="utf-8"?>
<sst xmlns="http://schemas.openxmlformats.org/spreadsheetml/2006/main" count="1017" uniqueCount="273">
  <si>
    <t>S.No</t>
  </si>
  <si>
    <t>Item Name</t>
  </si>
  <si>
    <t>Additional 2 Ots Quantity</t>
  </si>
  <si>
    <t>Total Agreement Quantity</t>
  </si>
  <si>
    <t>Quantity</t>
  </si>
  <si>
    <t>Rate (Rs.)</t>
  </si>
  <si>
    <t>Amount (Rs.)</t>
  </si>
  <si>
    <t>MPS</t>
  </si>
  <si>
    <t xml:space="preserve">FOR MOTs </t>
  </si>
  <si>
    <t>Stainless Steel Pre-fabricated Wall panels in MOTs1) Make: SS 304 medical grade JINDAL certified by a notified body NABL Lab.2) Not less than 50mm thick (0.80mm thick sheet on both sides).3) 41Kg/Cum density PUF, fine grain surface, treated with anti bacterial/anti fungal paint, shall be made with single sheet without any joints/welding, should be covered with a protective sheet. Certified by a notified body NABL Lab.</t>
  </si>
  <si>
    <t>Sqm</t>
  </si>
  <si>
    <t>Stainless Steel Pre-fabricated Ceiling panels In MOTs &amp; MOTs Corridor</t>
  </si>
  <si>
    <t xml:space="preserve">Dynamic Hatch Box </t>
  </si>
  <si>
    <t>Nos</t>
  </si>
  <si>
    <t>Electro conductive Flooring inside MOTs</t>
  </si>
  <si>
    <t>Flooring with Vinyl Sheets In MOT Corridor</t>
  </si>
  <si>
    <t xml:space="preserve">Uni Directional Ceiling Laminar Airflow Systems  </t>
  </si>
  <si>
    <t>Air Handling Units (AHUs) 11 TR</t>
  </si>
  <si>
    <t>Condensing Units</t>
  </si>
  <si>
    <t xml:space="preserve">Pressure Relief Dampers </t>
  </si>
  <si>
    <t>Single arm Anesthesia Pendants (Imported)</t>
  </si>
  <si>
    <t>Triple Dome Ceiling  OT LED Lights  (Imported)</t>
  </si>
  <si>
    <t>Double Dome Ceiling  OT LED Lights  (Imported)</t>
  </si>
  <si>
    <t xml:space="preserve">Detachable Hi Definition Cameras in Triple Dome Ceiling OT  Lights  </t>
  </si>
  <si>
    <t>Ceiling/Wall mounted CCTV Room Camera</t>
  </si>
  <si>
    <t xml:space="preserve">LED Peripheral Lights cum clean room (OT) luminaries  </t>
  </si>
  <si>
    <t>View Window with Motorised Blinds of 1 Mt Length &amp; 1 Mt Height</t>
  </si>
  <si>
    <t xml:space="preserve">Hermetically Sealed Doors (1.80mt x 2.10 mt)  </t>
  </si>
  <si>
    <t>(1.50mt x 2.10 mt)  Sliding Automatic Sliding Doors with View Windoy of 1 Mt x 1 Mt</t>
  </si>
  <si>
    <t xml:space="preserve">Storage Units  </t>
  </si>
  <si>
    <t>Writing Board (List Board)</t>
  </si>
  <si>
    <t>X-Ray CT Scan LED viewing Screen</t>
  </si>
  <si>
    <t xml:space="preserve">Touch Screen Surgeon Control Panels </t>
  </si>
  <si>
    <t xml:space="preserve">3-Bay Scrub Stations/Sinks </t>
  </si>
  <si>
    <t xml:space="preserve">Video and Image Management system </t>
  </si>
  <si>
    <t xml:space="preserve">Medical Grade Monitors 32 inch 4 K Resolution  </t>
  </si>
  <si>
    <t xml:space="preserve">Wall mounted large screen display 55 inch (Commercial Grade)  </t>
  </si>
  <si>
    <t>Cable connections for integration within MOTs and with Workshop Projector Hall, Networks with OFC Cable</t>
  </si>
  <si>
    <t>Job</t>
  </si>
  <si>
    <t xml:space="preserve">Wireless Microphone  </t>
  </si>
  <si>
    <t xml:space="preserve">Digital mixer Amplifier  </t>
  </si>
  <si>
    <t xml:space="preserve">Ceiling Mounted Speakers  </t>
  </si>
  <si>
    <t>Video Conferencing System</t>
  </si>
  <si>
    <t>Home Theatre Power Conditioner, 230 V</t>
  </si>
  <si>
    <t>Amplifier (8 Channel)</t>
  </si>
  <si>
    <t>HiFi Active Sub Woofer</t>
  </si>
  <si>
    <t>4K Laser Projection TV</t>
  </si>
  <si>
    <t>Equalization &amp; Loud Speaker Control System</t>
  </si>
  <si>
    <t>Sound Analog Mixer</t>
  </si>
  <si>
    <t>Electrical Installations in MOTs &amp; TIRs</t>
  </si>
  <si>
    <t>Stainless Steel Pre-fabricated Wall panels in TIRs</t>
  </si>
  <si>
    <t>Stainless Steel Pre-fabricated Ceiling panels in TIRs and TIR Corridor</t>
  </si>
  <si>
    <t>Electro conductive Flooring inside TIRs</t>
  </si>
  <si>
    <t>Flooring with Vinyl Sheets In TIR Corridor</t>
  </si>
  <si>
    <t>Air Handling Units (AHUs) 8.5 TR</t>
  </si>
  <si>
    <t>12mm thick glazed Glass partition walls in TIRs</t>
  </si>
  <si>
    <t>Wall mounted LED TV43 inchesFull HD</t>
  </si>
  <si>
    <t>BED HEAD PANEL FOR TIR WITH DOUBLE OUTLETS AND ELECTRICAL OUTLETS</t>
  </si>
  <si>
    <t>X-RAY VIEWERS FOR ALL ICUS AND PRE OPP AREAS  AND  DOCTORS ROOMS</t>
  </si>
  <si>
    <t>WRITING BOARDS FOR ICUS, PRE OPP</t>
  </si>
  <si>
    <t xml:space="preserve">CCTV CEILING CAMERA </t>
  </si>
  <si>
    <t>Supply and Fixing of 25mm dia Conduit Pipes surface on wall.</t>
  </si>
  <si>
    <t>Rmt</t>
  </si>
  <si>
    <t>Supply and Fixing of 25mm dia Conduit Pipes Concealed on wall.</t>
  </si>
  <si>
    <t xml:space="preserve">Wiring with run of 2 of 1.5 Sqmm  Copper cable for points wiring.   
</t>
  </si>
  <si>
    <t>Pts</t>
  </si>
  <si>
    <t xml:space="preserve">Wiring with run of 2 of 1.5 Sqmm  Copper cable for stairecase points wiring.   
</t>
  </si>
  <si>
    <t xml:space="preserve">Supply and fixing of 6A/10A ISI Mark 3/2 pin Modular socket  Common switch board </t>
  </si>
  <si>
    <t>Wiring with  3 of 1.5 sq.mm with 6A switch  and  6A, 3/2 pin socket Modular type with 6A switch control  fixing on separate board.</t>
  </si>
  <si>
    <t xml:space="preserve">Supply and fixing of  6A switchs - 2 Nos  and 6A 3/2 pin socket - 3 Nos Modular type with cover plate  </t>
  </si>
  <si>
    <t xml:space="preserve">Supply &amp; fixing of 16A/6A, 2 in one  socket with 16A switch control modular type </t>
  </si>
  <si>
    <t>Supply &amp; fixing of 32A, socket with switch control modular</t>
  </si>
  <si>
    <t>Supply &amp; fixing of 64A, socket with 64A switch control modular type</t>
  </si>
  <si>
    <t>Supply and  Run of 1 of 1.5 sq.mm (phase, neutral and earth) FRLSH / HFFR PVC insulated 1100V grade as per IS:694/1990, IS 17048 specifications for Copper cable.</t>
  </si>
  <si>
    <t>Supply and  Run of   3 of 1.5 sq.mm (phase, neutral and earth) FRLSH / HFFR PVC insulated 1100V grade as per IS:694/1990, IS 17048 specifications for Copper cable .</t>
  </si>
  <si>
    <t xml:space="preserve">Supply and  Run of 3 of 2.5 sq.mm (phase, neutral and earth) FRLSH / HFFR PVC insulated 1100V grade as per IS:694/1990, IS 17048 specifications for Copper cable. </t>
  </si>
  <si>
    <t>Supply and  Run of 3 runs of 4.0 sq mm (phase neutral and earth) FRLSH / HFFR PVC insulated 1100V grade as per IS:694/1990, IS 17048 specifications for Copper cable.</t>
  </si>
  <si>
    <t>Supply and  Run of  3 of 6.0 Sq.mm FRLSH / HFFR PVC insulated 1100V grade as per IS:694/1990, IS 17048 specifications for Copper cable.</t>
  </si>
  <si>
    <t>Supply and  Run of 5 of 6.0 Sq.mm FRLSH / HFFR PVC insulated 1100V grade as per IS:694/1990, IS 17048 specifications for Copper cable.</t>
  </si>
  <si>
    <t>Supply and  Run of 5 of 10.0 Sq.mm FRLSH / HFFR PVC insulated 1100V grade as per IS:694/1990, IS 17048 specifications for Copper cable.</t>
  </si>
  <si>
    <t xml:space="preserve">Supply and fixing of DP Metal Enclosure with IP 20 Protection DB Make with 1 No 20A, 10 KA DP MCB   </t>
  </si>
  <si>
    <t xml:space="preserve">Supply and fixing of 4 Way TPN DB Horizontal with IP 43 Protection as per IS:13032   (For Lighting DBs)  
</t>
  </si>
  <si>
    <t xml:space="preserve">Supply and fixing of 4 Way TPN DB Horizontal with IP 43 Protection as per IS:13032  (For Power DB's)
</t>
  </si>
  <si>
    <t xml:space="preserve">Supply and fixing of 8 Way VTPN DB with IP 43 Protection as per IS:13032 </t>
  </si>
  <si>
    <t xml:space="preserve">Supply and fixing of cable  adopteres box with cover for DBs including, massanory work etc., complete.,
</t>
  </si>
  <si>
    <t>Providing independent earthing for Important equipment with 40mm dia 'B' class 2.5m long G.I pipe (GI Earthing)</t>
  </si>
  <si>
    <t>Providing independent earthing by exacavating a pit to a depth of 2.25Mtr in all soils as per size specified in the data for Sophisticated Electronic equipment (Copper Earthing)</t>
  </si>
  <si>
    <t>Providing independent earthing for Important equipment with 100mm dia Heavy gauge C.I Earthing</t>
  </si>
  <si>
    <t xml:space="preserve">Supply and Run of  50mm x 6mm G.I Strip </t>
  </si>
  <si>
    <t>Supply and Run of  25mm x 3mm copper strip</t>
  </si>
  <si>
    <t xml:space="preserve">Supply, transportation and fixing   of    22W +/ 10% , &gt;/    2300      lumens, 1200mm length LED light </t>
  </si>
  <si>
    <t xml:space="preserve">Supply, transportation and fixing  32-36W (&gt;=3600 Lumens), 2' x2'  (600mm x 600mm) slim panel LED luminaire </t>
  </si>
  <si>
    <t xml:space="preserve">Supply, transportation and fixing 12 W +/-10% (&gt;= 1200 Lumens)  Down lighter back lit LED Down Light Recessed / Surface </t>
  </si>
  <si>
    <t xml:space="preserve">Supply, transportation and fixing 18 W +/-10% (&gt;= 1800 Lumens)  Down lighter back lit LED Down Light </t>
  </si>
  <si>
    <t xml:space="preserve">Supply, transportation and fixing  ISI mark batten holder / slanting holder </t>
  </si>
  <si>
    <t xml:space="preserve">Supply, Transportation of energy efficient fan, 1200 mm sweep, aluminium body, consuming 28
W, BEE 5 star rated, ceiling fan </t>
  </si>
  <si>
    <t xml:space="preserve">Supply and fixing of Modular type Stepped  electronic  regulator. </t>
  </si>
  <si>
    <t>Labour charges for fixing of ceiling fan and regulator</t>
  </si>
  <si>
    <t xml:space="preserve">Supply and erecting 19/20mm steel tube down rod of one meter length </t>
  </si>
  <si>
    <t xml:space="preserve">Supply  of  12" (300mm)  Light  duty  exhaust fan </t>
  </si>
  <si>
    <t>Supply,Transportation  of 12" (300mm) ISI, 900 RPM Heavy duty exhaust fan</t>
  </si>
  <si>
    <t>Labour charges for fixing the  exhaust fan in wall with necessary connections</t>
  </si>
  <si>
    <t>Supply and fixing of GI louver shutter including GI mesh</t>
  </si>
  <si>
    <t>Main Power Panel with 1000A 4 Pole ACB as incomer - 1 No and out goings  800 A 4P MCCB - 1 No., 630 A 4P MCCB - 1 No., 400A 4P MCCB - 4 Nos &amp; 250A 4P MCCB - 3 No's with required Digital Ammeter and Voltmer, LED Indicators</t>
  </si>
  <si>
    <t>Floor Power Panel :  Incomer: 630A 4 Pole MCCB,- 1 No Outgoings 250 A 4P MCCB - 4 No's 125 A 4P MCCB - 10 No's, 63 A 4P MCCB - 4 No's with required Digital Ammeter and Voltmer, LED Indicators</t>
  </si>
  <si>
    <t>Electrical Lighting Panels : Incomer: 250 A 4 Pole MCCB - 1 No, Out Goings  125 A 4P MCCB - 4 No's 63 A 4P MCCB - 3 No's with required Digital Ammeter and Voltmer, LED Indicators</t>
  </si>
  <si>
    <t xml:space="preserve">130KVAR  Out Door Capacitor panel : Incomer: 250A FP MCCB - 1 No, 63A 10KA TP MCB - 9 Nos. 20 KVAR Capacitor Duty contactors  - 5 Nos.,  10 KVAR Capacitor Duty contactors - 2 Nos, .5 KVAR Capacitor Duty contactors - 2 Nos. 12 stage APFC Relay - 1 No </t>
  </si>
  <si>
    <t xml:space="preserve">630 KVA Transformer OLTC for transformers with RTCC: Supply, Transportation, Installation, Testing and Commissioning of 630 KVA TRANSFORMER  with all test reports. The Transformer shall be designed and manufactured as per IS:1180 OLTC with level-II with initial filling of oil as per IS 335-1993. 1000 A LT Breaker Kiosk - 01 No.The basic details of the Transformer are as under. 
Makes: Kirloskar / PETE / Esennar / Voltamp / Crompton / ABB / Schneider.
</t>
  </si>
  <si>
    <t>Supply of 25 Sqmm 3.5 Core XLPE insulated UG Cable.</t>
  </si>
  <si>
    <t>Supply of 50 Sqmm 3.5 Core XLPE insulated UG Cable.</t>
  </si>
  <si>
    <t>Supply of 70 Sqmm 3.5 Core XLPE insulated UG Cable.</t>
  </si>
  <si>
    <t>Supply of 120 Sqmm 3.5 Core XLPE insulated UG Cable.</t>
  </si>
  <si>
    <t>Supply of 185 Sqmm 3.5 Core XLPE insulated UG Cable.</t>
  </si>
  <si>
    <t>Supply of 240 Sqmm 3.5 Core XLPE insulated UG Cable.</t>
  </si>
  <si>
    <t>Supply of 300 Sqmm 3.5 Core XLPE insulated UG Cable.</t>
  </si>
  <si>
    <t xml:space="preserve">Termination of UG cables of 3.5 core 25 Sq.mm </t>
  </si>
  <si>
    <t>Termination of UG cables of 3.5 core 50 Sq.mm</t>
  </si>
  <si>
    <t xml:space="preserve">Termination of UG cables of 3.5 core 70 Sq.mm </t>
  </si>
  <si>
    <t>Termination of UG cables of 3.5 core 120 Sq.mm</t>
  </si>
  <si>
    <t>Termination of UG cables of 3.5 core 185 Sq.mm</t>
  </si>
  <si>
    <t xml:space="preserve">Termination of UG cables of 3.5 core 240 Sq.mm </t>
  </si>
  <si>
    <t>Termination of UG cables of 3.5 core 300 Sq.mm</t>
  </si>
  <si>
    <t xml:space="preserve">Earth work excavation of Trench  laying of U.G cables up to 70 sqmm </t>
  </si>
  <si>
    <t xml:space="preserve">Earth work excavation of Trench  laying of U.G cables from 95 Sqmm </t>
  </si>
  <si>
    <t xml:space="preserve">Laying of PVC armoured under ground cable up to 95 Sqmm on wall  </t>
  </si>
  <si>
    <t xml:space="preserve">Laying of PVC armoured under ground cable from 120 Sq.mm to 400 Sqmm saddles on wall </t>
  </si>
  <si>
    <t xml:space="preserve">Supply, Transportation and Installation of 150mm x 50mm x 2mm thick  hot dip GI perforated cable tray </t>
  </si>
  <si>
    <t>Supply, Transportation and Installation of 300mm x 50mm x 2mm thick  thick hot dip GI perforated cable tray</t>
  </si>
  <si>
    <t xml:space="preserve">Supply, Transportation and installation of 10KVA / 312V DC on line UPS system </t>
  </si>
  <si>
    <t>Supply and fixing of 12V, 150 AH  MF battery</t>
  </si>
  <si>
    <t>Supply and providing of UPS cum battery rack 20 batteries</t>
  </si>
  <si>
    <t xml:space="preserve">Supply, Transportation, Installation, Testing and commissioning of storage / Pressure type  5 Star rated water heater with ABS plastic body of 15 Ltrs  </t>
  </si>
  <si>
    <t>26 persons ICU bed cum passenger  lift (1768 Kgs)   G+8 Floors, 9 stops,9 Openings (Cost Includes amount for Construction of Shaft / Cladding from Ground to 8th Floor)</t>
  </si>
  <si>
    <t xml:space="preserve">1.50 TR with , 18000 BTU/Hr High Wall mount Split Air Conditioners   </t>
  </si>
  <si>
    <t xml:space="preserve">2.0 TR with , 24000 BTU/Hr High Wall mount Split Air Conditioners </t>
  </si>
  <si>
    <t xml:space="preserve">Voltage stabilizer for 4 KVA  maximum load </t>
  </si>
  <si>
    <t xml:space="preserve">Voltage stabilizer for 5 KVA  maximum load </t>
  </si>
  <si>
    <t>Ductable Air Conditioners 11.0 TR with ISEER ≥ 4</t>
  </si>
  <si>
    <t>Ductable Air Conditioners 8.5 TR with ISEER ≥ 4</t>
  </si>
  <si>
    <t>Ductable Air Conditioners 5.5 TR with ISEER ≥ 4</t>
  </si>
  <si>
    <t xml:space="preserve">Automatic Smoke Detection System   </t>
  </si>
  <si>
    <t xml:space="preserve">Automatic  Fire Alarm System   </t>
  </si>
  <si>
    <t>Supply &amp; Fixing of 4.5Kg, CO2 Type Fire Extinguisher.</t>
  </si>
  <si>
    <t>Supply and fixing of ABC stored pressure squeeze grip type fire extinguishers, 9 kg capacity.</t>
  </si>
  <si>
    <t xml:space="preserve">Supply and fixing of ABC Powder MAP 4 Kg Fire extinguisher </t>
  </si>
  <si>
    <t xml:space="preserve">Supply and fixing of 2 Kg Fire extinguisher Clean Agent </t>
  </si>
  <si>
    <t>Supply and fixing of Escape signage boards in Rigid Photo luminescent based glow</t>
  </si>
  <si>
    <t>Supply &amp; Fixing of Powder Coated Fire Rated doors.</t>
  </si>
  <si>
    <t xml:space="preserve">Telephone &amp; EPABX System   </t>
  </si>
  <si>
    <t xml:space="preserve">Local Area Network (LAN) System   </t>
  </si>
  <si>
    <t>Biometric Access Control System</t>
  </si>
  <si>
    <t>Dismantling, clearing away and carefully stacking useful materials for re-use and disposal of unserviceable materials with 100m lead as directed by Engineer-in-Charge duly taking actual premeasurements before dismantling including all charges complete (Reinforced cement concrete)</t>
  </si>
  <si>
    <t>Cum</t>
  </si>
  <si>
    <t>Dismantling, clearing away and carefully stacking useful materials for re-use and disposal of unserviceable materials with 100m lead as directed by Engineer-in-Charge duly taking actual premeasurements before dismantling including all charges complete (Unreinforced cement concrete)</t>
  </si>
  <si>
    <t>Dismantling, clearing away and carefully stacking useful materials for re-use and disposal of unserviceable materials with 100m lead as directed by Engineer-in-Charge duly taking actual premeasurements before dismantling including all charges complete (Brick Masonary)</t>
  </si>
  <si>
    <t>Dismantling, clearing away and carefully stacking useful materials for re-use and disposal of unserviceable materials with 100m lead as directed by Engineer-in-Charge duly taking actual premeasurements before dismantling including all charges complete (Kadapa slabs or shahabad stone slabs on sand bed)</t>
  </si>
  <si>
    <t>Dismantling doors, windows and clear storey windows, Ventilators etc., (wood or steel) shutters including Chowkhats, architraves,hold fasts and other attachments etc., and stacking them within 100m lead including  charge etc., complete for finished item of work. (Not exceeding 3 sqm in area)</t>
  </si>
  <si>
    <t>Conveyance of un-useful excavated earth to a distance of 16 KM for disposal including  hire charges of T and P, labour charges etc., complete for finished item of work.</t>
  </si>
  <si>
    <t>RCC M 25 grade design mix  (For lintels)</t>
  </si>
  <si>
    <t>RCC  M 20 grade design mix  (50mm thick platforms)</t>
  </si>
  <si>
    <t>RCC  M 20 grade design mix  (25 mm thick Shelves)</t>
  </si>
  <si>
    <t xml:space="preserve">Brick Masonry work in CM (1:6) prop in superstructure </t>
  </si>
  <si>
    <t>Reinforced  Masonry for partition walls (100 mm thick) in CM (1:4)</t>
  </si>
  <si>
    <t>PCC (1:3:6) nominal mix using 20mm size graded m/c (For bed blocks and hold fasts)</t>
  </si>
  <si>
    <t xml:space="preserve">Filling with light weight concrete in Cement Concrete (1:5:10) proportion  using brick jelly for low roofs  </t>
  </si>
  <si>
    <t>Thermo Mechanically Treated (Fe -500/500D/550D) for RCC works</t>
  </si>
  <si>
    <t>MT</t>
  </si>
  <si>
    <t>Plastering 12mm thick in two coats  with base coat of 8mm thick in CM (1:6) and top coat of 4mm thick in CM (1:4). for Internal walls.</t>
  </si>
  <si>
    <t>Impervious coat to exposed RCC roof slab surfaces (APSS No. 901 and 903) For Toilets</t>
  </si>
  <si>
    <t xml:space="preserve">Providing and applying Wall putty of White Cement or Polymer or Cement based of average 1 to 2 mm thickness over plastered surface to prepare the surface even and smooth after thoroughly brushing the surface to remove all dirt and remains of loose powdered materials, applying emery paper, Sand the surface, clean &amp; wipe off loose dust, applying knifing paste filler by putty knife / muslin pad, air dry for 2 - 3 </t>
  </si>
  <si>
    <t xml:space="preserve">Flooring with non-skid full body ceramic floor tiles  </t>
  </si>
  <si>
    <t xml:space="preserve">Dadooing to walls with  glazed full body Porcelain wall tiles </t>
  </si>
  <si>
    <t xml:space="preserve">Dadooing to walls with  glazed full body Ceramic tiles </t>
  </si>
  <si>
    <t>Painting one coat water based cement primer of interior grade I and two coats of  acrylic emulsion paint for ceiling and Walls</t>
  </si>
  <si>
    <t xml:space="preserve">Painting to new wood work  </t>
  </si>
  <si>
    <t xml:space="preserve">Painting to new iron work  </t>
  </si>
  <si>
    <t xml:space="preserve">Two shutter cupboards  </t>
  </si>
  <si>
    <t xml:space="preserve">UPVC Fixed Louvered Ventilator </t>
  </si>
  <si>
    <t>UPVC 3 track Sliding Windows</t>
  </si>
  <si>
    <t>MS Grills to Windows</t>
  </si>
  <si>
    <t xml:space="preserve">Flooring with  16 to 18 mm  thick high polished granite stone slabs black colour  for platforms (S.S.701 and special) </t>
  </si>
  <si>
    <t xml:space="preserve">Doors as per approved drawings with medium teak wood frame (1500mm x 2600mm) </t>
  </si>
  <si>
    <t xml:space="preserve">Doors as per approved drawings with medium teak wood frame (1000mm x 2100mm) </t>
  </si>
  <si>
    <t xml:space="preserve">Doors Shutters  WPC(800mm x 2100mm) </t>
  </si>
  <si>
    <t xml:space="preserve">Scientific Doors with metal door frames and door shutters made of galvanize steel </t>
  </si>
  <si>
    <t>False ceiling as per Technical specification</t>
  </si>
  <si>
    <t>Vinyl flooring</t>
  </si>
  <si>
    <t>Impervious coat to exposed RCC roof slab surfacesof 20mm thick (APSS No. 901 and 903)</t>
  </si>
  <si>
    <t>Fixed Glass Window – 1200 x 1200</t>
  </si>
  <si>
    <t>Grouting the holes with neat cement slurry of 20mm dia with all required accessories of all materials etc., including cost &amp; Conveyance of all labour Charges etc., complete finished item of work (*As per SSR2021-22 of S.NO:-8)</t>
  </si>
  <si>
    <t>Pressure grouting the drilled holes with neat cement slurry or with approved grout admixture using pump - excluding cost of drilling holes after fixing nozzles as technical specification approved by the department etc., including cost &amp; Conveyance of all labour charges etc., complete finished item of work</t>
  </si>
  <si>
    <t>Supply and fabricating,erecting and fixing inposition trusses of approved design with structural steel other than MS.</t>
  </si>
  <si>
    <t>Kgs</t>
  </si>
  <si>
    <t>Supply and fixing of pre painted Galvalume Trapezoidal Profile Roofing with 0.50mm Thickness.</t>
  </si>
  <si>
    <t xml:space="preserve">4" (101.6mm) multi floor trap with jali - UPVC/SWR   </t>
  </si>
  <si>
    <t xml:space="preserve">580mm x 440mm long Orissa pan white glazed Water Closet </t>
  </si>
  <si>
    <t xml:space="preserve">European Water Closet of 1st quality </t>
  </si>
  <si>
    <t xml:space="preserve">Indian make Flat Back Wash Hand Basin 1st quality </t>
  </si>
  <si>
    <t xml:space="preserve">CP finish brass soap dish   </t>
  </si>
  <si>
    <t xml:space="preserve">TV shape mirror with plastic frame of size 609.6mm x 457.2mm </t>
  </si>
  <si>
    <t xml:space="preserve">25.4mm dia , 609.6mm long aluminium anodized towel rods  </t>
  </si>
  <si>
    <t xml:space="preserve">15 mm brass body CP finish bib tap of not less than 300 grams weight </t>
  </si>
  <si>
    <t>Self Closing Tap - Push Type</t>
  </si>
  <si>
    <t xml:space="preserve">Chromium plated finish brass body quarter turn Bibcock cum Health Faucet </t>
  </si>
  <si>
    <t>Ashirvad/ Ajay/ Astral Flowguard or equivalent CPVC Pipes and Fittings  - 15.90mm OD pipe</t>
  </si>
  <si>
    <t>Ashirvad/Ajay/Astral Flowguard or equivalent CPVC Pipes and Fittings  - 22.20mm OD pipe</t>
  </si>
  <si>
    <t>Ashirvad/ Ajay/ Astral Flowguard or equivalent CPVC Pipes and Fittings  -28.60mm OD pipe</t>
  </si>
  <si>
    <t>Bronze Gate/ Globe valve   - 25mm Nominal bore</t>
  </si>
  <si>
    <t>SWR PVC pipes (Prince/ Sudhakar/ Kisan/ Supreme or any ISI brand) 4 Kg/Sq.cm. - 75mmdia</t>
  </si>
  <si>
    <t>SWR PVC pipes (Prince/ Sudhakar/ Kisan/ Supreme or any ISI brand) 4 Kg/Sq.cm. -110mmdia</t>
  </si>
  <si>
    <t>Supplying and fixing15 mm nominal size 152.0 mm CP finish iron body shower rose 1st quality including cost and conveyance of all materials, labour charges , overheads &amp; contractors profit for finished item of work in all floors.</t>
  </si>
  <si>
    <t>Supply and Fixing of white glazed flat back bowl urinals</t>
  </si>
  <si>
    <t>Supply and fixing of 16mm to 20 mm thick ploished marbles slab partitions of size 4'0"*2'0"</t>
  </si>
  <si>
    <t>28 mm dia. and 0.90 mm thick Copper Pipe Lines for Main lines</t>
  </si>
  <si>
    <t>42 mm dia. and 1.20 mm thick Copper Pipe Lines for Main lines</t>
  </si>
  <si>
    <t>54 mm dia. and 1.20 mm thick Copper Pipe Lines for Main lines</t>
  </si>
  <si>
    <t>12 mm dia. and 0.70 mm thick Copper Pipe Lines for distribution lines</t>
  </si>
  <si>
    <t>15 mm dia. and 0.90 mm thick Copper Pipe Lines for distribution lines</t>
  </si>
  <si>
    <t>22 mm dia. and 0.90 mm thick Copper Pipe Lines for distribution lines</t>
  </si>
  <si>
    <t>15 mm (1/2") Isolation Valves</t>
  </si>
  <si>
    <t>22 mm (3/4") Isolation Valves</t>
  </si>
  <si>
    <t>28 mm Isolation Valves</t>
  </si>
  <si>
    <t>42 mm Isolation Valves</t>
  </si>
  <si>
    <t xml:space="preserve">54 mm Isolation Valves </t>
  </si>
  <si>
    <t>Gas Outlet Points with probes for Oxygen with S Brackets</t>
  </si>
  <si>
    <t>2 Gas Digital Area Alarm Panels</t>
  </si>
  <si>
    <t>3 Gas Digital Area Alarm Panels</t>
  </si>
  <si>
    <t>5 Gas Digital Area Alarm Panels</t>
  </si>
  <si>
    <t>Master Digital Alarm Panels</t>
  </si>
  <si>
    <t>BPC Flow meter with Humidifier bottle and L adapter</t>
  </si>
  <si>
    <t>L Type Adapter for Oxygen Flow meters</t>
  </si>
  <si>
    <t>Kit for conversion of Oxygen</t>
  </si>
  <si>
    <t>Suction Jars  of 600 ml capacity</t>
  </si>
  <si>
    <t>Adapters for Vacuum</t>
  </si>
  <si>
    <t>Adapters for Air</t>
  </si>
  <si>
    <t>Adapters for Nitrous Oxide</t>
  </si>
  <si>
    <t>Vacuum Tube</t>
  </si>
  <si>
    <t>Bed Head wall panel horizontal 1500 mm long single railing</t>
  </si>
  <si>
    <t>Valve box -2 services</t>
  </si>
  <si>
    <t xml:space="preserve">Valve box -3 services </t>
  </si>
  <si>
    <t>Valve box -6 services</t>
  </si>
  <si>
    <t>4 + 4 size of CO2 manifold System</t>
  </si>
  <si>
    <t>2 cylinder emergency manifold</t>
  </si>
  <si>
    <t>Fully Automatic CO2  Control System</t>
  </si>
  <si>
    <t>Aneste Iwata Make TFS 150 C9 Model, Compresso Two stage, Motor 15 HP &amp; 57.18 CFM, 60 CFM Air Dryer with 2000 Ltrs Receiver Twin System (For Air4, Air7)</t>
  </si>
  <si>
    <t xml:space="preserve">Supporting structure for MGPS lines with Ismb Columns, beams, MS angles, Flats and square rods </t>
  </si>
  <si>
    <t>2x20 Oxygen Main manifold System</t>
  </si>
  <si>
    <t>Electrical Control Panel for MGPS</t>
  </si>
  <si>
    <t>Vaccum system  Ingersoll Rand Make Model 15V x 10 Model with 5 HP Motor with 1000 Liters Reciever, Filters, Electricals, Etc Secretion Trap and Bacteria Filter</t>
  </si>
  <si>
    <t>Validation By Third Party Agency Charges per Each MOT</t>
  </si>
  <si>
    <t>Each</t>
  </si>
  <si>
    <t>Anesthetic Gas Scavenging System (AGSS)</t>
  </si>
  <si>
    <t>Total Contract Value</t>
  </si>
  <si>
    <t>Items Not In BOQ</t>
  </si>
  <si>
    <t>Electrical Connections for 2 UPS</t>
  </si>
  <si>
    <t>Under Deck Insulation</t>
  </si>
  <si>
    <t>Screed</t>
  </si>
  <si>
    <t>Self Levelling</t>
  </si>
  <si>
    <t>4 Gas Digital Alarm Panels</t>
  </si>
  <si>
    <t>6 Gas Digital Alarm Panels</t>
  </si>
  <si>
    <t>Valve box 4 series</t>
  </si>
  <si>
    <t>4 + 4 N2O manifold System</t>
  </si>
  <si>
    <t>4 + 4 CO2 manifold system</t>
  </si>
  <si>
    <t>2 cylinder emergency manifold - CO2</t>
  </si>
  <si>
    <t>2 cylinder emergency manifold - N2O</t>
  </si>
  <si>
    <t>Fully automatic N2O control system</t>
  </si>
  <si>
    <t>Fully automatic O2 control system</t>
  </si>
  <si>
    <t xml:space="preserve">750 KVA Transformer OLTC for transformers with RTCC: Supply, Transportation, Installation, Testing and Commissioning of 750 KVA TRANSFORMER  with all test reports. The Transformer shall be designed and manufactured as per IS:1180 OLTC with level-II with initial filling of oil as per IS 335-1993. 1000 A LT Breaker Kiosk - 01 No.The basic details of the Transformer are as under. 
Makes: Kirloskar / PETE / Esennar / Voltamp / Crompton / ABB / Schneider.
</t>
  </si>
  <si>
    <t>Cementitious Water Proofing over the Roof Slab &amp; Pheriperal walls of State Organ Transplantation Center Gandhi Hospital</t>
  </si>
  <si>
    <t>0 Job</t>
  </si>
  <si>
    <t>vinyl flooring in non sterile corridor</t>
  </si>
  <si>
    <t>Expansion Joint</t>
  </si>
  <si>
    <t>As Per Sanctioned Estimate 4 otS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</si>
</sst>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_ * #,##0_ ;_ * \-#,##0_ ;_ * &quot;-&quot;??_ ;_ @_ "/>
    <numFmt numFmtId="165" formatCode="_ * #,##0.0_ ;_ * \-#,##0.0_ ;_ * &quot;-&quot;??_ ;_ @_ "/>
  </numFmts>
  <fonts count="1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b/>
      <sz val="16"/>
      <color theme="1"/>
      <name val="Times New Roman"/>
      <family val="1"/>
    </font>
    <font>
      <b/>
      <sz val="12"/>
      <color theme="1"/>
      <name val="Times New Roman"/>
      <family val="1"/>
    </font>
    <font>
      <sz val="12"/>
      <color theme="1"/>
      <name val="Times New Roman"/>
      <family val="1"/>
    </font>
    <font>
      <sz val="10"/>
      <name val="Arial"/>
      <family val="2"/>
    </font>
    <font>
      <sz val="10"/>
      <name val="Helv"/>
      <charset val="204"/>
    </font>
    <font>
      <sz val="11"/>
      <name val="Times New Roman"/>
      <family val="1"/>
    </font>
    <font>
      <sz val="11"/>
      <color theme="1"/>
      <name val="Cambria"/>
      <family val="1"/>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6">
    <xf numFmtId="0" fontId="0" fillId="0" borderId="0"/>
    <xf numFmtId="43" fontId="1" fillId="0" borderId="0" applyFont="0" applyFill="0" applyBorder="0" applyAlignment="0" applyProtection="0"/>
    <xf numFmtId="0" fontId="7" fillId="0" borderId="0"/>
    <xf numFmtId="0" fontId="8" fillId="0" borderId="0"/>
    <xf numFmtId="0" fontId="1" fillId="0" borderId="0"/>
    <xf numFmtId="0" fontId="9" fillId="0" borderId="0"/>
  </cellStyleXfs>
  <cellXfs count="51">
    <xf numFmtId="0" fontId="0" fillId="0" borderId="0" xfId="0"/>
    <xf numFmtId="0" fontId="0" fillId="0" borderId="0" xfId="0" applyAlignment="1">
      <alignment wrapText="1"/>
    </xf>
    <xf numFmtId="0" fontId="0" fillId="0" borderId="0" xfId="0" applyAlignment="1">
      <alignment horizontal="right"/>
    </xf>
    <xf numFmtId="0" fontId="0" fillId="0" borderId="1" xfId="0" applyBorder="1"/>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vertical="center"/>
    </xf>
    <xf numFmtId="0" fontId="4" fillId="0" borderId="1" xfId="0" applyFont="1" applyBorder="1" applyAlignment="1">
      <alignment horizontal="center" vertical="center" wrapText="1"/>
    </xf>
    <xf numFmtId="0" fontId="0" fillId="0" borderId="1" xfId="0" applyBorder="1" applyAlignment="1">
      <alignment horizontal="right"/>
    </xf>
    <xf numFmtId="0" fontId="5" fillId="0" borderId="1" xfId="0" applyFont="1" applyBorder="1" applyAlignment="1">
      <alignment vertical="center" wrapText="1"/>
    </xf>
    <xf numFmtId="0" fontId="6" fillId="0" borderId="1" xfId="0" applyFont="1" applyBorder="1" applyAlignment="1">
      <alignment horizontal="center" vertical="center" wrapText="1"/>
    </xf>
    <xf numFmtId="0" fontId="6" fillId="0" borderId="1" xfId="0" applyFont="1" applyBorder="1" applyAlignment="1">
      <alignment vertical="top" wrapText="1"/>
    </xf>
    <xf numFmtId="164" fontId="6" fillId="0" borderId="1" xfId="1" applyNumberFormat="1" applyFont="1" applyFill="1" applyBorder="1" applyAlignment="1">
      <alignment horizontal="right" vertical="center" wrapText="1"/>
    </xf>
    <xf numFmtId="0" fontId="0" fillId="0" borderId="1" xfId="0" applyBorder="1" applyAlignment="1">
      <alignment horizontal="center" vertical="center"/>
    </xf>
    <xf numFmtId="165" fontId="6" fillId="0" borderId="1" xfId="1" applyNumberFormat="1" applyFont="1" applyFill="1" applyBorder="1" applyAlignment="1">
      <alignment horizontal="center" vertical="center" wrapText="1"/>
    </xf>
    <xf numFmtId="164" fontId="0" fillId="0" borderId="1" xfId="0" applyNumberFormat="1" applyBorder="1" applyAlignment="1">
      <alignment horizontal="center" vertical="center"/>
    </xf>
    <xf numFmtId="43" fontId="0" fillId="0" borderId="1" xfId="0" applyNumberFormat="1" applyBorder="1" applyAlignment="1">
      <alignment horizontal="center" vertical="center"/>
    </xf>
    <xf numFmtId="165" fontId="6" fillId="0" borderId="1" xfId="1" applyNumberFormat="1" applyFont="1" applyFill="1" applyBorder="1" applyAlignment="1">
      <alignment horizontal="left" vertical="center" wrapText="1"/>
    </xf>
    <xf numFmtId="0" fontId="6" fillId="0" borderId="1" xfId="0" applyFont="1" applyBorder="1" applyAlignment="1">
      <alignment vertical="center" wrapText="1"/>
    </xf>
    <xf numFmtId="165" fontId="0" fillId="0" borderId="1" xfId="0" applyNumberFormat="1" applyBorder="1"/>
    <xf numFmtId="165" fontId="0" fillId="0" borderId="1" xfId="0" applyNumberFormat="1" applyBorder="1" applyAlignment="1">
      <alignment horizontal="right"/>
    </xf>
    <xf numFmtId="165" fontId="2" fillId="0" borderId="1" xfId="0" applyNumberFormat="1" applyFont="1" applyBorder="1"/>
    <xf numFmtId="164" fontId="6" fillId="0" borderId="1" xfId="1" applyNumberFormat="1" applyFont="1" applyFill="1" applyBorder="1" applyAlignment="1">
      <alignment vertical="center" wrapText="1"/>
    </xf>
    <xf numFmtId="0" fontId="0" fillId="0" borderId="2" xfId="0" applyBorder="1"/>
    <xf numFmtId="165" fontId="6" fillId="0" borderId="3" xfId="1" applyNumberFormat="1" applyFont="1" applyFill="1" applyBorder="1" applyAlignment="1">
      <alignment horizontal="center" wrapText="1"/>
    </xf>
    <xf numFmtId="165" fontId="6" fillId="0" borderId="3" xfId="1" applyNumberFormat="1" applyFont="1" applyFill="1" applyBorder="1" applyAlignment="1">
      <alignment horizontal="center" vertical="center" wrapText="1"/>
    </xf>
    <xf numFmtId="2" fontId="6" fillId="0" borderId="1" xfId="1" applyNumberFormat="1" applyFont="1" applyFill="1" applyBorder="1" applyAlignment="1">
      <alignment horizontal="right" vertical="center" wrapText="1"/>
    </xf>
    <xf numFmtId="0" fontId="0" fillId="0" borderId="1" xfId="0" applyBorder="1" applyAlignment="1">
      <alignment wrapText="1"/>
    </xf>
    <xf numFmtId="0" fontId="6" fillId="2" borderId="1" xfId="0" applyFont="1" applyFill="1" applyBorder="1" applyAlignment="1">
      <alignment vertical="center" wrapText="1"/>
    </xf>
    <xf numFmtId="0" fontId="6" fillId="0" borderId="1" xfId="2" applyFont="1" applyBorder="1" applyAlignment="1">
      <alignment vertical="center" wrapText="1"/>
    </xf>
    <xf numFmtId="0" fontId="6" fillId="0" borderId="1" xfId="2" applyFont="1" applyBorder="1" applyAlignment="1">
      <alignment horizontal="center" vertical="center" wrapText="1"/>
    </xf>
    <xf numFmtId="164" fontId="6" fillId="0" borderId="1" xfId="1" applyNumberFormat="1" applyFont="1" applyFill="1" applyBorder="1" applyAlignment="1">
      <alignment horizontal="right" vertical="center"/>
    </xf>
    <xf numFmtId="0" fontId="6" fillId="0" borderId="1" xfId="3" applyFont="1" applyBorder="1" applyAlignment="1">
      <alignment vertical="center" wrapText="1"/>
    </xf>
    <xf numFmtId="0" fontId="6" fillId="0" borderId="1" xfId="2" applyFont="1" applyBorder="1" applyAlignment="1">
      <alignment horizontal="center" vertical="center"/>
    </xf>
    <xf numFmtId="0" fontId="6" fillId="0" borderId="0" xfId="0" applyFont="1" applyAlignment="1">
      <alignment horizontal="center" vertical="center" wrapText="1"/>
    </xf>
    <xf numFmtId="0" fontId="6" fillId="0" borderId="0" xfId="2" applyFont="1" applyAlignment="1">
      <alignment vertical="center" wrapText="1"/>
    </xf>
    <xf numFmtId="0" fontId="6" fillId="0" borderId="0" xfId="2" applyFont="1" applyAlignment="1">
      <alignment horizontal="center" vertical="center" wrapText="1"/>
    </xf>
    <xf numFmtId="164" fontId="6" fillId="0" borderId="0" xfId="1" applyNumberFormat="1" applyFont="1" applyFill="1" applyBorder="1" applyAlignment="1">
      <alignment horizontal="right" vertical="center" wrapText="1"/>
    </xf>
    <xf numFmtId="0" fontId="0" fillId="0" borderId="0" xfId="0" applyAlignment="1">
      <alignment horizontal="center" vertical="center"/>
    </xf>
    <xf numFmtId="165" fontId="6" fillId="0" borderId="0" xfId="1" applyNumberFormat="1" applyFont="1" applyFill="1" applyBorder="1" applyAlignment="1">
      <alignment horizontal="center" vertical="center" wrapText="1"/>
    </xf>
    <xf numFmtId="164" fontId="6" fillId="0" borderId="0" xfId="1" applyNumberFormat="1" applyFont="1" applyFill="1" applyBorder="1" applyAlignment="1">
      <alignment vertical="center" wrapText="1"/>
    </xf>
    <xf numFmtId="165" fontId="6" fillId="0" borderId="0" xfId="1" applyNumberFormat="1" applyFont="1" applyFill="1" applyBorder="1" applyAlignment="1">
      <alignment horizontal="left" vertical="center" wrapText="1"/>
    </xf>
    <xf numFmtId="0" fontId="6" fillId="0" borderId="0" xfId="0" applyFont="1" applyAlignment="1">
      <alignment vertical="center" wrapText="1"/>
    </xf>
    <xf numFmtId="0" fontId="6" fillId="0" borderId="0" xfId="4" applyFont="1" applyAlignment="1">
      <alignment vertical="center" wrapText="1"/>
    </xf>
    <xf numFmtId="0" fontId="6" fillId="0" borderId="0" xfId="5" applyFont="1" applyAlignment="1">
      <alignment vertical="center" wrapText="1"/>
    </xf>
    <xf numFmtId="0" fontId="10" fillId="0" borderId="0" xfId="0" applyFont="1"/>
    <xf numFmtId="4" fontId="0" fillId="0" borderId="1" xfId="0" applyNumberFormat="1" applyBorder="1" applyAlignment="1">
      <alignment horizontal="right"/>
    </xf>
    <xf numFmtId="4" fontId="0" fillId="0" borderId="1" xfId="0" applyNumberFormat="1" applyBorder="1"/>
  </cellXfs>
  <cellStyles count="6">
    <cellStyle name="Comma" xfId="1" builtinId="3"/>
    <cellStyle name="Excel Built-in Normal 1" xfId="2" xr:uid="{040CF1D2-1464-46EE-BF73-282494D0E6A3}"/>
    <cellStyle name="Normal" xfId="0" builtinId="0"/>
    <cellStyle name="Normal 187" xfId="5" xr:uid="{5CF59750-C5C5-41EF-BFF4-7E3E8FC6128F}"/>
    <cellStyle name="Normal 4" xfId="4" xr:uid="{868954C9-B053-43FE-B345-6D2A595891EE}"/>
    <cellStyle name="Normal_Sheet1" xfId="3" xr:uid="{6AFC854B-91B1-443C-8870-FBC95D4E815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EB001-23AD-4AFD-BC81-8B33BC5D8EBE}">
  <dimension ref="A1:S522"/>
  <sheetViews>
    <sheetView tabSelected="1" topLeftCell="D5" workbookViewId="0">
      <selection activeCell="T6" sqref="T6:T13"/>
    </sheetView>
  </sheetViews>
  <sheetFormatPr defaultRowHeight="14.4"/>
  <cols>
    <col min="2" max="2" width="4.88671875" bestFit="1" customWidth="1"/>
    <col min="3" max="3" width="57.44140625" style="1" customWidth="1"/>
    <col min="4" max="4" width="6.6640625" bestFit="1" customWidth="1"/>
    <col min="5" max="5" width="5.33203125" bestFit="1" customWidth="1"/>
    <col min="6" max="6" width="11.6640625" style="2" hidden="1" customWidth="1"/>
    <col min="7" max="7" width="13.109375" style="2" bestFit="1" customWidth="1"/>
    <col min="8" max="8" width="15.21875" style="2" bestFit="1" customWidth="1"/>
    <col min="9" max="9" width="8" bestFit="1" customWidth="1"/>
    <col min="10" max="10" width="4.44140625" bestFit="1" customWidth="1"/>
    <col min="11" max="11" width="5.33203125" bestFit="1" customWidth="1"/>
    <col min="12" max="12" width="11.77734375" bestFit="1" customWidth="1"/>
    <col min="13" max="13" width="13.44140625" bestFit="1" customWidth="1"/>
    <col min="17" max="17" width="11.6640625" bestFit="1" customWidth="1"/>
    <col min="18" max="18" width="15.21875" bestFit="1" customWidth="1"/>
  </cols>
  <sheetData>
    <row r="1" spans="1:18" ht="38.4" customHeight="1"/>
    <row r="2" spans="1:18" s="3" customFormat="1" ht="19.8" customHeight="1">
      <c r="B2" s="4" t="s">
        <v>0</v>
      </c>
      <c r="C2" s="5" t="s">
        <v>1</v>
      </c>
      <c r="D2" s="6" t="s">
        <v>272</v>
      </c>
      <c r="E2" s="6"/>
      <c r="F2" s="6"/>
      <c r="G2" s="6"/>
      <c r="H2" s="6"/>
      <c r="I2" s="7"/>
      <c r="J2" s="6" t="s">
        <v>2</v>
      </c>
      <c r="K2" s="6"/>
      <c r="L2" s="6"/>
      <c r="M2" s="6"/>
      <c r="O2" s="6" t="s">
        <v>3</v>
      </c>
      <c r="P2" s="6"/>
      <c r="Q2" s="6"/>
      <c r="R2" s="6"/>
    </row>
    <row r="3" spans="1:18" s="3" customFormat="1" ht="24" customHeight="1">
      <c r="B3" s="4"/>
      <c r="C3" s="5"/>
      <c r="D3" s="4" t="s">
        <v>4</v>
      </c>
      <c r="E3" s="4"/>
      <c r="G3" s="8" t="s">
        <v>5</v>
      </c>
      <c r="H3" s="8" t="s">
        <v>6</v>
      </c>
      <c r="I3" s="9"/>
      <c r="J3" s="4" t="s">
        <v>4</v>
      </c>
      <c r="K3" s="4"/>
      <c r="L3" s="8" t="s">
        <v>5</v>
      </c>
      <c r="M3" s="8" t="s">
        <v>6</v>
      </c>
      <c r="O3" s="4" t="s">
        <v>4</v>
      </c>
      <c r="P3" s="4"/>
      <c r="Q3" s="8" t="s">
        <v>5</v>
      </c>
      <c r="R3" s="8" t="s">
        <v>6</v>
      </c>
    </row>
    <row r="4" spans="1:18" s="3" customFormat="1" ht="20.399999999999999">
      <c r="C4" s="10" t="s">
        <v>7</v>
      </c>
      <c r="F4" s="11"/>
      <c r="G4" s="11"/>
      <c r="H4" s="11"/>
    </row>
    <row r="5" spans="1:18" s="3" customFormat="1" ht="30.6" customHeight="1">
      <c r="C5" s="12" t="s">
        <v>8</v>
      </c>
      <c r="F5" s="11"/>
      <c r="G5" s="11"/>
      <c r="H5" s="11"/>
    </row>
    <row r="6" spans="1:18" s="3" customFormat="1" ht="124.8">
      <c r="A6" s="3">
        <v>1</v>
      </c>
      <c r="B6" s="13">
        <v>1</v>
      </c>
      <c r="C6" s="14" t="s">
        <v>9</v>
      </c>
      <c r="D6" s="13">
        <v>400</v>
      </c>
      <c r="E6" s="13" t="s">
        <v>10</v>
      </c>
      <c r="F6" s="15">
        <v>12720.338983050848</v>
      </c>
      <c r="G6" s="15">
        <f t="shared" ref="G6" si="0">F6*1.18</f>
        <v>15010</v>
      </c>
      <c r="H6" s="15">
        <f>D6*G6</f>
        <v>6004000</v>
      </c>
      <c r="I6" s="17"/>
      <c r="J6" s="16">
        <v>200</v>
      </c>
      <c r="K6" s="16" t="s">
        <v>10</v>
      </c>
      <c r="L6" s="18">
        <f>F6</f>
        <v>12720.338983050848</v>
      </c>
      <c r="M6" s="19">
        <f t="shared" ref="M6" si="1">J6*L6</f>
        <v>2544067.7966101696</v>
      </c>
      <c r="O6" s="20">
        <f>D6+J6</f>
        <v>600</v>
      </c>
      <c r="P6" s="16" t="s">
        <v>10</v>
      </c>
      <c r="Q6" s="17">
        <f>L6</f>
        <v>12720.338983050848</v>
      </c>
      <c r="R6" s="17">
        <f t="shared" ref="R6" si="2">O6*Q6</f>
        <v>7632203.3898305083</v>
      </c>
    </row>
    <row r="7" spans="1:18" s="3" customFormat="1" ht="15.6">
      <c r="A7" s="3">
        <v>1</v>
      </c>
      <c r="C7" s="21"/>
      <c r="F7" s="11"/>
      <c r="G7" s="11"/>
      <c r="H7" s="22"/>
      <c r="I7" s="23"/>
      <c r="O7" s="22"/>
      <c r="R7" s="24">
        <f>SUM(R2:R6)</f>
        <v>7632203.3898305083</v>
      </c>
    </row>
    <row r="8" spans="1:18" s="3" customFormat="1" ht="31.2">
      <c r="A8" s="3">
        <v>2</v>
      </c>
      <c r="B8" s="13">
        <v>2</v>
      </c>
      <c r="C8" s="21" t="s">
        <v>11</v>
      </c>
      <c r="D8" s="13">
        <f>200+185</f>
        <v>385</v>
      </c>
      <c r="E8" s="13" t="s">
        <v>10</v>
      </c>
      <c r="F8" s="15">
        <v>12720.338983050848</v>
      </c>
      <c r="G8" s="15">
        <f>F8*1.18</f>
        <v>15010</v>
      </c>
      <c r="H8" s="15">
        <f>D8*G8</f>
        <v>5778850</v>
      </c>
      <c r="I8" s="17"/>
      <c r="J8" s="16">
        <v>70</v>
      </c>
      <c r="K8" s="16" t="s">
        <v>10</v>
      </c>
      <c r="L8" s="18">
        <f>F8</f>
        <v>12720.338983050848</v>
      </c>
      <c r="M8" s="19">
        <f>J8*L8</f>
        <v>890423.72881355928</v>
      </c>
      <c r="O8" s="20">
        <f>D8+J8</f>
        <v>455</v>
      </c>
      <c r="P8" s="16" t="s">
        <v>10</v>
      </c>
      <c r="Q8" s="17">
        <f>L8</f>
        <v>12720.338983050848</v>
      </c>
      <c r="R8" s="17">
        <f>O8*Q8</f>
        <v>5787754.237288136</v>
      </c>
    </row>
    <row r="9" spans="1:18" s="3" customFormat="1" ht="20.399999999999999" customHeight="1">
      <c r="A9" s="3">
        <v>2</v>
      </c>
      <c r="C9" s="21"/>
      <c r="F9" s="11"/>
      <c r="G9" s="11"/>
      <c r="H9" s="11"/>
      <c r="O9" s="22"/>
    </row>
    <row r="10" spans="1:18" s="3" customFormat="1" ht="19.8" customHeight="1">
      <c r="A10" s="3">
        <v>3</v>
      </c>
      <c r="B10" s="13">
        <v>3</v>
      </c>
      <c r="C10" s="21" t="s">
        <v>12</v>
      </c>
      <c r="D10" s="13">
        <v>2</v>
      </c>
      <c r="E10" s="13" t="s">
        <v>13</v>
      </c>
      <c r="F10" s="15">
        <v>250000</v>
      </c>
      <c r="G10" s="15">
        <f>F10*1.18</f>
        <v>295000</v>
      </c>
      <c r="H10" s="15">
        <f>D10*G10</f>
        <v>590000</v>
      </c>
      <c r="I10" s="17"/>
      <c r="J10" s="16">
        <v>1</v>
      </c>
      <c r="K10" s="13" t="s">
        <v>13</v>
      </c>
      <c r="L10" s="15">
        <v>250000</v>
      </c>
      <c r="M10" s="25">
        <f>J10*L10</f>
        <v>250000</v>
      </c>
      <c r="O10" s="20">
        <f>D10+J10</f>
        <v>3</v>
      </c>
      <c r="P10" s="13" t="s">
        <v>13</v>
      </c>
      <c r="Q10" s="15">
        <v>250000</v>
      </c>
      <c r="R10" s="17">
        <f>O10*Q10</f>
        <v>750000</v>
      </c>
    </row>
    <row r="11" spans="1:18" s="3" customFormat="1" ht="15.6" customHeight="1">
      <c r="A11" s="3">
        <v>3</v>
      </c>
      <c r="P11" s="26"/>
      <c r="Q11" s="26"/>
    </row>
    <row r="12" spans="1:18" s="3" customFormat="1" ht="15.6">
      <c r="A12" s="3">
        <v>4</v>
      </c>
      <c r="B12" s="13">
        <v>4</v>
      </c>
      <c r="C12" s="21" t="s">
        <v>14</v>
      </c>
      <c r="D12" s="13">
        <v>160</v>
      </c>
      <c r="E12" s="13" t="s">
        <v>10</v>
      </c>
      <c r="F12" s="15">
        <v>3419.4915254237289</v>
      </c>
      <c r="G12" s="15">
        <f>F12*1.18</f>
        <v>4035</v>
      </c>
      <c r="H12" s="15">
        <f>D12*G12</f>
        <v>645600</v>
      </c>
      <c r="I12" s="17"/>
      <c r="J12" s="16">
        <v>80</v>
      </c>
      <c r="K12" s="13" t="s">
        <v>10</v>
      </c>
      <c r="L12" s="15">
        <v>3419.4915254237289</v>
      </c>
      <c r="M12" s="19">
        <f>J12*L12</f>
        <v>273559.32203389832</v>
      </c>
      <c r="O12" s="20">
        <f>D12+J12</f>
        <v>240</v>
      </c>
      <c r="P12" s="27" t="s">
        <v>10</v>
      </c>
      <c r="Q12" s="28">
        <f>L12</f>
        <v>3419.4915254237289</v>
      </c>
      <c r="R12" s="17">
        <f>O12*Q12</f>
        <v>820677.96610169497</v>
      </c>
    </row>
    <row r="13" spans="1:18" s="3" customFormat="1" ht="15.6" customHeight="1">
      <c r="A13" s="3">
        <v>4</v>
      </c>
      <c r="P13" s="26"/>
      <c r="Q13" s="26"/>
    </row>
    <row r="14" spans="1:18" s="3" customFormat="1" ht="15.6">
      <c r="A14" s="3">
        <v>5</v>
      </c>
      <c r="B14" s="13">
        <v>5</v>
      </c>
      <c r="C14" s="21" t="s">
        <v>15</v>
      </c>
      <c r="D14" s="13">
        <v>175</v>
      </c>
      <c r="E14" s="13" t="s">
        <v>10</v>
      </c>
      <c r="F14" s="15">
        <v>3177.9661016949153</v>
      </c>
      <c r="G14" s="15">
        <f>F14*1.18</f>
        <v>3750</v>
      </c>
      <c r="H14" s="15">
        <f>D14*G14</f>
        <v>656250</v>
      </c>
      <c r="I14" s="17"/>
      <c r="J14" s="16">
        <v>50</v>
      </c>
      <c r="K14" s="13" t="s">
        <v>10</v>
      </c>
      <c r="L14" s="15">
        <v>3177.9661016949153</v>
      </c>
      <c r="M14" s="25">
        <f>J14*L14</f>
        <v>158898.30508474578</v>
      </c>
      <c r="O14" s="20">
        <f>D14+J14</f>
        <v>225</v>
      </c>
      <c r="P14" s="27" t="s">
        <v>10</v>
      </c>
      <c r="Q14" s="28">
        <f>L14</f>
        <v>3177.9661016949153</v>
      </c>
      <c r="R14" s="17">
        <f>O14*Q14</f>
        <v>715042.37288135593</v>
      </c>
    </row>
    <row r="15" spans="1:18" s="3" customFormat="1">
      <c r="A15" s="3">
        <v>5</v>
      </c>
    </row>
    <row r="16" spans="1:18" s="3" customFormat="1" ht="15.6">
      <c r="A16" s="3">
        <v>6</v>
      </c>
      <c r="B16" s="13">
        <v>6</v>
      </c>
      <c r="C16" s="21" t="s">
        <v>16</v>
      </c>
      <c r="D16" s="13">
        <v>4</v>
      </c>
      <c r="E16" s="13" t="s">
        <v>13</v>
      </c>
      <c r="F16" s="15">
        <v>394067.79661016952</v>
      </c>
      <c r="G16" s="15">
        <f>F16*1.18</f>
        <v>465000</v>
      </c>
      <c r="H16" s="15">
        <f>D16*G16</f>
        <v>1860000</v>
      </c>
      <c r="I16" s="17"/>
      <c r="J16" s="16">
        <v>2</v>
      </c>
      <c r="K16" s="13" t="s">
        <v>13</v>
      </c>
      <c r="L16" s="15">
        <v>394067.79661016952</v>
      </c>
      <c r="M16" s="25">
        <f>J16*L16</f>
        <v>788135.59322033904</v>
      </c>
      <c r="O16" s="20">
        <f>D16+J16</f>
        <v>6</v>
      </c>
      <c r="P16" s="13" t="s">
        <v>13</v>
      </c>
      <c r="Q16" s="15">
        <v>394067.79661016952</v>
      </c>
      <c r="R16" s="17">
        <f>O16*Q16</f>
        <v>2364406.779661017</v>
      </c>
    </row>
    <row r="17" spans="1:18" s="3" customFormat="1">
      <c r="A17" s="3">
        <v>6</v>
      </c>
    </row>
    <row r="18" spans="1:18" s="3" customFormat="1" ht="15.6">
      <c r="A18" s="3">
        <v>7</v>
      </c>
      <c r="B18" s="13">
        <v>7</v>
      </c>
      <c r="C18" s="21" t="s">
        <v>17</v>
      </c>
      <c r="D18" s="13">
        <v>4</v>
      </c>
      <c r="E18" s="13" t="s">
        <v>13</v>
      </c>
      <c r="F18" s="29">
        <v>1266949.1525423729</v>
      </c>
      <c r="G18" s="15">
        <f>F18*1.18</f>
        <v>1495000</v>
      </c>
      <c r="H18" s="15">
        <f>D18*G18</f>
        <v>5980000</v>
      </c>
      <c r="I18" s="17"/>
      <c r="J18" s="16">
        <v>2</v>
      </c>
      <c r="K18" s="13" t="s">
        <v>13</v>
      </c>
      <c r="L18" s="29">
        <v>1266949.1525423729</v>
      </c>
      <c r="M18" s="25">
        <f>J18*L18</f>
        <v>2533898.3050847459</v>
      </c>
      <c r="O18" s="20">
        <f>D18+J18</f>
        <v>6</v>
      </c>
      <c r="P18" s="13" t="s">
        <v>13</v>
      </c>
      <c r="Q18" s="29">
        <v>1266949.1525423729</v>
      </c>
      <c r="R18" s="17">
        <f>O18*Q18</f>
        <v>7601694.9152542371</v>
      </c>
    </row>
    <row r="19" spans="1:18" s="3" customFormat="1">
      <c r="A19" s="3">
        <v>7</v>
      </c>
    </row>
    <row r="20" spans="1:18" s="3" customFormat="1" ht="15.6">
      <c r="A20" s="3">
        <v>8</v>
      </c>
      <c r="B20" s="13">
        <v>8</v>
      </c>
      <c r="C20" s="21" t="s">
        <v>18</v>
      </c>
      <c r="D20" s="13">
        <v>4</v>
      </c>
      <c r="E20" s="13" t="s">
        <v>13</v>
      </c>
      <c r="F20" s="29">
        <v>292372.88135593222</v>
      </c>
      <c r="G20" s="15">
        <f>F20*1.18</f>
        <v>345000</v>
      </c>
      <c r="H20" s="15">
        <f>D20*G20</f>
        <v>1380000</v>
      </c>
      <c r="I20" s="17"/>
      <c r="J20" s="16">
        <v>2</v>
      </c>
      <c r="K20" s="13" t="s">
        <v>13</v>
      </c>
      <c r="L20" s="29">
        <v>292372.88135593222</v>
      </c>
      <c r="M20" s="25">
        <f>J20*L20</f>
        <v>584745.76271186443</v>
      </c>
      <c r="O20" s="20">
        <f>D20+J20</f>
        <v>6</v>
      </c>
      <c r="P20" s="13" t="s">
        <v>13</v>
      </c>
      <c r="Q20" s="29">
        <v>292372.88135593222</v>
      </c>
      <c r="R20" s="17">
        <f>O20*Q20</f>
        <v>1754237.2881355933</v>
      </c>
    </row>
    <row r="21" spans="1:18" s="3" customFormat="1" ht="15.6" customHeight="1">
      <c r="A21" s="3">
        <v>8</v>
      </c>
    </row>
    <row r="22" spans="1:18" s="3" customFormat="1" ht="15.6">
      <c r="A22" s="3">
        <v>9</v>
      </c>
      <c r="B22" s="13">
        <v>9</v>
      </c>
      <c r="C22" s="21" t="s">
        <v>19</v>
      </c>
      <c r="D22" s="13">
        <v>4</v>
      </c>
      <c r="E22" s="13" t="s">
        <v>13</v>
      </c>
      <c r="F22" s="29">
        <v>19067.796610169491</v>
      </c>
      <c r="G22" s="15">
        <f>F22*1.18</f>
        <v>22500</v>
      </c>
      <c r="H22" s="15">
        <f>D22*G22</f>
        <v>90000</v>
      </c>
      <c r="I22" s="17"/>
      <c r="J22" s="16">
        <v>2</v>
      </c>
      <c r="K22" s="13" t="s">
        <v>13</v>
      </c>
      <c r="L22" s="29">
        <v>19067.796610169491</v>
      </c>
      <c r="M22" s="25">
        <f>J22*L22</f>
        <v>38135.593220338982</v>
      </c>
      <c r="O22" s="20">
        <f>D22+J22</f>
        <v>6</v>
      </c>
      <c r="P22" s="13" t="s">
        <v>13</v>
      </c>
      <c r="Q22" s="29">
        <v>19067.796610169491</v>
      </c>
      <c r="R22" s="17">
        <f>O22*Q22</f>
        <v>114406.77966101695</v>
      </c>
    </row>
    <row r="23" spans="1:18" s="3" customFormat="1">
      <c r="A23" s="3">
        <v>9</v>
      </c>
    </row>
    <row r="24" spans="1:18" s="3" customFormat="1" ht="15.6">
      <c r="A24" s="3">
        <v>10</v>
      </c>
      <c r="B24" s="13">
        <v>10</v>
      </c>
      <c r="C24" s="21" t="s">
        <v>20</v>
      </c>
      <c r="D24" s="13">
        <v>4</v>
      </c>
      <c r="E24" s="13" t="s">
        <v>13</v>
      </c>
      <c r="F24" s="29">
        <v>1012711.8644067798</v>
      </c>
      <c r="G24" s="15">
        <f>F24*1.18</f>
        <v>1195000</v>
      </c>
      <c r="H24" s="15">
        <f>D24*G24</f>
        <v>4780000</v>
      </c>
      <c r="I24" s="17"/>
      <c r="J24" s="16">
        <v>8</v>
      </c>
      <c r="K24" s="13" t="s">
        <v>13</v>
      </c>
      <c r="L24" s="29">
        <v>1012711.8644067798</v>
      </c>
      <c r="M24" s="25">
        <f>J24*L24</f>
        <v>8101694.9152542381</v>
      </c>
      <c r="O24" s="20">
        <f>D24+J24</f>
        <v>12</v>
      </c>
      <c r="P24" s="13" t="s">
        <v>13</v>
      </c>
      <c r="Q24" s="29">
        <v>1012711.8644067798</v>
      </c>
      <c r="R24" s="17">
        <f>O24*Q24</f>
        <v>12152542.372881357</v>
      </c>
    </row>
    <row r="25" spans="1:18" s="3" customFormat="1">
      <c r="A25" s="3">
        <v>10</v>
      </c>
    </row>
    <row r="26" spans="1:18" s="3" customFormat="1" ht="15.6">
      <c r="A26" s="3">
        <v>11</v>
      </c>
      <c r="B26" s="13">
        <v>11</v>
      </c>
      <c r="C26" s="21" t="s">
        <v>21</v>
      </c>
      <c r="D26" s="13">
        <v>2</v>
      </c>
      <c r="E26" s="13" t="s">
        <v>13</v>
      </c>
      <c r="F26" s="29">
        <v>4025423.7288135597</v>
      </c>
      <c r="G26" s="15">
        <f>F26*1.18</f>
        <v>4750000</v>
      </c>
      <c r="H26" s="15">
        <f>D26*G26</f>
        <v>9500000</v>
      </c>
      <c r="I26" s="17"/>
      <c r="J26" s="16"/>
      <c r="K26" s="13" t="s">
        <v>13</v>
      </c>
      <c r="L26" s="29">
        <v>4025423.7288135597</v>
      </c>
      <c r="M26" s="25">
        <f>J26*L26</f>
        <v>0</v>
      </c>
      <c r="O26" s="20">
        <f>D26+J26</f>
        <v>2</v>
      </c>
      <c r="P26" s="13" t="s">
        <v>13</v>
      </c>
      <c r="Q26" s="29">
        <v>4025423.7288135597</v>
      </c>
      <c r="R26" s="17">
        <f>O26*Q26</f>
        <v>8050847.4576271195</v>
      </c>
    </row>
    <row r="27" spans="1:18" s="3" customFormat="1">
      <c r="A27" s="3">
        <v>11</v>
      </c>
    </row>
    <row r="28" spans="1:18" s="3" customFormat="1" ht="15.6">
      <c r="A28" s="3">
        <v>12</v>
      </c>
      <c r="B28" s="13">
        <v>12</v>
      </c>
      <c r="C28" s="21" t="s">
        <v>22</v>
      </c>
      <c r="D28" s="13">
        <v>2</v>
      </c>
      <c r="E28" s="13" t="s">
        <v>13</v>
      </c>
      <c r="F28" s="29">
        <v>3008474.5762711866</v>
      </c>
      <c r="G28" s="15">
        <f>F28*1.18</f>
        <v>3550000</v>
      </c>
      <c r="H28" s="15">
        <f>D28*G28</f>
        <v>7100000</v>
      </c>
      <c r="I28" s="17"/>
      <c r="J28" s="16">
        <v>2</v>
      </c>
      <c r="K28" s="13" t="s">
        <v>13</v>
      </c>
      <c r="L28" s="29">
        <v>3008474.5762711866</v>
      </c>
      <c r="M28" s="25">
        <f>J28*L28</f>
        <v>6016949.1525423732</v>
      </c>
      <c r="O28" s="20">
        <f>D28+J28</f>
        <v>4</v>
      </c>
      <c r="P28" s="13" t="s">
        <v>13</v>
      </c>
      <c r="Q28" s="29">
        <v>3008474.5762711866</v>
      </c>
      <c r="R28" s="17">
        <f>O28*Q28</f>
        <v>12033898.305084746</v>
      </c>
    </row>
    <row r="29" spans="1:18" s="3" customFormat="1">
      <c r="A29" s="3">
        <v>12</v>
      </c>
    </row>
    <row r="30" spans="1:18" s="3" customFormat="1" ht="31.2">
      <c r="A30" s="3">
        <v>13</v>
      </c>
      <c r="B30" s="13">
        <v>13</v>
      </c>
      <c r="C30" s="21" t="s">
        <v>23</v>
      </c>
      <c r="D30" s="13">
        <v>2</v>
      </c>
      <c r="E30" s="13" t="s">
        <v>13</v>
      </c>
      <c r="F30" s="15">
        <v>843220.3389830509</v>
      </c>
      <c r="G30" s="15">
        <f>F30*1.18</f>
        <v>995000</v>
      </c>
      <c r="H30" s="15">
        <f>D30*G30</f>
        <v>1990000</v>
      </c>
      <c r="I30" s="17"/>
      <c r="J30" s="16">
        <v>1</v>
      </c>
      <c r="K30" s="13" t="s">
        <v>13</v>
      </c>
      <c r="L30" s="15">
        <v>843220.3389830509</v>
      </c>
      <c r="M30" s="25">
        <f>J30*L30</f>
        <v>843220.3389830509</v>
      </c>
      <c r="O30" s="20">
        <f>D30+J30</f>
        <v>3</v>
      </c>
      <c r="P30" s="13" t="s">
        <v>13</v>
      </c>
      <c r="Q30" s="15">
        <v>843220.3389830509</v>
      </c>
      <c r="R30" s="17">
        <f>O30*Q30</f>
        <v>2529661.0169491526</v>
      </c>
    </row>
    <row r="31" spans="1:18" s="3" customFormat="1">
      <c r="A31" s="3">
        <v>13</v>
      </c>
    </row>
    <row r="32" spans="1:18" s="3" customFormat="1" ht="15.6">
      <c r="A32" s="3">
        <v>14</v>
      </c>
      <c r="B32" s="13">
        <v>14</v>
      </c>
      <c r="C32" s="21" t="s">
        <v>24</v>
      </c>
      <c r="D32" s="13">
        <v>4</v>
      </c>
      <c r="E32" s="13" t="s">
        <v>13</v>
      </c>
      <c r="F32" s="15">
        <v>19067.796610169491</v>
      </c>
      <c r="G32" s="15">
        <f>F32*1.18</f>
        <v>22500</v>
      </c>
      <c r="H32" s="15">
        <f>D32*G32</f>
        <v>90000</v>
      </c>
      <c r="I32" s="17"/>
      <c r="J32" s="16">
        <v>2</v>
      </c>
      <c r="K32" s="13" t="s">
        <v>13</v>
      </c>
      <c r="L32" s="15">
        <v>19067.796610169491</v>
      </c>
      <c r="M32" s="25">
        <f>J32*L32</f>
        <v>38135.593220338982</v>
      </c>
      <c r="O32" s="20">
        <f>D32+J32</f>
        <v>6</v>
      </c>
      <c r="P32" s="13" t="s">
        <v>13</v>
      </c>
      <c r="Q32" s="15">
        <v>19067.796610169491</v>
      </c>
      <c r="R32" s="17">
        <f>O32*Q32</f>
        <v>114406.77966101695</v>
      </c>
    </row>
    <row r="33" spans="1:18" s="3" customFormat="1">
      <c r="A33" s="3">
        <v>14</v>
      </c>
    </row>
    <row r="34" spans="1:18" s="3" customFormat="1" ht="15.6">
      <c r="A34" s="3">
        <v>15</v>
      </c>
      <c r="B34" s="13">
        <v>15</v>
      </c>
      <c r="C34" s="21" t="s">
        <v>25</v>
      </c>
      <c r="D34" s="13">
        <v>62</v>
      </c>
      <c r="E34" s="13" t="s">
        <v>13</v>
      </c>
      <c r="F34" s="15">
        <v>15889.830508474577</v>
      </c>
      <c r="G34" s="15">
        <f>F34*1.18</f>
        <v>18750</v>
      </c>
      <c r="H34" s="15">
        <f>D34*G34</f>
        <v>1162500</v>
      </c>
      <c r="I34" s="17"/>
      <c r="J34" s="16">
        <v>40</v>
      </c>
      <c r="K34" s="13" t="s">
        <v>13</v>
      </c>
      <c r="L34" s="15">
        <v>15889.830508474577</v>
      </c>
      <c r="M34" s="25">
        <f>J34*L34</f>
        <v>635593.22033898311</v>
      </c>
      <c r="O34" s="20">
        <f>D34+J34</f>
        <v>102</v>
      </c>
      <c r="P34" s="13" t="s">
        <v>13</v>
      </c>
      <c r="Q34" s="15">
        <v>15889.830508474577</v>
      </c>
      <c r="R34" s="17">
        <f>O34*Q34</f>
        <v>1620762.7118644069</v>
      </c>
    </row>
    <row r="35" spans="1:18" s="3" customFormat="1">
      <c r="A35" s="3">
        <v>15</v>
      </c>
    </row>
    <row r="36" spans="1:18" s="3" customFormat="1" ht="31.2">
      <c r="A36" s="3">
        <v>16</v>
      </c>
      <c r="B36" s="13">
        <v>16</v>
      </c>
      <c r="C36" s="21" t="s">
        <v>26</v>
      </c>
      <c r="D36" s="13">
        <v>7</v>
      </c>
      <c r="E36" s="13" t="s">
        <v>13</v>
      </c>
      <c r="F36" s="15">
        <v>97457.627118644072</v>
      </c>
      <c r="G36" s="15">
        <f>F36*1.18</f>
        <v>115000</v>
      </c>
      <c r="H36" s="15">
        <f>D36*G36</f>
        <v>805000</v>
      </c>
      <c r="I36" s="17"/>
      <c r="J36" s="16">
        <v>2</v>
      </c>
      <c r="K36" s="13" t="s">
        <v>13</v>
      </c>
      <c r="L36" s="15">
        <v>97457.627118644072</v>
      </c>
      <c r="M36" s="25">
        <f>J36*L36</f>
        <v>194915.25423728814</v>
      </c>
      <c r="O36" s="20">
        <f>D36+J36</f>
        <v>9</v>
      </c>
      <c r="P36" s="13" t="s">
        <v>13</v>
      </c>
      <c r="Q36" s="15">
        <v>97457.627118644072</v>
      </c>
      <c r="R36" s="17">
        <f>O36*Q36</f>
        <v>877118.64406779665</v>
      </c>
    </row>
    <row r="37" spans="1:18" s="3" customFormat="1">
      <c r="A37" s="3">
        <v>16</v>
      </c>
    </row>
    <row r="38" spans="1:18" s="3" customFormat="1" ht="15.6">
      <c r="A38" s="3">
        <v>17</v>
      </c>
      <c r="B38" s="13">
        <v>17</v>
      </c>
      <c r="C38" s="21" t="s">
        <v>27</v>
      </c>
      <c r="D38" s="13">
        <v>4</v>
      </c>
      <c r="E38" s="13" t="s">
        <v>13</v>
      </c>
      <c r="F38" s="15">
        <v>97457.627118644072</v>
      </c>
      <c r="G38" s="15">
        <f>F38*1.18</f>
        <v>115000</v>
      </c>
      <c r="H38" s="15">
        <f>D38*G38</f>
        <v>460000</v>
      </c>
      <c r="I38" s="17"/>
      <c r="J38" s="16">
        <v>2</v>
      </c>
      <c r="K38" s="13" t="s">
        <v>13</v>
      </c>
      <c r="L38" s="15">
        <v>97457.627118644072</v>
      </c>
      <c r="M38" s="25">
        <f>J38*L38</f>
        <v>194915.25423728814</v>
      </c>
      <c r="O38" s="20">
        <f>D38+J38</f>
        <v>6</v>
      </c>
      <c r="P38" s="13" t="s">
        <v>13</v>
      </c>
      <c r="Q38" s="15">
        <v>97457.627118644072</v>
      </c>
      <c r="R38" s="17">
        <f>O38*Q38</f>
        <v>584745.76271186443</v>
      </c>
    </row>
    <row r="39" spans="1:18" s="3" customFormat="1">
      <c r="A39" s="3">
        <v>17</v>
      </c>
    </row>
    <row r="40" spans="1:18" s="3" customFormat="1" ht="31.2">
      <c r="A40" s="3">
        <v>18</v>
      </c>
      <c r="B40" s="13">
        <v>18</v>
      </c>
      <c r="C40" s="21" t="s">
        <v>28</v>
      </c>
      <c r="D40" s="13">
        <v>2</v>
      </c>
      <c r="E40" s="13" t="s">
        <v>13</v>
      </c>
      <c r="F40" s="15">
        <v>444915.25423728814</v>
      </c>
      <c r="G40" s="15">
        <f>F40*1.18</f>
        <v>525000</v>
      </c>
      <c r="H40" s="15">
        <f>D40*G40</f>
        <v>1050000</v>
      </c>
      <c r="I40" s="17"/>
      <c r="J40" s="16"/>
      <c r="K40" s="13" t="s">
        <v>13</v>
      </c>
      <c r="L40" s="15">
        <v>444915.25423728814</v>
      </c>
      <c r="M40" s="25">
        <f>J40*L40</f>
        <v>0</v>
      </c>
      <c r="O40" s="20">
        <f>D40+J40</f>
        <v>2</v>
      </c>
      <c r="P40" s="13" t="s">
        <v>13</v>
      </c>
      <c r="Q40" s="15">
        <v>444915.25423728814</v>
      </c>
      <c r="R40" s="17">
        <f>O40*Q40</f>
        <v>889830.50847457629</v>
      </c>
    </row>
    <row r="41" spans="1:18" s="3" customFormat="1">
      <c r="A41" s="3">
        <v>18</v>
      </c>
      <c r="C41" s="30"/>
      <c r="F41" s="11"/>
      <c r="G41" s="11"/>
      <c r="H41" s="11"/>
    </row>
    <row r="42" spans="1:18" s="3" customFormat="1" ht="15.6">
      <c r="A42" s="3">
        <v>19</v>
      </c>
      <c r="B42" s="13">
        <v>19</v>
      </c>
      <c r="C42" s="21" t="s">
        <v>29</v>
      </c>
      <c r="D42" s="13">
        <v>4</v>
      </c>
      <c r="E42" s="13" t="s">
        <v>13</v>
      </c>
      <c r="F42" s="15">
        <v>63559.322033898308</v>
      </c>
      <c r="G42" s="15">
        <f>F42*1.18</f>
        <v>75000</v>
      </c>
      <c r="H42" s="15">
        <f>D42*G42</f>
        <v>300000</v>
      </c>
      <c r="I42" s="17"/>
      <c r="J42" s="16">
        <v>2</v>
      </c>
      <c r="K42" s="13" t="s">
        <v>13</v>
      </c>
      <c r="L42" s="15">
        <v>63559.322033898308</v>
      </c>
      <c r="M42" s="25">
        <f>J42*L42</f>
        <v>127118.64406779662</v>
      </c>
      <c r="O42" s="20">
        <f>D42+J42</f>
        <v>6</v>
      </c>
      <c r="P42" s="13" t="s">
        <v>13</v>
      </c>
      <c r="Q42" s="15">
        <v>63559.322033898308</v>
      </c>
      <c r="R42" s="17">
        <f>O42*Q42</f>
        <v>381355.93220338982</v>
      </c>
    </row>
    <row r="43" spans="1:18" s="3" customFormat="1">
      <c r="A43" s="3">
        <v>19</v>
      </c>
      <c r="C43" s="30"/>
      <c r="F43" s="11"/>
      <c r="G43" s="11"/>
      <c r="H43" s="11"/>
    </row>
    <row r="44" spans="1:18" s="3" customFormat="1" ht="15.6">
      <c r="A44" s="3">
        <v>20</v>
      </c>
      <c r="B44" s="13">
        <v>20</v>
      </c>
      <c r="C44" s="21" t="s">
        <v>30</v>
      </c>
      <c r="D44" s="13">
        <v>4</v>
      </c>
      <c r="E44" s="13" t="s">
        <v>13</v>
      </c>
      <c r="F44" s="15">
        <v>15889.830508474577</v>
      </c>
      <c r="G44" s="15">
        <f>F44*1.18</f>
        <v>18750</v>
      </c>
      <c r="H44" s="15">
        <f>D44*G44</f>
        <v>75000</v>
      </c>
      <c r="I44" s="17"/>
      <c r="J44" s="16">
        <v>2</v>
      </c>
      <c r="K44" s="13" t="s">
        <v>13</v>
      </c>
      <c r="L44" s="15">
        <v>15889.830508474577</v>
      </c>
      <c r="M44" s="25">
        <f>J44*L44</f>
        <v>31779.661016949154</v>
      </c>
      <c r="O44" s="20">
        <f>D44+J44</f>
        <v>6</v>
      </c>
      <c r="P44" s="13" t="s">
        <v>13</v>
      </c>
      <c r="Q44" s="15">
        <v>15889.830508474577</v>
      </c>
      <c r="R44" s="17">
        <f>O44*Q44</f>
        <v>95338.983050847455</v>
      </c>
    </row>
    <row r="45" spans="1:18" s="3" customFormat="1">
      <c r="A45" s="3">
        <v>20</v>
      </c>
      <c r="C45" s="30"/>
      <c r="F45" s="11"/>
      <c r="G45" s="11"/>
      <c r="H45" s="11"/>
    </row>
    <row r="46" spans="1:18" s="3" customFormat="1" ht="15.6">
      <c r="A46" s="3">
        <v>21</v>
      </c>
      <c r="B46" s="13">
        <v>21</v>
      </c>
      <c r="C46" s="21" t="s">
        <v>31</v>
      </c>
      <c r="D46" s="13">
        <v>4</v>
      </c>
      <c r="E46" s="13" t="s">
        <v>13</v>
      </c>
      <c r="F46" s="15">
        <v>31779.661016949154</v>
      </c>
      <c r="G46" s="15">
        <f>F46*1.18</f>
        <v>37500</v>
      </c>
      <c r="H46" s="15">
        <f>D46*G46</f>
        <v>150000</v>
      </c>
      <c r="I46" s="17"/>
      <c r="J46" s="16">
        <v>2</v>
      </c>
      <c r="K46" s="13" t="s">
        <v>13</v>
      </c>
      <c r="L46" s="15">
        <v>31779.661016949154</v>
      </c>
      <c r="M46" s="25">
        <f>J46*L46</f>
        <v>63559.322033898308</v>
      </c>
      <c r="O46" s="20">
        <f>D46+J46</f>
        <v>6</v>
      </c>
      <c r="P46" s="13" t="s">
        <v>13</v>
      </c>
      <c r="Q46" s="15">
        <v>31779.661016949154</v>
      </c>
      <c r="R46" s="17">
        <f>O46*Q46</f>
        <v>190677.96610169491</v>
      </c>
    </row>
    <row r="47" spans="1:18" s="3" customFormat="1">
      <c r="A47" s="3">
        <v>21</v>
      </c>
      <c r="C47" s="30"/>
      <c r="F47" s="11"/>
      <c r="G47" s="11"/>
      <c r="H47" s="11"/>
    </row>
    <row r="48" spans="1:18" s="3" customFormat="1" ht="15.6">
      <c r="A48" s="3">
        <v>22</v>
      </c>
      <c r="B48" s="13">
        <v>22</v>
      </c>
      <c r="C48" s="21" t="s">
        <v>32</v>
      </c>
      <c r="D48" s="13">
        <v>4</v>
      </c>
      <c r="E48" s="13" t="s">
        <v>13</v>
      </c>
      <c r="F48" s="15">
        <v>326271.18644067796</v>
      </c>
      <c r="G48" s="15">
        <f>F48*1.18</f>
        <v>385000</v>
      </c>
      <c r="H48" s="15">
        <f>D48*G48</f>
        <v>1540000</v>
      </c>
      <c r="I48" s="17"/>
      <c r="J48" s="16">
        <v>2</v>
      </c>
      <c r="K48" s="13" t="s">
        <v>13</v>
      </c>
      <c r="L48" s="15">
        <v>326271.18644067796</v>
      </c>
      <c r="M48" s="25">
        <f>J48*L48</f>
        <v>652542.37288135593</v>
      </c>
      <c r="O48" s="20">
        <f>D48+J48</f>
        <v>6</v>
      </c>
      <c r="P48" s="13" t="s">
        <v>13</v>
      </c>
      <c r="Q48" s="15">
        <v>326271.18644067796</v>
      </c>
      <c r="R48" s="17">
        <f>O48*Q48</f>
        <v>1957627.1186440678</v>
      </c>
    </row>
    <row r="49" spans="1:18" s="3" customFormat="1">
      <c r="A49" s="3">
        <v>22</v>
      </c>
      <c r="C49" s="30"/>
      <c r="F49" s="11"/>
      <c r="G49" s="11"/>
      <c r="H49" s="11"/>
    </row>
    <row r="50" spans="1:18" s="3" customFormat="1" ht="15.6">
      <c r="A50" s="3">
        <v>23</v>
      </c>
      <c r="B50" s="13">
        <v>23</v>
      </c>
      <c r="C50" s="21" t="s">
        <v>33</v>
      </c>
      <c r="D50" s="13">
        <v>2</v>
      </c>
      <c r="E50" s="13" t="s">
        <v>13</v>
      </c>
      <c r="F50" s="15">
        <v>312500</v>
      </c>
      <c r="G50" s="15">
        <f>F50*1.18</f>
        <v>368750</v>
      </c>
      <c r="H50" s="15">
        <f>D50*G50</f>
        <v>737500</v>
      </c>
      <c r="I50" s="17"/>
      <c r="J50" s="16"/>
      <c r="K50" s="13" t="s">
        <v>13</v>
      </c>
      <c r="L50" s="15">
        <v>312500</v>
      </c>
      <c r="M50" s="25">
        <f>J50*L50</f>
        <v>0</v>
      </c>
      <c r="O50" s="20">
        <f>D50+J50</f>
        <v>2</v>
      </c>
      <c r="P50" s="13" t="s">
        <v>13</v>
      </c>
      <c r="Q50" s="15">
        <v>312500</v>
      </c>
      <c r="R50" s="17">
        <f>O50*Q50</f>
        <v>625000</v>
      </c>
    </row>
    <row r="51" spans="1:18" s="3" customFormat="1">
      <c r="A51" s="3">
        <v>23</v>
      </c>
      <c r="C51" s="30"/>
      <c r="F51" s="11"/>
      <c r="G51" s="11"/>
      <c r="H51" s="11"/>
    </row>
    <row r="52" spans="1:18" s="3" customFormat="1" ht="15.6">
      <c r="A52" s="3">
        <v>24</v>
      </c>
      <c r="B52" s="13">
        <v>24</v>
      </c>
      <c r="C52" s="21" t="s">
        <v>34</v>
      </c>
      <c r="D52" s="13">
        <v>1</v>
      </c>
      <c r="E52" s="13" t="s">
        <v>13</v>
      </c>
      <c r="F52" s="15">
        <v>6779661.0169491526</v>
      </c>
      <c r="G52" s="15">
        <f>F52*1.18</f>
        <v>8000000</v>
      </c>
      <c r="H52" s="15">
        <f>D52*G52</f>
        <v>8000000</v>
      </c>
      <c r="I52" s="17"/>
      <c r="J52" s="16"/>
      <c r="K52" s="13" t="s">
        <v>13</v>
      </c>
      <c r="L52" s="15">
        <v>6779661.0169491526</v>
      </c>
      <c r="M52" s="25">
        <f>J52*L52</f>
        <v>0</v>
      </c>
      <c r="O52" s="20">
        <f>D52+J52</f>
        <v>1</v>
      </c>
      <c r="P52" s="13" t="s">
        <v>13</v>
      </c>
      <c r="Q52" s="15">
        <v>6779661.0169491526</v>
      </c>
      <c r="R52" s="17">
        <f>O52*Q52</f>
        <v>6779661.0169491526</v>
      </c>
    </row>
    <row r="53" spans="1:18" s="3" customFormat="1" ht="15" customHeight="1">
      <c r="A53" s="3">
        <v>24</v>
      </c>
      <c r="C53" s="30"/>
      <c r="F53" s="11"/>
      <c r="G53" s="11"/>
      <c r="H53" s="11"/>
    </row>
    <row r="54" spans="1:18" s="3" customFormat="1" ht="15.6">
      <c r="A54" s="3">
        <v>25</v>
      </c>
      <c r="B54" s="13">
        <v>25</v>
      </c>
      <c r="C54" s="21" t="s">
        <v>35</v>
      </c>
      <c r="D54" s="13">
        <v>4</v>
      </c>
      <c r="E54" s="13" t="s">
        <v>13</v>
      </c>
      <c r="F54" s="15">
        <v>1097457.6271186441</v>
      </c>
      <c r="G54" s="15">
        <f>F54*1.18</f>
        <v>1295000</v>
      </c>
      <c r="H54" s="15">
        <f>D54*G54</f>
        <v>5180000</v>
      </c>
      <c r="I54" s="17"/>
      <c r="J54" s="16">
        <v>2</v>
      </c>
      <c r="K54" s="13" t="s">
        <v>13</v>
      </c>
      <c r="L54" s="15">
        <v>1097457.6271186441</v>
      </c>
      <c r="M54" s="25">
        <f>J54*L54</f>
        <v>2194915.2542372881</v>
      </c>
      <c r="O54" s="20">
        <f>D54+J54</f>
        <v>6</v>
      </c>
      <c r="P54" s="13" t="s">
        <v>13</v>
      </c>
      <c r="Q54" s="15">
        <v>1097457.6271186441</v>
      </c>
      <c r="R54" s="17">
        <f>O54*Q54</f>
        <v>6584745.762711864</v>
      </c>
    </row>
    <row r="55" spans="1:18" s="3" customFormat="1">
      <c r="A55" s="3">
        <v>25</v>
      </c>
      <c r="C55" s="30"/>
      <c r="F55" s="11"/>
      <c r="G55" s="11"/>
      <c r="H55" s="11"/>
    </row>
    <row r="56" spans="1:18" s="3" customFormat="1" ht="31.2">
      <c r="A56" s="3">
        <v>26</v>
      </c>
      <c r="B56" s="13">
        <v>26</v>
      </c>
      <c r="C56" s="21" t="s">
        <v>36</v>
      </c>
      <c r="D56" s="13">
        <v>2</v>
      </c>
      <c r="E56" s="13" t="s">
        <v>13</v>
      </c>
      <c r="F56" s="15">
        <v>419491.52542372886</v>
      </c>
      <c r="G56" s="15">
        <f>F56*1.18</f>
        <v>495000.00000000006</v>
      </c>
      <c r="H56" s="15">
        <f>D56*G56</f>
        <v>990000.00000000012</v>
      </c>
      <c r="I56" s="17"/>
      <c r="J56" s="16"/>
      <c r="K56" s="13" t="s">
        <v>13</v>
      </c>
      <c r="L56" s="15">
        <v>419491.52542372886</v>
      </c>
      <c r="M56" s="25">
        <f>J56*L56</f>
        <v>0</v>
      </c>
      <c r="O56" s="20">
        <f>D56+J56</f>
        <v>2</v>
      </c>
      <c r="P56" s="13" t="s">
        <v>13</v>
      </c>
      <c r="Q56" s="15">
        <v>419491.52542372886</v>
      </c>
      <c r="R56" s="17">
        <f>O56*Q56</f>
        <v>838983.05084745772</v>
      </c>
    </row>
    <row r="57" spans="1:18" s="3" customFormat="1">
      <c r="A57" s="3">
        <v>26</v>
      </c>
      <c r="C57" s="30"/>
      <c r="F57" s="11"/>
      <c r="G57" s="11"/>
      <c r="H57" s="11"/>
    </row>
    <row r="58" spans="1:18" s="3" customFormat="1" ht="31.2">
      <c r="A58" s="3">
        <v>27</v>
      </c>
      <c r="B58" s="13">
        <v>27</v>
      </c>
      <c r="C58" s="31" t="s">
        <v>37</v>
      </c>
      <c r="D58" s="13">
        <v>4</v>
      </c>
      <c r="E58" s="13" t="s">
        <v>38</v>
      </c>
      <c r="F58" s="15">
        <v>845338.98305084754</v>
      </c>
      <c r="G58" s="15">
        <f>F58*1.18</f>
        <v>997500</v>
      </c>
      <c r="H58" s="15">
        <f>D58*G58</f>
        <v>3990000</v>
      </c>
      <c r="I58" s="17"/>
      <c r="J58" s="16">
        <v>2</v>
      </c>
      <c r="K58" s="13" t="s">
        <v>38</v>
      </c>
      <c r="L58" s="15">
        <v>845338.98305084754</v>
      </c>
      <c r="M58" s="25">
        <f>J58*L58</f>
        <v>1690677.9661016951</v>
      </c>
      <c r="O58" s="20">
        <f>D58+J58</f>
        <v>6</v>
      </c>
      <c r="P58" s="13" t="s">
        <v>38</v>
      </c>
      <c r="Q58" s="15">
        <v>845338.98305084754</v>
      </c>
      <c r="R58" s="17">
        <f>O58*Q58</f>
        <v>5072033.8983050855</v>
      </c>
    </row>
    <row r="59" spans="1:18" s="3" customFormat="1">
      <c r="A59" s="3">
        <v>27</v>
      </c>
      <c r="C59" s="30"/>
      <c r="F59" s="11"/>
      <c r="G59" s="11"/>
      <c r="H59" s="11"/>
    </row>
    <row r="60" spans="1:18" s="3" customFormat="1" ht="15.6">
      <c r="A60" s="3">
        <v>28</v>
      </c>
      <c r="B60" s="13">
        <v>28</v>
      </c>
      <c r="C60" s="21" t="s">
        <v>39</v>
      </c>
      <c r="D60" s="13">
        <v>1</v>
      </c>
      <c r="E60" s="13" t="s">
        <v>13</v>
      </c>
      <c r="F60" s="15">
        <v>216101.69491525425</v>
      </c>
      <c r="G60" s="15">
        <f>F60*1.18</f>
        <v>255000</v>
      </c>
      <c r="H60" s="15">
        <f>D60*G60</f>
        <v>255000</v>
      </c>
      <c r="I60" s="17"/>
      <c r="J60" s="16"/>
      <c r="K60" s="13" t="s">
        <v>13</v>
      </c>
      <c r="L60" s="15">
        <v>216101.69491525425</v>
      </c>
      <c r="M60" s="25">
        <f>J60*L60</f>
        <v>0</v>
      </c>
      <c r="O60" s="20">
        <f>D60+J60</f>
        <v>1</v>
      </c>
      <c r="P60" s="13" t="s">
        <v>13</v>
      </c>
      <c r="Q60" s="15">
        <v>216101.69491525425</v>
      </c>
      <c r="R60" s="17">
        <f>O60*Q60</f>
        <v>216101.69491525425</v>
      </c>
    </row>
    <row r="61" spans="1:18" s="3" customFormat="1" ht="30" customHeight="1">
      <c r="A61" s="3">
        <v>28</v>
      </c>
      <c r="C61" s="30"/>
      <c r="F61" s="11"/>
      <c r="G61" s="11"/>
      <c r="H61" s="11"/>
    </row>
    <row r="62" spans="1:18" s="3" customFormat="1" ht="31.95" customHeight="1">
      <c r="A62" s="3">
        <v>29</v>
      </c>
      <c r="B62" s="13">
        <v>29</v>
      </c>
      <c r="C62" s="21" t="s">
        <v>40</v>
      </c>
      <c r="D62" s="13">
        <v>1</v>
      </c>
      <c r="E62" s="13" t="s">
        <v>13</v>
      </c>
      <c r="F62" s="15">
        <v>207627.11864406781</v>
      </c>
      <c r="G62" s="15">
        <f>F62*1.18</f>
        <v>245000</v>
      </c>
      <c r="H62" s="15">
        <f>D62*G62</f>
        <v>245000</v>
      </c>
      <c r="I62" s="17"/>
      <c r="J62" s="16"/>
      <c r="K62" s="13" t="s">
        <v>13</v>
      </c>
      <c r="L62" s="15">
        <v>207627.11864406781</v>
      </c>
      <c r="M62" s="25">
        <f>J62*L62</f>
        <v>0</v>
      </c>
      <c r="O62" s="20">
        <f>D62+J62</f>
        <v>1</v>
      </c>
      <c r="P62" s="13" t="s">
        <v>13</v>
      </c>
      <c r="Q62" s="15">
        <v>207627.11864406781</v>
      </c>
      <c r="R62" s="17">
        <f>O62*Q62</f>
        <v>207627.11864406781</v>
      </c>
    </row>
    <row r="63" spans="1:18" s="3" customFormat="1" ht="30" customHeight="1">
      <c r="A63" s="3">
        <v>29</v>
      </c>
      <c r="C63" s="30"/>
      <c r="F63" s="11"/>
      <c r="G63" s="11"/>
      <c r="H63" s="11"/>
    </row>
    <row r="64" spans="1:18" s="3" customFormat="1" ht="30" customHeight="1">
      <c r="A64" s="3">
        <v>30</v>
      </c>
      <c r="B64" s="13">
        <v>30</v>
      </c>
      <c r="C64" s="21" t="s">
        <v>41</v>
      </c>
      <c r="D64" s="13">
        <v>4</v>
      </c>
      <c r="E64" s="13" t="s">
        <v>13</v>
      </c>
      <c r="F64" s="15">
        <v>12711.864406779661</v>
      </c>
      <c r="G64" s="15">
        <f>F64*1.18</f>
        <v>15000</v>
      </c>
      <c r="H64" s="15">
        <f>D64*G64</f>
        <v>60000</v>
      </c>
      <c r="I64" s="17"/>
      <c r="J64" s="16">
        <v>2</v>
      </c>
      <c r="K64" s="13" t="s">
        <v>13</v>
      </c>
      <c r="L64" s="15">
        <v>12711.864406779661</v>
      </c>
      <c r="M64" s="25">
        <f>J64*L64</f>
        <v>25423.728813559323</v>
      </c>
      <c r="O64" s="20">
        <f>D64+J64</f>
        <v>6</v>
      </c>
      <c r="P64" s="13" t="s">
        <v>13</v>
      </c>
      <c r="Q64" s="15">
        <v>12711.864406779661</v>
      </c>
      <c r="R64" s="17">
        <f>O64*Q64</f>
        <v>76271.186440677964</v>
      </c>
    </row>
    <row r="65" spans="1:18" s="3" customFormat="1">
      <c r="A65" s="3">
        <v>30</v>
      </c>
      <c r="C65" s="30"/>
      <c r="F65" s="11"/>
      <c r="G65" s="11"/>
      <c r="H65" s="11"/>
    </row>
    <row r="66" spans="1:18" s="3" customFormat="1" ht="15.6">
      <c r="A66" s="3">
        <v>31</v>
      </c>
      <c r="B66" s="13">
        <v>31</v>
      </c>
      <c r="C66" s="21" t="s">
        <v>42</v>
      </c>
      <c r="D66" s="13">
        <v>1</v>
      </c>
      <c r="E66" s="13" t="s">
        <v>13</v>
      </c>
      <c r="F66" s="15">
        <v>1012711.8644067798</v>
      </c>
      <c r="G66" s="15">
        <f>F66*1.18</f>
        <v>1195000</v>
      </c>
      <c r="H66" s="15">
        <f>D66*G66</f>
        <v>1195000</v>
      </c>
      <c r="I66" s="17"/>
      <c r="J66" s="16"/>
      <c r="K66" s="13" t="s">
        <v>13</v>
      </c>
      <c r="L66" s="15">
        <v>1012711.8644067798</v>
      </c>
      <c r="M66" s="25">
        <f>J66*L66</f>
        <v>0</v>
      </c>
      <c r="O66" s="20">
        <f>D66+J66</f>
        <v>1</v>
      </c>
      <c r="P66" s="13" t="s">
        <v>13</v>
      </c>
      <c r="Q66" s="15">
        <v>1012711.8644067798</v>
      </c>
      <c r="R66" s="17">
        <f>O66*Q66</f>
        <v>1012711.8644067798</v>
      </c>
    </row>
    <row r="67" spans="1:18" s="3" customFormat="1">
      <c r="A67" s="3">
        <v>31</v>
      </c>
      <c r="C67" s="30"/>
      <c r="F67" s="11"/>
      <c r="G67" s="11"/>
      <c r="H67" s="11"/>
    </row>
    <row r="68" spans="1:18" s="3" customFormat="1" ht="15.6">
      <c r="A68" s="3">
        <v>32</v>
      </c>
      <c r="B68" s="13">
        <v>32</v>
      </c>
      <c r="C68" s="21" t="s">
        <v>43</v>
      </c>
      <c r="D68" s="13">
        <v>1</v>
      </c>
      <c r="E68" s="13" t="s">
        <v>13</v>
      </c>
      <c r="F68" s="15">
        <v>122881.3559322034</v>
      </c>
      <c r="G68" s="15">
        <f>F68*1.18</f>
        <v>145000</v>
      </c>
      <c r="H68" s="15">
        <f>D68*G68</f>
        <v>145000</v>
      </c>
      <c r="I68" s="17"/>
      <c r="J68" s="16"/>
      <c r="K68" s="13" t="s">
        <v>13</v>
      </c>
      <c r="L68" s="15">
        <v>122881.3559322034</v>
      </c>
      <c r="M68" s="25">
        <f>J68*L68</f>
        <v>0</v>
      </c>
      <c r="O68" s="20">
        <f>D68+J68</f>
        <v>1</v>
      </c>
      <c r="P68" s="13" t="s">
        <v>13</v>
      </c>
      <c r="Q68" s="15">
        <v>122881.3559322034</v>
      </c>
      <c r="R68" s="17">
        <f>O68*Q68</f>
        <v>122881.3559322034</v>
      </c>
    </row>
    <row r="69" spans="1:18" s="3" customFormat="1">
      <c r="A69" s="3">
        <v>32</v>
      </c>
      <c r="C69" s="30"/>
      <c r="F69" s="11"/>
      <c r="G69" s="11"/>
      <c r="H69" s="11"/>
    </row>
    <row r="70" spans="1:18" s="3" customFormat="1" ht="15.6">
      <c r="A70" s="3">
        <v>33</v>
      </c>
      <c r="B70" s="13">
        <v>33</v>
      </c>
      <c r="C70" s="21" t="s">
        <v>44</v>
      </c>
      <c r="D70" s="13">
        <v>1</v>
      </c>
      <c r="E70" s="13" t="s">
        <v>13</v>
      </c>
      <c r="F70" s="15">
        <v>207627.11864406781</v>
      </c>
      <c r="G70" s="15">
        <f>F70*1.18</f>
        <v>245000</v>
      </c>
      <c r="H70" s="15">
        <f>D70*G70</f>
        <v>245000</v>
      </c>
      <c r="I70" s="17"/>
      <c r="J70" s="16"/>
      <c r="K70" s="13" t="s">
        <v>13</v>
      </c>
      <c r="L70" s="15">
        <v>207627.11864406781</v>
      </c>
      <c r="M70" s="25">
        <f>J70*L70</f>
        <v>0</v>
      </c>
      <c r="O70" s="20">
        <f>D70+J70</f>
        <v>1</v>
      </c>
      <c r="P70" s="13" t="s">
        <v>13</v>
      </c>
      <c r="Q70" s="15">
        <v>207627.11864406781</v>
      </c>
      <c r="R70" s="17">
        <f>O70*Q70</f>
        <v>207627.11864406781</v>
      </c>
    </row>
    <row r="71" spans="1:18" s="3" customFormat="1">
      <c r="A71" s="3">
        <v>33</v>
      </c>
      <c r="C71" s="30"/>
      <c r="F71" s="11"/>
      <c r="G71" s="11"/>
      <c r="H71" s="11"/>
    </row>
    <row r="72" spans="1:18" s="3" customFormat="1" ht="15.6">
      <c r="A72" s="3">
        <v>34</v>
      </c>
      <c r="B72" s="13">
        <v>34</v>
      </c>
      <c r="C72" s="21" t="s">
        <v>45</v>
      </c>
      <c r="D72" s="13">
        <v>1</v>
      </c>
      <c r="E72" s="13" t="s">
        <v>13</v>
      </c>
      <c r="F72" s="15">
        <v>42372.881355932208</v>
      </c>
      <c r="G72" s="15">
        <f>F72*1.18</f>
        <v>50000</v>
      </c>
      <c r="H72" s="15">
        <f>D72*G72</f>
        <v>50000</v>
      </c>
      <c r="I72" s="17"/>
      <c r="J72" s="16"/>
      <c r="K72" s="13" t="s">
        <v>13</v>
      </c>
      <c r="L72" s="15">
        <v>42372.881355932208</v>
      </c>
      <c r="M72" s="25">
        <f>J72*L72</f>
        <v>0</v>
      </c>
      <c r="O72" s="20">
        <f>D72+J72</f>
        <v>1</v>
      </c>
      <c r="P72" s="13" t="s">
        <v>13</v>
      </c>
      <c r="Q72" s="15">
        <v>42372.881355932208</v>
      </c>
      <c r="R72" s="17">
        <f>O72*Q72</f>
        <v>42372.881355932208</v>
      </c>
    </row>
    <row r="73" spans="1:18" s="3" customFormat="1">
      <c r="A73" s="3">
        <v>34</v>
      </c>
      <c r="C73" s="30"/>
      <c r="F73" s="11"/>
      <c r="G73" s="11"/>
      <c r="H73" s="11"/>
    </row>
    <row r="74" spans="1:18" s="3" customFormat="1" ht="15.6">
      <c r="A74" s="3">
        <v>35</v>
      </c>
      <c r="B74" s="13">
        <v>35</v>
      </c>
      <c r="C74" s="21" t="s">
        <v>46</v>
      </c>
      <c r="D74" s="13">
        <v>1</v>
      </c>
      <c r="E74" s="13" t="s">
        <v>13</v>
      </c>
      <c r="F74" s="15">
        <v>1266949.1525423729</v>
      </c>
      <c r="G74" s="15">
        <f>F74*1.18</f>
        <v>1495000</v>
      </c>
      <c r="H74" s="15">
        <f>D74*G74</f>
        <v>1495000</v>
      </c>
      <c r="I74" s="17"/>
      <c r="J74" s="16"/>
      <c r="K74" s="13" t="s">
        <v>13</v>
      </c>
      <c r="L74" s="15">
        <v>1266949.1525423729</v>
      </c>
      <c r="M74" s="25">
        <f>J74*L74</f>
        <v>0</v>
      </c>
      <c r="O74" s="20">
        <f>D74+J74</f>
        <v>1</v>
      </c>
      <c r="P74" s="13" t="s">
        <v>13</v>
      </c>
      <c r="Q74" s="15">
        <v>1266949.1525423729</v>
      </c>
      <c r="R74" s="17">
        <f>O74*Q74</f>
        <v>1266949.1525423729</v>
      </c>
    </row>
    <row r="75" spans="1:18" s="3" customFormat="1">
      <c r="A75" s="3">
        <v>35</v>
      </c>
      <c r="C75" s="30"/>
      <c r="F75" s="11"/>
      <c r="G75" s="11"/>
      <c r="H75" s="11"/>
    </row>
    <row r="76" spans="1:18" s="3" customFormat="1" ht="15.6">
      <c r="A76" s="3">
        <v>36</v>
      </c>
      <c r="B76" s="13">
        <v>36</v>
      </c>
      <c r="C76" s="21" t="s">
        <v>47</v>
      </c>
      <c r="D76" s="13">
        <v>1</v>
      </c>
      <c r="E76" s="13" t="s">
        <v>13</v>
      </c>
      <c r="F76" s="15">
        <v>33898.305084745763</v>
      </c>
      <c r="G76" s="15">
        <f>F76*1.18</f>
        <v>40000</v>
      </c>
      <c r="H76" s="15">
        <f>D76*G76</f>
        <v>40000</v>
      </c>
      <c r="I76" s="17"/>
      <c r="J76" s="16"/>
      <c r="K76" s="13" t="s">
        <v>13</v>
      </c>
      <c r="L76" s="15">
        <v>33898.305084745763</v>
      </c>
      <c r="M76" s="25">
        <f>J76*L76</f>
        <v>0</v>
      </c>
      <c r="O76" s="20">
        <f>D76+J76</f>
        <v>1</v>
      </c>
      <c r="P76" s="13" t="s">
        <v>13</v>
      </c>
      <c r="Q76" s="15">
        <v>33898.305084745763</v>
      </c>
      <c r="R76" s="17">
        <f>O76*Q76</f>
        <v>33898.305084745763</v>
      </c>
    </row>
    <row r="77" spans="1:18" s="3" customFormat="1">
      <c r="A77" s="3">
        <v>36</v>
      </c>
      <c r="C77" s="30"/>
      <c r="F77" s="11"/>
      <c r="G77" s="11"/>
      <c r="H77" s="11"/>
    </row>
    <row r="78" spans="1:18" s="3" customFormat="1" ht="15.6">
      <c r="A78" s="3">
        <v>37</v>
      </c>
      <c r="B78" s="13">
        <v>37</v>
      </c>
      <c r="C78" s="21" t="s">
        <v>48</v>
      </c>
      <c r="D78" s="13">
        <v>1</v>
      </c>
      <c r="E78" s="13" t="s">
        <v>13</v>
      </c>
      <c r="F78" s="15">
        <v>207627.11864406781</v>
      </c>
      <c r="G78" s="15">
        <f>F78*1.18</f>
        <v>245000</v>
      </c>
      <c r="H78" s="15">
        <f>D78*G78</f>
        <v>245000</v>
      </c>
      <c r="I78" s="17"/>
      <c r="J78" s="16"/>
      <c r="K78" s="13" t="s">
        <v>13</v>
      </c>
      <c r="L78" s="15">
        <v>207627.11864406781</v>
      </c>
      <c r="M78" s="25">
        <f>J78*L78</f>
        <v>0</v>
      </c>
      <c r="O78" s="20">
        <f>D78+J78</f>
        <v>1</v>
      </c>
      <c r="P78" s="13" t="s">
        <v>13</v>
      </c>
      <c r="Q78" s="15">
        <v>207627.11864406781</v>
      </c>
      <c r="R78" s="17">
        <f>O78*Q78</f>
        <v>207627.11864406781</v>
      </c>
    </row>
    <row r="79" spans="1:18" s="3" customFormat="1">
      <c r="A79" s="3">
        <v>37</v>
      </c>
      <c r="C79" s="30"/>
      <c r="F79" s="11"/>
      <c r="G79" s="11"/>
      <c r="H79" s="11"/>
    </row>
    <row r="80" spans="1:18" s="3" customFormat="1" ht="15.6">
      <c r="A80" s="3">
        <v>38</v>
      </c>
      <c r="B80" s="13">
        <v>38</v>
      </c>
      <c r="C80" s="21" t="s">
        <v>49</v>
      </c>
      <c r="D80" s="13">
        <v>7</v>
      </c>
      <c r="E80" s="13" t="s">
        <v>38</v>
      </c>
      <c r="F80" s="15">
        <v>165254.2372881356</v>
      </c>
      <c r="G80" s="15">
        <f>F80*1.18</f>
        <v>195000</v>
      </c>
      <c r="H80" s="15">
        <f>D80*G80</f>
        <v>1365000</v>
      </c>
      <c r="I80" s="17"/>
      <c r="J80" s="16">
        <v>2</v>
      </c>
      <c r="K80" s="13" t="s">
        <v>38</v>
      </c>
      <c r="L80" s="15">
        <v>165254.2372881356</v>
      </c>
      <c r="M80" s="25">
        <f>J80*L80</f>
        <v>330508.4745762712</v>
      </c>
      <c r="O80" s="20">
        <f>D80+J80</f>
        <v>9</v>
      </c>
      <c r="P80" s="13" t="s">
        <v>38</v>
      </c>
      <c r="Q80" s="15">
        <v>165254.2372881356</v>
      </c>
      <c r="R80" s="17">
        <f>O80*Q80</f>
        <v>1487288.1355932204</v>
      </c>
    </row>
    <row r="81" spans="1:18" s="3" customFormat="1">
      <c r="A81" s="3">
        <v>38</v>
      </c>
      <c r="C81" s="30"/>
      <c r="F81" s="11"/>
      <c r="G81" s="11"/>
      <c r="H81" s="11"/>
    </row>
    <row r="82" spans="1:18" s="3" customFormat="1" ht="15.6">
      <c r="A82" s="3">
        <v>39</v>
      </c>
      <c r="B82" s="13">
        <v>39</v>
      </c>
      <c r="C82" s="21" t="s">
        <v>50</v>
      </c>
      <c r="D82" s="13">
        <v>202</v>
      </c>
      <c r="E82" s="13" t="s">
        <v>10</v>
      </c>
      <c r="F82" s="15">
        <v>12720.338983050848</v>
      </c>
      <c r="G82" s="15">
        <f>F82*1.18</f>
        <v>15010</v>
      </c>
      <c r="H82" s="15">
        <f>D82*G82</f>
        <v>3032020</v>
      </c>
      <c r="I82" s="17"/>
      <c r="J82" s="16">
        <v>150</v>
      </c>
      <c r="K82" s="16"/>
      <c r="L82" s="18">
        <f>F82</f>
        <v>12720.338983050848</v>
      </c>
      <c r="M82" s="16"/>
      <c r="O82" s="20">
        <f>D82+J82</f>
        <v>352</v>
      </c>
      <c r="P82" s="16"/>
      <c r="Q82" s="17">
        <v>12720.338983050848</v>
      </c>
      <c r="R82" s="17">
        <f>O82*Q82</f>
        <v>4477559.322033898</v>
      </c>
    </row>
    <row r="83" spans="1:18" s="3" customFormat="1">
      <c r="A83" s="3">
        <v>39</v>
      </c>
      <c r="C83" s="30"/>
      <c r="F83" s="11"/>
      <c r="G83" s="11"/>
      <c r="H83" s="11"/>
    </row>
    <row r="84" spans="1:18" s="3" customFormat="1" ht="31.2">
      <c r="A84" s="3">
        <v>40</v>
      </c>
      <c r="B84" s="13">
        <v>40</v>
      </c>
      <c r="C84" s="21" t="s">
        <v>51</v>
      </c>
      <c r="D84" s="13">
        <f>85+61</f>
        <v>146</v>
      </c>
      <c r="E84" s="13" t="s">
        <v>10</v>
      </c>
      <c r="F84" s="15">
        <v>12720.338983050848</v>
      </c>
      <c r="G84" s="15">
        <f>F84*1.18</f>
        <v>15010</v>
      </c>
      <c r="H84" s="15">
        <f>D84*G84</f>
        <v>2191460</v>
      </c>
      <c r="I84" s="17"/>
      <c r="J84" s="16">
        <v>8</v>
      </c>
      <c r="K84" s="16"/>
      <c r="L84" s="18">
        <f>F84</f>
        <v>12720.338983050848</v>
      </c>
      <c r="M84" s="19">
        <f>J84*L84</f>
        <v>101762.71186440678</v>
      </c>
      <c r="O84" s="20">
        <f>D84+J84</f>
        <v>154</v>
      </c>
      <c r="P84" s="16"/>
      <c r="Q84" s="17">
        <v>12720.338983050848</v>
      </c>
      <c r="R84" s="17">
        <f>O84*Q84</f>
        <v>1958932.2033898307</v>
      </c>
    </row>
    <row r="85" spans="1:18" s="3" customFormat="1">
      <c r="A85" s="3">
        <v>40</v>
      </c>
      <c r="C85" s="30"/>
      <c r="F85" s="11"/>
      <c r="G85" s="11"/>
      <c r="H85" s="11"/>
    </row>
    <row r="86" spans="1:18" s="3" customFormat="1" ht="15.6">
      <c r="A86" s="3">
        <v>41</v>
      </c>
      <c r="B86" s="13">
        <v>41</v>
      </c>
      <c r="C86" s="21" t="s">
        <v>52</v>
      </c>
      <c r="D86" s="13">
        <v>146</v>
      </c>
      <c r="E86" s="13" t="s">
        <v>10</v>
      </c>
      <c r="F86" s="15">
        <v>3419.4915254237289</v>
      </c>
      <c r="G86" s="15">
        <f>F86*1.18</f>
        <v>4035</v>
      </c>
      <c r="H86" s="15">
        <f>D86*G86</f>
        <v>589110</v>
      </c>
      <c r="I86" s="17"/>
      <c r="J86" s="16"/>
      <c r="K86" s="13"/>
      <c r="L86" s="15">
        <v>3419.4915254237289</v>
      </c>
      <c r="M86" s="19">
        <f>J86*L86</f>
        <v>0</v>
      </c>
      <c r="O86" s="20">
        <f>D86+J86</f>
        <v>146</v>
      </c>
      <c r="P86" s="17"/>
      <c r="Q86" s="17">
        <v>3419.4915254237289</v>
      </c>
      <c r="R86" s="17">
        <f>O86*Q86</f>
        <v>499245.76271186443</v>
      </c>
    </row>
    <row r="87" spans="1:18" s="3" customFormat="1">
      <c r="A87" s="3">
        <v>41</v>
      </c>
      <c r="C87" s="30"/>
      <c r="F87" s="11"/>
      <c r="G87" s="11"/>
      <c r="H87" s="11"/>
    </row>
    <row r="88" spans="1:18" s="3" customFormat="1" ht="15.6">
      <c r="A88" s="3">
        <v>42</v>
      </c>
      <c r="B88" s="13">
        <v>42</v>
      </c>
      <c r="C88" s="21" t="s">
        <v>53</v>
      </c>
      <c r="D88" s="13">
        <v>61</v>
      </c>
      <c r="E88" s="13"/>
      <c r="F88" s="15">
        <v>3177.9661016949153</v>
      </c>
      <c r="G88" s="15">
        <f>F88*1.18</f>
        <v>3750</v>
      </c>
      <c r="H88" s="15">
        <f>D88*G88</f>
        <v>228750</v>
      </c>
      <c r="I88" s="17"/>
      <c r="J88" s="16"/>
      <c r="K88" s="13"/>
      <c r="L88" s="15">
        <v>3177.9661016949153</v>
      </c>
      <c r="M88" s="25">
        <f>J88*L88</f>
        <v>0</v>
      </c>
      <c r="O88" s="20">
        <f>D88+J88</f>
        <v>61</v>
      </c>
      <c r="P88" s="17"/>
      <c r="Q88" s="17">
        <f>L88</f>
        <v>3177.9661016949153</v>
      </c>
      <c r="R88" s="17">
        <f>O88*Q88</f>
        <v>193855.93220338982</v>
      </c>
    </row>
    <row r="89" spans="1:18" s="3" customFormat="1">
      <c r="A89" s="3">
        <v>42</v>
      </c>
      <c r="C89" s="30"/>
      <c r="F89" s="11"/>
      <c r="G89" s="11"/>
      <c r="H89" s="11"/>
    </row>
    <row r="90" spans="1:18" s="3" customFormat="1" ht="15.6">
      <c r="A90" s="3">
        <v>43</v>
      </c>
      <c r="B90" s="13">
        <v>43</v>
      </c>
      <c r="C90" s="21" t="s">
        <v>16</v>
      </c>
      <c r="D90" s="13">
        <v>3</v>
      </c>
      <c r="E90" s="13" t="s">
        <v>13</v>
      </c>
      <c r="F90" s="15">
        <v>334745.76271186443</v>
      </c>
      <c r="G90" s="15">
        <f>F90*1.18</f>
        <v>395000</v>
      </c>
      <c r="H90" s="15">
        <f>D90*G90</f>
        <v>1185000</v>
      </c>
      <c r="I90" s="17"/>
      <c r="J90" s="16"/>
      <c r="K90" s="13" t="s">
        <v>13</v>
      </c>
      <c r="L90" s="15">
        <v>334745.76271186443</v>
      </c>
      <c r="M90" s="25">
        <f>J90*L90</f>
        <v>0</v>
      </c>
      <c r="O90" s="20">
        <f>D90+J90</f>
        <v>3</v>
      </c>
      <c r="P90" s="13" t="s">
        <v>13</v>
      </c>
      <c r="Q90" s="15">
        <v>334745.76271186443</v>
      </c>
      <c r="R90" s="17">
        <f>O90*Q90</f>
        <v>1004237.2881355933</v>
      </c>
    </row>
    <row r="91" spans="1:18" s="3" customFormat="1">
      <c r="A91" s="3">
        <v>43</v>
      </c>
      <c r="C91" s="30"/>
      <c r="F91" s="11"/>
      <c r="G91" s="11"/>
      <c r="H91" s="11"/>
    </row>
    <row r="92" spans="1:18" s="3" customFormat="1" ht="15.6">
      <c r="A92" s="3">
        <v>44</v>
      </c>
      <c r="B92" s="13">
        <v>44</v>
      </c>
      <c r="C92" s="21" t="s">
        <v>17</v>
      </c>
      <c r="D92" s="13">
        <v>2</v>
      </c>
      <c r="E92" s="13" t="s">
        <v>13</v>
      </c>
      <c r="F92" s="15">
        <v>1266949.1525423729</v>
      </c>
      <c r="G92" s="15">
        <f>F92*1.18</f>
        <v>1495000</v>
      </c>
      <c r="H92" s="15">
        <f>D92*G92</f>
        <v>2990000</v>
      </c>
      <c r="I92" s="17"/>
      <c r="J92" s="16"/>
      <c r="K92" s="13" t="s">
        <v>13</v>
      </c>
      <c r="L92" s="15">
        <v>1266949.1525423729</v>
      </c>
      <c r="M92" s="25">
        <f>J92*L92</f>
        <v>0</v>
      </c>
      <c r="O92" s="20">
        <f>D92+J92</f>
        <v>2</v>
      </c>
      <c r="P92" s="13" t="s">
        <v>13</v>
      </c>
      <c r="Q92" s="15">
        <v>1266949.1525423729</v>
      </c>
      <c r="R92" s="17">
        <f>O92*Q92</f>
        <v>2533898.3050847459</v>
      </c>
    </row>
    <row r="93" spans="1:18" s="3" customFormat="1">
      <c r="A93" s="3">
        <v>44</v>
      </c>
      <c r="C93" s="30"/>
      <c r="F93" s="11"/>
      <c r="G93" s="11"/>
      <c r="H93" s="11"/>
    </row>
    <row r="94" spans="1:18" s="3" customFormat="1" ht="15.6">
      <c r="A94" s="3">
        <v>45</v>
      </c>
      <c r="B94" s="13">
        <v>45</v>
      </c>
      <c r="C94" s="21" t="s">
        <v>54</v>
      </c>
      <c r="D94" s="13">
        <v>1</v>
      </c>
      <c r="E94" s="13" t="s">
        <v>13</v>
      </c>
      <c r="F94" s="15">
        <v>1012711.8644067798</v>
      </c>
      <c r="G94" s="15">
        <f>F94*1.18</f>
        <v>1195000</v>
      </c>
      <c r="H94" s="15">
        <f>D94*G94</f>
        <v>1195000</v>
      </c>
      <c r="I94" s="17"/>
      <c r="J94" s="16"/>
      <c r="K94" s="13" t="s">
        <v>13</v>
      </c>
      <c r="L94" s="15">
        <v>1012711.8644067798</v>
      </c>
      <c r="M94" s="25">
        <f>J94*L94</f>
        <v>0</v>
      </c>
      <c r="O94" s="20">
        <f>D94+J94</f>
        <v>1</v>
      </c>
      <c r="P94" s="13" t="s">
        <v>13</v>
      </c>
      <c r="Q94" s="15">
        <v>1012711.8644067798</v>
      </c>
      <c r="R94" s="17">
        <f>O94*Q94</f>
        <v>1012711.8644067798</v>
      </c>
    </row>
    <row r="95" spans="1:18" s="3" customFormat="1">
      <c r="A95" s="3">
        <v>45</v>
      </c>
      <c r="C95" s="30"/>
      <c r="F95" s="11"/>
      <c r="G95" s="11"/>
      <c r="H95" s="11"/>
    </row>
    <row r="96" spans="1:18" s="3" customFormat="1" ht="15.6">
      <c r="A96" s="3">
        <v>46</v>
      </c>
      <c r="B96" s="13">
        <v>46</v>
      </c>
      <c r="C96" s="21" t="s">
        <v>18</v>
      </c>
      <c r="D96" s="13">
        <v>3</v>
      </c>
      <c r="E96" s="13" t="s">
        <v>13</v>
      </c>
      <c r="F96" s="15">
        <v>292372.88135593222</v>
      </c>
      <c r="G96" s="15">
        <f>F96*1.18</f>
        <v>345000</v>
      </c>
      <c r="H96" s="15">
        <f>D96*G96</f>
        <v>1035000</v>
      </c>
      <c r="I96" s="17"/>
      <c r="J96" s="16"/>
      <c r="K96" s="13" t="s">
        <v>13</v>
      </c>
      <c r="L96" s="15">
        <v>292372.88135593222</v>
      </c>
      <c r="M96" s="25">
        <f>J96*L96</f>
        <v>0</v>
      </c>
      <c r="O96" s="20">
        <f>D96+J96</f>
        <v>3</v>
      </c>
      <c r="P96" s="13" t="s">
        <v>13</v>
      </c>
      <c r="Q96" s="15">
        <v>292372.88135593222</v>
      </c>
      <c r="R96" s="17">
        <f>O96*Q96</f>
        <v>877118.64406779665</v>
      </c>
    </row>
    <row r="97" spans="1:18" s="3" customFormat="1">
      <c r="A97" s="3">
        <v>46</v>
      </c>
      <c r="C97" s="30"/>
      <c r="F97" s="11"/>
      <c r="G97" s="11"/>
      <c r="H97" s="11"/>
    </row>
    <row r="98" spans="1:18" s="3" customFormat="1" ht="15.6">
      <c r="A98" s="3">
        <v>47</v>
      </c>
      <c r="B98" s="13">
        <v>47</v>
      </c>
      <c r="C98" s="21" t="s">
        <v>19</v>
      </c>
      <c r="D98" s="13">
        <v>3</v>
      </c>
      <c r="E98" s="13" t="s">
        <v>13</v>
      </c>
      <c r="F98" s="15">
        <v>19067.796610169491</v>
      </c>
      <c r="G98" s="15">
        <f>F98*1.18</f>
        <v>22500</v>
      </c>
      <c r="H98" s="15">
        <f>D98*G98</f>
        <v>67500</v>
      </c>
      <c r="I98" s="17"/>
      <c r="J98" s="16"/>
      <c r="K98" s="13" t="s">
        <v>13</v>
      </c>
      <c r="L98" s="15">
        <v>19067.796610169491</v>
      </c>
      <c r="M98" s="25">
        <f>J98*L98</f>
        <v>0</v>
      </c>
      <c r="O98" s="20">
        <f>D98+J98</f>
        <v>3</v>
      </c>
      <c r="P98" s="13" t="s">
        <v>13</v>
      </c>
      <c r="Q98" s="15">
        <v>19067.796610169491</v>
      </c>
      <c r="R98" s="17">
        <f>O98*Q98</f>
        <v>57203.389830508473</v>
      </c>
    </row>
    <row r="99" spans="1:18" s="3" customFormat="1">
      <c r="A99" s="3">
        <v>47</v>
      </c>
      <c r="C99" s="30"/>
      <c r="F99" s="11"/>
      <c r="G99" s="11"/>
      <c r="H99" s="11"/>
    </row>
    <row r="100" spans="1:18" s="3" customFormat="1" ht="15.6">
      <c r="A100" s="3">
        <v>48</v>
      </c>
      <c r="B100" s="13">
        <v>48</v>
      </c>
      <c r="C100" s="21" t="s">
        <v>27</v>
      </c>
      <c r="D100" s="13">
        <v>3</v>
      </c>
      <c r="E100" s="13" t="s">
        <v>13</v>
      </c>
      <c r="F100" s="15">
        <v>444915.25423728814</v>
      </c>
      <c r="G100" s="15">
        <f>F100*1.18</f>
        <v>525000</v>
      </c>
      <c r="H100" s="15">
        <f>D100*G100</f>
        <v>1575000</v>
      </c>
      <c r="I100" s="17"/>
      <c r="J100" s="16"/>
      <c r="K100" s="13" t="s">
        <v>13</v>
      </c>
      <c r="L100" s="15">
        <v>444915.25423728814</v>
      </c>
      <c r="M100" s="25">
        <f>J100*L100</f>
        <v>0</v>
      </c>
      <c r="O100" s="20">
        <f>D100+J100</f>
        <v>3</v>
      </c>
      <c r="P100" s="13" t="s">
        <v>13</v>
      </c>
      <c r="Q100" s="15">
        <v>444915.25423728814</v>
      </c>
      <c r="R100" s="17">
        <f>O100*Q100</f>
        <v>1334745.7627118644</v>
      </c>
    </row>
    <row r="101" spans="1:18" s="3" customFormat="1">
      <c r="A101" s="3">
        <v>48</v>
      </c>
      <c r="C101" s="30"/>
      <c r="F101" s="11"/>
      <c r="G101" s="11"/>
      <c r="H101" s="11"/>
    </row>
    <row r="102" spans="1:18" s="3" customFormat="1" ht="15.6">
      <c r="A102" s="3">
        <v>49</v>
      </c>
      <c r="B102" s="13">
        <v>49</v>
      </c>
      <c r="C102" s="21" t="s">
        <v>55</v>
      </c>
      <c r="D102" s="13">
        <v>40</v>
      </c>
      <c r="E102" s="13" t="s">
        <v>10</v>
      </c>
      <c r="F102" s="15">
        <v>550.84745762711873</v>
      </c>
      <c r="G102" s="15">
        <f>F102*1.18</f>
        <v>650.00000000000011</v>
      </c>
      <c r="H102" s="15">
        <f>D102*G102</f>
        <v>26000.000000000004</v>
      </c>
      <c r="I102" s="17"/>
      <c r="J102" s="16"/>
      <c r="K102" s="13" t="s">
        <v>10</v>
      </c>
      <c r="L102" s="15">
        <v>550.84745762711873</v>
      </c>
      <c r="M102" s="25">
        <f>J102*L102</f>
        <v>0</v>
      </c>
      <c r="O102" s="20">
        <f>D102+J102</f>
        <v>40</v>
      </c>
      <c r="P102" s="13" t="s">
        <v>10</v>
      </c>
      <c r="Q102" s="15">
        <v>550.84745762711873</v>
      </c>
      <c r="R102" s="17">
        <f>O102*Q102</f>
        <v>22033.898305084749</v>
      </c>
    </row>
    <row r="103" spans="1:18" s="3" customFormat="1">
      <c r="A103" s="3">
        <v>49</v>
      </c>
      <c r="C103" s="30"/>
      <c r="F103" s="11"/>
      <c r="G103" s="11"/>
      <c r="H103" s="11"/>
    </row>
    <row r="104" spans="1:18" s="3" customFormat="1" ht="15.6">
      <c r="A104" s="3">
        <v>50</v>
      </c>
      <c r="B104" s="13">
        <v>50</v>
      </c>
      <c r="C104" s="21" t="s">
        <v>56</v>
      </c>
      <c r="D104" s="13">
        <v>3</v>
      </c>
      <c r="E104" s="13" t="s">
        <v>13</v>
      </c>
      <c r="F104" s="15">
        <v>139830.50847457629</v>
      </c>
      <c r="G104" s="15">
        <f>F104*1.18</f>
        <v>165000</v>
      </c>
      <c r="H104" s="15">
        <f>D104*G104</f>
        <v>495000</v>
      </c>
      <c r="I104" s="17"/>
      <c r="J104" s="16"/>
      <c r="K104" s="13" t="s">
        <v>13</v>
      </c>
      <c r="L104" s="15">
        <v>139830.50847457629</v>
      </c>
      <c r="M104" s="25">
        <f>J104*L104</f>
        <v>0</v>
      </c>
      <c r="O104" s="20">
        <f>D104+J104</f>
        <v>3</v>
      </c>
      <c r="P104" s="13" t="s">
        <v>13</v>
      </c>
      <c r="Q104" s="15">
        <v>139830.50847457629</v>
      </c>
      <c r="R104" s="17">
        <f>O104*Q104</f>
        <v>419491.52542372886</v>
      </c>
    </row>
    <row r="105" spans="1:18" s="3" customFormat="1">
      <c r="A105" s="3">
        <v>50</v>
      </c>
      <c r="C105" s="30"/>
      <c r="F105" s="11"/>
      <c r="G105" s="11"/>
      <c r="H105" s="11"/>
    </row>
    <row r="106" spans="1:18" s="3" customFormat="1" ht="15.6">
      <c r="A106" s="3">
        <v>51</v>
      </c>
      <c r="B106" s="13">
        <v>51</v>
      </c>
      <c r="C106" s="21" t="s">
        <v>24</v>
      </c>
      <c r="D106" s="13">
        <v>3</v>
      </c>
      <c r="E106" s="13" t="s">
        <v>13</v>
      </c>
      <c r="F106" s="15">
        <v>10169.491525423729</v>
      </c>
      <c r="G106" s="15">
        <f>F106*1.18</f>
        <v>12000</v>
      </c>
      <c r="H106" s="15">
        <f>D106*G106</f>
        <v>36000</v>
      </c>
      <c r="I106" s="17"/>
      <c r="J106" s="16"/>
      <c r="K106" s="13" t="s">
        <v>13</v>
      </c>
      <c r="L106" s="15">
        <v>10169.491525423729</v>
      </c>
      <c r="M106" s="25">
        <f>J106*L106</f>
        <v>0</v>
      </c>
      <c r="O106" s="20">
        <f>D106+J106</f>
        <v>3</v>
      </c>
      <c r="P106" s="13" t="s">
        <v>13</v>
      </c>
      <c r="Q106" s="15">
        <v>10169.491525423729</v>
      </c>
      <c r="R106" s="17">
        <f>O106*Q106</f>
        <v>30508.47457627119</v>
      </c>
    </row>
    <row r="107" spans="1:18" s="3" customFormat="1">
      <c r="A107" s="3">
        <v>51</v>
      </c>
      <c r="C107" s="30"/>
      <c r="F107" s="11"/>
      <c r="G107" s="11"/>
      <c r="H107" s="11"/>
    </row>
    <row r="108" spans="1:18" s="3" customFormat="1" ht="31.2">
      <c r="A108" s="3">
        <v>52</v>
      </c>
      <c r="B108" s="13">
        <v>52</v>
      </c>
      <c r="C108" s="21" t="s">
        <v>57</v>
      </c>
      <c r="D108" s="13">
        <v>3</v>
      </c>
      <c r="E108" s="13" t="s">
        <v>13</v>
      </c>
      <c r="F108" s="15">
        <v>41949.152542372882</v>
      </c>
      <c r="G108" s="15">
        <f>F108*1.18</f>
        <v>49500</v>
      </c>
      <c r="H108" s="15">
        <f>D108*G108</f>
        <v>148500</v>
      </c>
      <c r="I108" s="17"/>
      <c r="J108" s="16"/>
      <c r="K108" s="13" t="s">
        <v>13</v>
      </c>
      <c r="L108" s="15">
        <v>41949.152542372882</v>
      </c>
      <c r="M108" s="25">
        <f>J108*L108</f>
        <v>0</v>
      </c>
      <c r="O108" s="20">
        <f>D108+J108</f>
        <v>3</v>
      </c>
      <c r="P108" s="13" t="s">
        <v>13</v>
      </c>
      <c r="Q108" s="15">
        <v>41949.152542372882</v>
      </c>
      <c r="R108" s="17">
        <f>O108*Q108</f>
        <v>125847.45762711865</v>
      </c>
    </row>
    <row r="109" spans="1:18" s="3" customFormat="1">
      <c r="A109" s="3">
        <v>52</v>
      </c>
      <c r="C109" s="30"/>
      <c r="F109" s="11"/>
      <c r="G109" s="11"/>
      <c r="H109" s="11"/>
    </row>
    <row r="110" spans="1:18" s="3" customFormat="1" ht="31.2">
      <c r="A110" s="3">
        <v>53</v>
      </c>
      <c r="B110" s="13">
        <v>5</v>
      </c>
      <c r="C110" s="21" t="s">
        <v>58</v>
      </c>
      <c r="D110" s="13">
        <v>5</v>
      </c>
      <c r="E110" s="13" t="s">
        <v>13</v>
      </c>
      <c r="F110" s="15">
        <v>31779.661016949154</v>
      </c>
      <c r="G110" s="15">
        <f>F110*1.18</f>
        <v>37500</v>
      </c>
      <c r="H110" s="15">
        <f>D110*G110</f>
        <v>187500</v>
      </c>
      <c r="I110" s="17"/>
      <c r="J110" s="16"/>
      <c r="K110" s="13" t="s">
        <v>13</v>
      </c>
      <c r="L110" s="15">
        <v>31779.661016949154</v>
      </c>
      <c r="M110" s="25">
        <f>J110*L110</f>
        <v>0</v>
      </c>
      <c r="O110" s="20">
        <f>D110+J110</f>
        <v>5</v>
      </c>
      <c r="P110" s="13" t="s">
        <v>13</v>
      </c>
      <c r="Q110" s="15">
        <v>31779.661016949154</v>
      </c>
      <c r="R110" s="17">
        <f>O110*Q110</f>
        <v>158898.30508474578</v>
      </c>
    </row>
    <row r="111" spans="1:18" s="3" customFormat="1">
      <c r="A111" s="3">
        <v>53</v>
      </c>
      <c r="C111" s="30"/>
      <c r="F111" s="11"/>
      <c r="G111" s="11"/>
      <c r="H111" s="11"/>
    </row>
    <row r="112" spans="1:18" s="3" customFormat="1" ht="15.6">
      <c r="A112" s="3">
        <v>54</v>
      </c>
      <c r="B112" s="13">
        <v>54</v>
      </c>
      <c r="C112" s="21" t="s">
        <v>59</v>
      </c>
      <c r="D112" s="13">
        <v>5</v>
      </c>
      <c r="E112" s="13" t="s">
        <v>13</v>
      </c>
      <c r="F112" s="15">
        <v>15889.830508474577</v>
      </c>
      <c r="G112" s="15">
        <f>F112*1.18</f>
        <v>18750</v>
      </c>
      <c r="H112" s="15">
        <f>D112*G112</f>
        <v>93750</v>
      </c>
      <c r="I112" s="17"/>
      <c r="J112" s="16"/>
      <c r="K112" s="13" t="s">
        <v>13</v>
      </c>
      <c r="L112" s="15">
        <v>15889.830508474577</v>
      </c>
      <c r="M112" s="25">
        <f>J112*L112</f>
        <v>0</v>
      </c>
      <c r="O112" s="20">
        <f>D112+J112</f>
        <v>5</v>
      </c>
      <c r="P112" s="13" t="s">
        <v>13</v>
      </c>
      <c r="Q112" s="15">
        <v>15889.830508474577</v>
      </c>
      <c r="R112" s="17">
        <f>O112*Q112</f>
        <v>79449.152542372889</v>
      </c>
    </row>
    <row r="113" spans="1:18" s="3" customFormat="1">
      <c r="A113" s="3">
        <v>54</v>
      </c>
      <c r="C113" s="30"/>
      <c r="F113" s="11"/>
      <c r="G113" s="11"/>
      <c r="H113" s="11"/>
    </row>
    <row r="114" spans="1:18" s="3" customFormat="1" ht="15.6">
      <c r="A114" s="3">
        <v>55</v>
      </c>
      <c r="B114" s="13">
        <v>55</v>
      </c>
      <c r="C114" s="21" t="s">
        <v>60</v>
      </c>
      <c r="D114" s="13">
        <v>10</v>
      </c>
      <c r="E114" s="13" t="s">
        <v>13</v>
      </c>
      <c r="F114" s="15">
        <v>8050.8474576271192</v>
      </c>
      <c r="G114" s="15">
        <f>F114*1.18</f>
        <v>9500</v>
      </c>
      <c r="H114" s="15">
        <f>D114*G114</f>
        <v>95000</v>
      </c>
      <c r="I114" s="17"/>
      <c r="J114" s="16"/>
      <c r="K114" s="13" t="s">
        <v>13</v>
      </c>
      <c r="L114" s="15">
        <v>8050.8474576271192</v>
      </c>
      <c r="M114" s="25">
        <f>J114*L114</f>
        <v>0</v>
      </c>
      <c r="O114" s="20">
        <f>D114+J114</f>
        <v>10</v>
      </c>
      <c r="P114" s="13" t="s">
        <v>13</v>
      </c>
      <c r="Q114" s="15">
        <v>8050.8474576271192</v>
      </c>
      <c r="R114" s="17">
        <f>O114*Q114</f>
        <v>80508.474576271197</v>
      </c>
    </row>
    <row r="115" spans="1:18" s="3" customFormat="1">
      <c r="A115" s="3">
        <v>55</v>
      </c>
      <c r="C115" s="30"/>
      <c r="F115" s="11"/>
      <c r="G115" s="11"/>
      <c r="H115" s="11"/>
    </row>
    <row r="116" spans="1:18" s="3" customFormat="1" ht="15.6">
      <c r="A116" s="3">
        <v>56</v>
      </c>
      <c r="B116" s="13">
        <v>56</v>
      </c>
      <c r="C116" s="32" t="s">
        <v>61</v>
      </c>
      <c r="D116" s="33">
        <v>10000</v>
      </c>
      <c r="E116" s="33" t="s">
        <v>62</v>
      </c>
      <c r="F116" s="34">
        <v>93.220338983050851</v>
      </c>
      <c r="G116" s="15">
        <f>F116*1.18</f>
        <v>110</v>
      </c>
      <c r="H116" s="15">
        <f>D116*G116</f>
        <v>1100000</v>
      </c>
      <c r="I116" s="17"/>
      <c r="J116" s="16"/>
      <c r="K116" s="33" t="s">
        <v>62</v>
      </c>
      <c r="L116" s="34">
        <v>93.220338983050851</v>
      </c>
      <c r="M116" s="25">
        <f>J116*L116</f>
        <v>0</v>
      </c>
      <c r="O116" s="20">
        <f>D116+J116</f>
        <v>10000</v>
      </c>
      <c r="P116" s="33" t="s">
        <v>62</v>
      </c>
      <c r="Q116" s="34">
        <v>93.220338983050851</v>
      </c>
      <c r="R116" s="17">
        <f>O116*Q116</f>
        <v>932203.3898305085</v>
      </c>
    </row>
    <row r="117" spans="1:18" s="3" customFormat="1">
      <c r="A117" s="3">
        <v>56</v>
      </c>
      <c r="C117" s="30"/>
      <c r="F117" s="11"/>
      <c r="G117" s="11"/>
      <c r="H117" s="11"/>
    </row>
    <row r="118" spans="1:18" s="3" customFormat="1" ht="31.2">
      <c r="A118" s="3">
        <v>57</v>
      </c>
      <c r="B118" s="13">
        <v>57</v>
      </c>
      <c r="C118" s="32" t="s">
        <v>63</v>
      </c>
      <c r="D118" s="33">
        <v>4000</v>
      </c>
      <c r="E118" s="33" t="s">
        <v>62</v>
      </c>
      <c r="F118" s="34">
        <v>97.457627118644069</v>
      </c>
      <c r="G118" s="15">
        <f>F118*1.18</f>
        <v>115</v>
      </c>
      <c r="H118" s="15">
        <f>D118*G118</f>
        <v>460000</v>
      </c>
      <c r="I118" s="17"/>
      <c r="J118" s="16"/>
      <c r="K118" s="33" t="s">
        <v>62</v>
      </c>
      <c r="L118" s="34">
        <v>97.457627118644069</v>
      </c>
      <c r="M118" s="25">
        <f>J118*L118</f>
        <v>0</v>
      </c>
      <c r="O118" s="20">
        <f>D118+J118</f>
        <v>4000</v>
      </c>
      <c r="P118" s="33" t="s">
        <v>62</v>
      </c>
      <c r="Q118" s="34">
        <v>97.457627118644069</v>
      </c>
      <c r="R118" s="17">
        <f>O118*Q118</f>
        <v>389830.50847457629</v>
      </c>
    </row>
    <row r="119" spans="1:18" s="3" customFormat="1">
      <c r="A119" s="3">
        <v>57</v>
      </c>
      <c r="C119" s="30"/>
      <c r="F119" s="11"/>
      <c r="G119" s="11"/>
      <c r="H119" s="11"/>
    </row>
    <row r="120" spans="1:18" s="3" customFormat="1" ht="46.8">
      <c r="A120" s="3">
        <v>58</v>
      </c>
      <c r="B120" s="13">
        <v>58</v>
      </c>
      <c r="C120" s="35" t="s">
        <v>64</v>
      </c>
      <c r="D120" s="33">
        <v>570</v>
      </c>
      <c r="E120" s="33" t="s">
        <v>65</v>
      </c>
      <c r="F120" s="34">
        <v>1292.3728813559323</v>
      </c>
      <c r="G120" s="15">
        <f>F120*1.18</f>
        <v>1525</v>
      </c>
      <c r="H120" s="15">
        <f>D120*G120</f>
        <v>869250</v>
      </c>
      <c r="I120" s="17"/>
      <c r="J120" s="16"/>
      <c r="K120" s="33" t="s">
        <v>65</v>
      </c>
      <c r="L120" s="34">
        <v>1292.3728813559323</v>
      </c>
      <c r="M120" s="25">
        <f>J120*L120</f>
        <v>0</v>
      </c>
      <c r="O120" s="20">
        <f>D120+J120</f>
        <v>570</v>
      </c>
      <c r="P120" s="33" t="s">
        <v>65</v>
      </c>
      <c r="Q120" s="34">
        <v>1292.3728813559323</v>
      </c>
      <c r="R120" s="17">
        <f>O120*Q120</f>
        <v>736652.54237288143</v>
      </c>
    </row>
    <row r="121" spans="1:18" s="3" customFormat="1">
      <c r="A121" s="3">
        <v>58</v>
      </c>
      <c r="C121" s="30"/>
      <c r="F121" s="11"/>
      <c r="G121" s="11"/>
      <c r="H121" s="11"/>
    </row>
    <row r="122" spans="1:18" s="3" customFormat="1" ht="46.8">
      <c r="A122" s="3">
        <v>59</v>
      </c>
      <c r="B122" s="13">
        <v>59</v>
      </c>
      <c r="C122" s="35" t="s">
        <v>66</v>
      </c>
      <c r="D122" s="33">
        <v>10</v>
      </c>
      <c r="E122" s="33" t="s">
        <v>65</v>
      </c>
      <c r="F122" s="34">
        <v>932.20338983050851</v>
      </c>
      <c r="G122" s="15">
        <f>F122*1.18</f>
        <v>1100</v>
      </c>
      <c r="H122" s="15">
        <f>D122*G122</f>
        <v>11000</v>
      </c>
      <c r="I122" s="17"/>
      <c r="J122" s="16"/>
      <c r="K122" s="33" t="s">
        <v>65</v>
      </c>
      <c r="L122" s="34">
        <v>932.20338983050851</v>
      </c>
      <c r="M122" s="25">
        <f>J122*L122</f>
        <v>0</v>
      </c>
      <c r="O122" s="20">
        <f>D122+J122</f>
        <v>10</v>
      </c>
      <c r="P122" s="33" t="s">
        <v>65</v>
      </c>
      <c r="Q122" s="34">
        <v>932.20338983050851</v>
      </c>
      <c r="R122" s="17">
        <f>O122*Q122</f>
        <v>9322.033898305086</v>
      </c>
    </row>
    <row r="123" spans="1:18" s="3" customFormat="1">
      <c r="A123" s="3">
        <v>59</v>
      </c>
      <c r="C123" s="30"/>
      <c r="F123" s="11"/>
      <c r="G123" s="11"/>
      <c r="H123" s="11"/>
    </row>
    <row r="124" spans="1:18" s="3" customFormat="1" ht="31.2">
      <c r="A124" s="3">
        <v>60</v>
      </c>
      <c r="B124" s="13">
        <v>60</v>
      </c>
      <c r="C124" s="32" t="s">
        <v>67</v>
      </c>
      <c r="D124" s="33">
        <v>25</v>
      </c>
      <c r="E124" s="33" t="s">
        <v>65</v>
      </c>
      <c r="F124" s="34">
        <v>762.71186440677968</v>
      </c>
      <c r="G124" s="15">
        <f>F124*1.18</f>
        <v>900</v>
      </c>
      <c r="H124" s="15">
        <f>D124*G124</f>
        <v>22500</v>
      </c>
      <c r="I124" s="17"/>
      <c r="J124" s="16"/>
      <c r="K124" s="33" t="s">
        <v>65</v>
      </c>
      <c r="L124" s="34">
        <v>762.71186440677968</v>
      </c>
      <c r="M124" s="25">
        <f>J124*L124</f>
        <v>0</v>
      </c>
      <c r="O124" s="20">
        <f>D124+J124</f>
        <v>25</v>
      </c>
      <c r="P124" s="33" t="s">
        <v>65</v>
      </c>
      <c r="Q124" s="34">
        <v>762.71186440677968</v>
      </c>
      <c r="R124" s="17">
        <f>O124*Q124</f>
        <v>19067.796610169491</v>
      </c>
    </row>
    <row r="125" spans="1:18" s="3" customFormat="1">
      <c r="A125" s="3">
        <v>60</v>
      </c>
      <c r="C125" s="30"/>
      <c r="F125" s="11"/>
      <c r="G125" s="11"/>
      <c r="H125" s="11"/>
    </row>
    <row r="126" spans="1:18" s="3" customFormat="1" ht="46.8">
      <c r="A126" s="3">
        <v>61</v>
      </c>
      <c r="B126" s="13">
        <v>61</v>
      </c>
      <c r="C126" s="32" t="s">
        <v>68</v>
      </c>
      <c r="D126" s="33">
        <v>50</v>
      </c>
      <c r="E126" s="33" t="s">
        <v>65</v>
      </c>
      <c r="F126" s="34">
        <v>2372.8813559322034</v>
      </c>
      <c r="G126" s="15">
        <f>F126*1.18</f>
        <v>2800</v>
      </c>
      <c r="H126" s="15">
        <f>D126*G126</f>
        <v>140000</v>
      </c>
      <c r="I126" s="17"/>
      <c r="J126" s="16"/>
      <c r="K126" s="33" t="s">
        <v>65</v>
      </c>
      <c r="L126" s="34">
        <v>2372.8813559322034</v>
      </c>
      <c r="M126" s="25">
        <f>J126*L126</f>
        <v>0</v>
      </c>
      <c r="O126" s="20">
        <f>D126+J126</f>
        <v>50</v>
      </c>
      <c r="P126" s="33" t="s">
        <v>65</v>
      </c>
      <c r="Q126" s="34">
        <v>2372.8813559322034</v>
      </c>
      <c r="R126" s="17">
        <f>O126*Q126</f>
        <v>118644.06779661016</v>
      </c>
    </row>
    <row r="127" spans="1:18" s="3" customFormat="1">
      <c r="A127" s="3">
        <v>61</v>
      </c>
      <c r="C127" s="30"/>
      <c r="F127" s="11"/>
      <c r="G127" s="11"/>
      <c r="H127" s="11"/>
    </row>
    <row r="128" spans="1:18" s="3" customFormat="1" ht="31.2">
      <c r="A128" s="3">
        <v>62</v>
      </c>
      <c r="B128" s="13">
        <v>62</v>
      </c>
      <c r="C128" s="32" t="s">
        <v>69</v>
      </c>
      <c r="D128" s="33">
        <v>200</v>
      </c>
      <c r="E128" s="33" t="s">
        <v>65</v>
      </c>
      <c r="F128" s="34">
        <v>1186.4406779661017</v>
      </c>
      <c r="G128" s="15">
        <f>F128*1.18</f>
        <v>1400</v>
      </c>
      <c r="H128" s="15">
        <f>D128*G128</f>
        <v>280000</v>
      </c>
      <c r="I128" s="17"/>
      <c r="J128" s="16"/>
      <c r="K128" s="33" t="s">
        <v>65</v>
      </c>
      <c r="L128" s="34">
        <v>1186.4406779661017</v>
      </c>
      <c r="M128" s="25">
        <f>J128*L128</f>
        <v>0</v>
      </c>
      <c r="O128" s="20">
        <f>D128+J128</f>
        <v>200</v>
      </c>
      <c r="P128" s="33" t="s">
        <v>65</v>
      </c>
      <c r="Q128" s="34">
        <v>1186.4406779661017</v>
      </c>
      <c r="R128" s="17">
        <f>O128*Q128</f>
        <v>237288.13559322033</v>
      </c>
    </row>
    <row r="129" spans="1:18" s="3" customFormat="1">
      <c r="A129" s="3">
        <v>62</v>
      </c>
      <c r="C129" s="30"/>
      <c r="F129" s="11"/>
      <c r="G129" s="11"/>
      <c r="H129" s="11"/>
    </row>
    <row r="130" spans="1:18" s="3" customFormat="1" ht="31.2">
      <c r="A130" s="3">
        <v>63</v>
      </c>
      <c r="B130" s="13">
        <v>63</v>
      </c>
      <c r="C130" s="32" t="s">
        <v>70</v>
      </c>
      <c r="D130" s="33">
        <v>200</v>
      </c>
      <c r="E130" s="13" t="s">
        <v>13</v>
      </c>
      <c r="F130" s="34">
        <v>762.71186440677968</v>
      </c>
      <c r="G130" s="15">
        <f>F130*1.18</f>
        <v>900</v>
      </c>
      <c r="H130" s="15">
        <f>D130*G130</f>
        <v>180000</v>
      </c>
      <c r="I130" s="17"/>
      <c r="J130" s="16"/>
      <c r="K130" s="13" t="s">
        <v>13</v>
      </c>
      <c r="L130" s="34">
        <v>762.71186440677968</v>
      </c>
      <c r="M130" s="25">
        <f>J130*L130</f>
        <v>0</v>
      </c>
      <c r="O130" s="20">
        <f>D130+J130</f>
        <v>200</v>
      </c>
      <c r="P130" s="13" t="s">
        <v>13</v>
      </c>
      <c r="Q130" s="34">
        <v>762.71186440677968</v>
      </c>
      <c r="R130" s="17">
        <f>O130*Q130</f>
        <v>152542.37288135593</v>
      </c>
    </row>
    <row r="131" spans="1:18" s="3" customFormat="1">
      <c r="A131" s="3">
        <v>63</v>
      </c>
      <c r="C131" s="30"/>
      <c r="F131" s="11"/>
      <c r="G131" s="11"/>
      <c r="H131" s="11"/>
    </row>
    <row r="132" spans="1:18" s="3" customFormat="1" ht="15.6">
      <c r="A132" s="3">
        <v>64</v>
      </c>
      <c r="B132" s="13">
        <v>64</v>
      </c>
      <c r="C132" s="32" t="s">
        <v>71</v>
      </c>
      <c r="D132" s="33">
        <v>18</v>
      </c>
      <c r="E132" s="13" t="s">
        <v>13</v>
      </c>
      <c r="F132" s="34">
        <v>1355.9322033898306</v>
      </c>
      <c r="G132" s="15">
        <f>F132*1.18</f>
        <v>1600</v>
      </c>
      <c r="H132" s="15">
        <f>D132*G132</f>
        <v>28800</v>
      </c>
      <c r="I132" s="17"/>
      <c r="J132" s="16"/>
      <c r="K132" s="13" t="s">
        <v>13</v>
      </c>
      <c r="L132" s="34">
        <v>1355.9322033898306</v>
      </c>
      <c r="M132" s="25">
        <f>J132*L132</f>
        <v>0</v>
      </c>
      <c r="O132" s="20">
        <f>D132+J132</f>
        <v>18</v>
      </c>
      <c r="P132" s="13" t="s">
        <v>13</v>
      </c>
      <c r="Q132" s="34">
        <v>1355.9322033898306</v>
      </c>
      <c r="R132" s="17">
        <f>O132*Q132</f>
        <v>24406.779661016953</v>
      </c>
    </row>
    <row r="133" spans="1:18" s="3" customFormat="1">
      <c r="A133" s="3">
        <v>64</v>
      </c>
      <c r="C133" s="30"/>
      <c r="F133" s="11"/>
      <c r="G133" s="11"/>
      <c r="H133" s="11"/>
    </row>
    <row r="134" spans="1:18" s="3" customFormat="1" ht="31.2">
      <c r="A134" s="3">
        <v>65</v>
      </c>
      <c r="B134" s="13">
        <v>65</v>
      </c>
      <c r="C134" s="32" t="s">
        <v>72</v>
      </c>
      <c r="D134" s="33">
        <v>4</v>
      </c>
      <c r="E134" s="13" t="s">
        <v>13</v>
      </c>
      <c r="F134" s="34">
        <v>15254.237288135593</v>
      </c>
      <c r="G134" s="15">
        <f>F134*1.18</f>
        <v>18000</v>
      </c>
      <c r="H134" s="15">
        <f>D134*G134</f>
        <v>72000</v>
      </c>
      <c r="I134" s="17"/>
      <c r="J134" s="16"/>
      <c r="K134" s="13" t="s">
        <v>13</v>
      </c>
      <c r="L134" s="34">
        <v>15254.237288135593</v>
      </c>
      <c r="M134" s="25">
        <f>J134*L134</f>
        <v>0</v>
      </c>
      <c r="O134" s="20">
        <f>D134+J134</f>
        <v>4</v>
      </c>
      <c r="P134" s="13" t="s">
        <v>13</v>
      </c>
      <c r="Q134" s="34">
        <v>15254.237288135593</v>
      </c>
      <c r="R134" s="17">
        <f>O134*Q134</f>
        <v>61016.949152542373</v>
      </c>
    </row>
    <row r="135" spans="1:18" s="3" customFormat="1">
      <c r="A135" s="3">
        <v>65</v>
      </c>
      <c r="C135" s="30"/>
      <c r="F135" s="11"/>
      <c r="G135" s="11"/>
      <c r="H135" s="11"/>
    </row>
    <row r="136" spans="1:18" s="3" customFormat="1" ht="46.8">
      <c r="A136" s="3">
        <v>66</v>
      </c>
      <c r="B136" s="13">
        <v>66</v>
      </c>
      <c r="C136" s="32" t="s">
        <v>73</v>
      </c>
      <c r="D136" s="33">
        <v>2000</v>
      </c>
      <c r="E136" s="33" t="s">
        <v>62</v>
      </c>
      <c r="F136" s="34">
        <v>30.508474576271187</v>
      </c>
      <c r="G136" s="15">
        <f>F136*1.18</f>
        <v>36</v>
      </c>
      <c r="H136" s="15">
        <f>D136*G136</f>
        <v>72000</v>
      </c>
      <c r="I136" s="17"/>
      <c r="J136" s="16"/>
      <c r="K136" s="33" t="s">
        <v>62</v>
      </c>
      <c r="L136" s="34">
        <v>30.508474576271187</v>
      </c>
      <c r="M136" s="25">
        <f>J136*L136</f>
        <v>0</v>
      </c>
      <c r="O136" s="20">
        <f>D136+J136</f>
        <v>2000</v>
      </c>
      <c r="P136" s="33" t="s">
        <v>62</v>
      </c>
      <c r="Q136" s="34">
        <v>30.508474576271187</v>
      </c>
      <c r="R136" s="17">
        <f>O136*Q136</f>
        <v>61016.949152542373</v>
      </c>
    </row>
    <row r="137" spans="1:18" s="3" customFormat="1">
      <c r="A137" s="3">
        <v>66</v>
      </c>
      <c r="C137" s="30"/>
      <c r="F137" s="11"/>
      <c r="G137" s="11"/>
      <c r="H137" s="11"/>
    </row>
    <row r="138" spans="1:18" s="3" customFormat="1" ht="46.8">
      <c r="A138" s="3">
        <v>67</v>
      </c>
      <c r="B138" s="13">
        <v>67</v>
      </c>
      <c r="C138" s="32" t="s">
        <v>74</v>
      </c>
      <c r="D138" s="33">
        <v>2000</v>
      </c>
      <c r="E138" s="33" t="s">
        <v>62</v>
      </c>
      <c r="F138" s="34">
        <v>84.745762711864415</v>
      </c>
      <c r="G138" s="15">
        <f>F138*1.18</f>
        <v>100</v>
      </c>
      <c r="H138" s="15">
        <f>D138*G138</f>
        <v>200000</v>
      </c>
      <c r="I138" s="17"/>
      <c r="J138" s="16"/>
      <c r="K138" s="33" t="s">
        <v>62</v>
      </c>
      <c r="L138" s="34">
        <v>84.745762711864415</v>
      </c>
      <c r="M138" s="25">
        <f>J138*L138</f>
        <v>0</v>
      </c>
      <c r="O138" s="20">
        <f>D138+J138</f>
        <v>2000</v>
      </c>
      <c r="P138" s="33" t="s">
        <v>62</v>
      </c>
      <c r="Q138" s="34">
        <v>84.745762711864415</v>
      </c>
      <c r="R138" s="17">
        <f>O138*Q138</f>
        <v>169491.52542372883</v>
      </c>
    </row>
    <row r="139" spans="1:18" s="3" customFormat="1">
      <c r="A139" s="3">
        <v>67</v>
      </c>
      <c r="C139" s="30"/>
      <c r="F139" s="11"/>
      <c r="G139" s="11"/>
      <c r="H139" s="11"/>
    </row>
    <row r="140" spans="1:18" s="3" customFormat="1" ht="46.8">
      <c r="A140" s="3">
        <v>68</v>
      </c>
      <c r="B140" s="13">
        <v>68</v>
      </c>
      <c r="C140" s="32" t="s">
        <v>75</v>
      </c>
      <c r="D140" s="33">
        <v>8000</v>
      </c>
      <c r="E140" s="33" t="s">
        <v>62</v>
      </c>
      <c r="F140" s="34">
        <v>122.88135593220339</v>
      </c>
      <c r="G140" s="15">
        <f>F140*1.18</f>
        <v>145</v>
      </c>
      <c r="H140" s="15">
        <f>D140*G140</f>
        <v>1160000</v>
      </c>
      <c r="I140" s="17"/>
      <c r="J140" s="16"/>
      <c r="K140" s="33" t="s">
        <v>62</v>
      </c>
      <c r="L140" s="34">
        <v>122.88135593220339</v>
      </c>
      <c r="M140" s="25">
        <f>J140*L140</f>
        <v>0</v>
      </c>
      <c r="O140" s="20">
        <f>D140+J140</f>
        <v>8000</v>
      </c>
      <c r="P140" s="33" t="s">
        <v>62</v>
      </c>
      <c r="Q140" s="34">
        <v>122.88135593220339</v>
      </c>
      <c r="R140" s="17">
        <f>O140*Q140</f>
        <v>983050.84745762718</v>
      </c>
    </row>
    <row r="141" spans="1:18" s="3" customFormat="1" ht="30" customHeight="1">
      <c r="A141" s="3">
        <v>68</v>
      </c>
      <c r="C141" s="30"/>
      <c r="F141" s="11"/>
      <c r="G141" s="11"/>
      <c r="H141" s="11"/>
    </row>
    <row r="142" spans="1:18" s="3" customFormat="1" ht="46.8">
      <c r="A142" s="3">
        <v>69</v>
      </c>
      <c r="B142" s="13">
        <v>69</v>
      </c>
      <c r="C142" s="32" t="s">
        <v>76</v>
      </c>
      <c r="D142" s="33">
        <v>5000</v>
      </c>
      <c r="E142" s="33" t="s">
        <v>62</v>
      </c>
      <c r="F142" s="34">
        <v>194.91525423728814</v>
      </c>
      <c r="G142" s="15">
        <f>F142*1.18</f>
        <v>230</v>
      </c>
      <c r="H142" s="15">
        <f>D142*G142</f>
        <v>1150000</v>
      </c>
      <c r="I142" s="17"/>
      <c r="J142" s="16"/>
      <c r="K142" s="33" t="s">
        <v>62</v>
      </c>
      <c r="L142" s="34">
        <v>194.91525423728814</v>
      </c>
      <c r="M142" s="25">
        <f>J142*L142</f>
        <v>0</v>
      </c>
      <c r="O142" s="20">
        <f>D142+J142</f>
        <v>5000</v>
      </c>
      <c r="P142" s="33" t="s">
        <v>62</v>
      </c>
      <c r="Q142" s="34">
        <v>194.91525423728814</v>
      </c>
      <c r="R142" s="17">
        <f>O142*Q142</f>
        <v>974576.27118644072</v>
      </c>
    </row>
    <row r="143" spans="1:18" s="3" customFormat="1">
      <c r="A143" s="3">
        <v>69</v>
      </c>
      <c r="C143" s="30"/>
      <c r="F143" s="11"/>
      <c r="G143" s="11"/>
      <c r="H143" s="11"/>
    </row>
    <row r="144" spans="1:18" s="3" customFormat="1" ht="46.8">
      <c r="A144" s="3">
        <v>70</v>
      </c>
      <c r="B144" s="13">
        <v>70</v>
      </c>
      <c r="C144" s="32" t="s">
        <v>77</v>
      </c>
      <c r="D144" s="33">
        <v>300</v>
      </c>
      <c r="E144" s="33" t="s">
        <v>62</v>
      </c>
      <c r="F144" s="34">
        <v>275.42372881355936</v>
      </c>
      <c r="G144" s="15">
        <f>F144*1.18</f>
        <v>325.00000000000006</v>
      </c>
      <c r="H144" s="15">
        <f>D144*G144</f>
        <v>97500.000000000015</v>
      </c>
      <c r="I144" s="17"/>
      <c r="J144" s="16"/>
      <c r="K144" s="33" t="s">
        <v>62</v>
      </c>
      <c r="L144" s="34">
        <v>275.42372881355936</v>
      </c>
      <c r="M144" s="25">
        <f>J144*L144</f>
        <v>0</v>
      </c>
      <c r="O144" s="20">
        <f>D144+J144</f>
        <v>300</v>
      </c>
      <c r="P144" s="33" t="s">
        <v>62</v>
      </c>
      <c r="Q144" s="34">
        <v>275.42372881355936</v>
      </c>
      <c r="R144" s="17">
        <f>O144*Q144</f>
        <v>82627.118644067814</v>
      </c>
    </row>
    <row r="145" spans="1:18" s="3" customFormat="1">
      <c r="A145" s="3">
        <v>70</v>
      </c>
      <c r="C145" s="30"/>
      <c r="F145" s="11"/>
      <c r="G145" s="11"/>
      <c r="H145" s="11"/>
    </row>
    <row r="146" spans="1:18" s="3" customFormat="1" ht="46.8">
      <c r="A146" s="3">
        <v>71</v>
      </c>
      <c r="B146" s="13">
        <v>71</v>
      </c>
      <c r="C146" s="32" t="s">
        <v>78</v>
      </c>
      <c r="D146" s="33">
        <v>300</v>
      </c>
      <c r="E146" s="33" t="s">
        <v>62</v>
      </c>
      <c r="F146" s="34">
        <v>461.86440677966107</v>
      </c>
      <c r="G146" s="15">
        <f>F146*1.18</f>
        <v>545</v>
      </c>
      <c r="H146" s="15">
        <f>D146*G146</f>
        <v>163500</v>
      </c>
      <c r="I146" s="17"/>
      <c r="J146" s="16"/>
      <c r="K146" s="33" t="s">
        <v>62</v>
      </c>
      <c r="L146" s="34">
        <v>461.86440677966107</v>
      </c>
      <c r="M146" s="25">
        <f>J146*L146</f>
        <v>0</v>
      </c>
      <c r="O146" s="20">
        <f>D146+J146</f>
        <v>300</v>
      </c>
      <c r="P146" s="33" t="s">
        <v>62</v>
      </c>
      <c r="Q146" s="34">
        <v>461.86440677966107</v>
      </c>
      <c r="R146" s="17">
        <f>O146*Q146</f>
        <v>138559.32203389832</v>
      </c>
    </row>
    <row r="147" spans="1:18" s="3" customFormat="1">
      <c r="A147" s="3">
        <v>71</v>
      </c>
      <c r="C147" s="30"/>
      <c r="F147" s="11"/>
      <c r="G147" s="11"/>
      <c r="H147" s="11"/>
    </row>
    <row r="148" spans="1:18" s="3" customFormat="1" ht="46.8">
      <c r="A148" s="3">
        <v>72</v>
      </c>
      <c r="B148" s="13">
        <v>72</v>
      </c>
      <c r="C148" s="32" t="s">
        <v>79</v>
      </c>
      <c r="D148" s="33">
        <v>500</v>
      </c>
      <c r="E148" s="33" t="s">
        <v>62</v>
      </c>
      <c r="F148" s="34">
        <v>720.33898305084745</v>
      </c>
      <c r="G148" s="15">
        <f>F148*1.18</f>
        <v>849.99999999999989</v>
      </c>
      <c r="H148" s="15">
        <f>D148*G148</f>
        <v>424999.99999999994</v>
      </c>
      <c r="I148" s="17"/>
      <c r="J148" s="16"/>
      <c r="K148" s="33" t="s">
        <v>62</v>
      </c>
      <c r="L148" s="34">
        <v>720.33898305084745</v>
      </c>
      <c r="M148" s="25">
        <f>J148*L148</f>
        <v>0</v>
      </c>
      <c r="O148" s="20">
        <f>D148+J148</f>
        <v>500</v>
      </c>
      <c r="P148" s="33" t="s">
        <v>62</v>
      </c>
      <c r="Q148" s="34">
        <v>720.33898305084745</v>
      </c>
      <c r="R148" s="17">
        <f>O148*Q148</f>
        <v>360169.49152542371</v>
      </c>
    </row>
    <row r="149" spans="1:18" s="3" customFormat="1">
      <c r="A149" s="3">
        <v>72</v>
      </c>
      <c r="C149" s="30"/>
      <c r="F149" s="11"/>
      <c r="G149" s="11"/>
      <c r="H149" s="11"/>
    </row>
    <row r="150" spans="1:18" s="3" customFormat="1" ht="31.2">
      <c r="A150" s="3">
        <v>73</v>
      </c>
      <c r="B150" s="13">
        <v>73</v>
      </c>
      <c r="C150" s="32" t="s">
        <v>80</v>
      </c>
      <c r="D150" s="33">
        <v>8</v>
      </c>
      <c r="E150" s="13" t="s">
        <v>13</v>
      </c>
      <c r="F150" s="34">
        <v>1525.4237288135594</v>
      </c>
      <c r="G150" s="15">
        <f>F150*1.18</f>
        <v>1800</v>
      </c>
      <c r="H150" s="15">
        <f>D150*G150</f>
        <v>14400</v>
      </c>
      <c r="I150" s="17"/>
      <c r="J150" s="16"/>
      <c r="K150" s="13" t="s">
        <v>13</v>
      </c>
      <c r="L150" s="34">
        <v>1525.4237288135594</v>
      </c>
      <c r="M150" s="25">
        <f>J150*L150</f>
        <v>0</v>
      </c>
      <c r="O150" s="20">
        <f>D150+J150</f>
        <v>8</v>
      </c>
      <c r="P150" s="13" t="s">
        <v>13</v>
      </c>
      <c r="Q150" s="34">
        <v>1525.4237288135594</v>
      </c>
      <c r="R150" s="17">
        <f>O150*Q150</f>
        <v>12203.389830508475</v>
      </c>
    </row>
    <row r="151" spans="1:18" s="3" customFormat="1">
      <c r="A151" s="3">
        <v>73</v>
      </c>
      <c r="C151" s="30"/>
      <c r="F151" s="11"/>
      <c r="G151" s="11"/>
      <c r="H151" s="11"/>
    </row>
    <row r="152" spans="1:18" s="3" customFormat="1" ht="46.8">
      <c r="A152" s="3">
        <v>74</v>
      </c>
      <c r="B152" s="13">
        <v>74</v>
      </c>
      <c r="C152" s="32" t="s">
        <v>81</v>
      </c>
      <c r="D152" s="13">
        <v>10</v>
      </c>
      <c r="E152" s="13" t="s">
        <v>13</v>
      </c>
      <c r="F152" s="34">
        <v>11016.949152542373</v>
      </c>
      <c r="G152" s="15">
        <f>F152*1.18</f>
        <v>13000</v>
      </c>
      <c r="H152" s="15">
        <f>D152*G152</f>
        <v>130000</v>
      </c>
      <c r="I152" s="17"/>
      <c r="J152" s="16"/>
      <c r="K152" s="13" t="s">
        <v>13</v>
      </c>
      <c r="L152" s="34">
        <v>11016.949152542373</v>
      </c>
      <c r="M152" s="25">
        <f>J152*L152</f>
        <v>0</v>
      </c>
      <c r="O152" s="20">
        <f>D152+J152</f>
        <v>10</v>
      </c>
      <c r="P152" s="13" t="s">
        <v>13</v>
      </c>
      <c r="Q152" s="34">
        <v>11016.949152542373</v>
      </c>
      <c r="R152" s="17">
        <f>O152*Q152</f>
        <v>110169.49152542373</v>
      </c>
    </row>
    <row r="153" spans="1:18" s="3" customFormat="1">
      <c r="A153" s="3">
        <v>74</v>
      </c>
      <c r="C153" s="30"/>
      <c r="F153" s="11"/>
      <c r="G153" s="11"/>
      <c r="H153" s="11"/>
    </row>
    <row r="154" spans="1:18" s="3" customFormat="1" ht="46.8">
      <c r="A154" s="3">
        <v>75</v>
      </c>
      <c r="B154" s="13">
        <v>75</v>
      </c>
      <c r="C154" s="32" t="s">
        <v>82</v>
      </c>
      <c r="D154" s="13">
        <v>14</v>
      </c>
      <c r="E154" s="13" t="s">
        <v>13</v>
      </c>
      <c r="F154" s="34">
        <v>11016.949152542373</v>
      </c>
      <c r="G154" s="15">
        <f>F154*1.18</f>
        <v>13000</v>
      </c>
      <c r="H154" s="15">
        <f>D154*G154</f>
        <v>182000</v>
      </c>
      <c r="I154" s="17"/>
      <c r="J154" s="16"/>
      <c r="K154" s="13" t="s">
        <v>13</v>
      </c>
      <c r="L154" s="34">
        <v>11016.949152542373</v>
      </c>
      <c r="M154" s="25">
        <f>J154*L154</f>
        <v>0</v>
      </c>
      <c r="O154" s="20">
        <f>D154+J154</f>
        <v>14</v>
      </c>
      <c r="P154" s="13" t="s">
        <v>13</v>
      </c>
      <c r="Q154" s="34">
        <v>11016.949152542373</v>
      </c>
      <c r="R154" s="17">
        <f>O154*Q154</f>
        <v>154237.28813559323</v>
      </c>
    </row>
    <row r="155" spans="1:18" s="3" customFormat="1">
      <c r="A155" s="3">
        <v>75</v>
      </c>
      <c r="C155" s="30"/>
      <c r="F155" s="11"/>
      <c r="G155" s="11"/>
      <c r="H155" s="11"/>
    </row>
    <row r="156" spans="1:18" s="3" customFormat="1" ht="31.2">
      <c r="A156" s="3">
        <v>76</v>
      </c>
      <c r="B156" s="13">
        <v>76</v>
      </c>
      <c r="C156" s="32" t="s">
        <v>83</v>
      </c>
      <c r="D156" s="13">
        <v>5</v>
      </c>
      <c r="E156" s="13" t="s">
        <v>13</v>
      </c>
      <c r="F156" s="34">
        <v>42372.881355932208</v>
      </c>
      <c r="G156" s="15">
        <f>F156*1.18</f>
        <v>50000</v>
      </c>
      <c r="H156" s="15">
        <f>D156*G156</f>
        <v>250000</v>
      </c>
      <c r="I156" s="17"/>
      <c r="J156" s="16"/>
      <c r="K156" s="13" t="s">
        <v>13</v>
      </c>
      <c r="L156" s="34">
        <v>42372.881355932208</v>
      </c>
      <c r="M156" s="25">
        <f>J156*L156</f>
        <v>0</v>
      </c>
      <c r="O156" s="20">
        <f>D156+J156</f>
        <v>5</v>
      </c>
      <c r="P156" s="13" t="s">
        <v>13</v>
      </c>
      <c r="Q156" s="34">
        <v>42372.881355932208</v>
      </c>
      <c r="R156" s="17">
        <f>O156*Q156</f>
        <v>211864.40677966105</v>
      </c>
    </row>
    <row r="157" spans="1:18" s="3" customFormat="1">
      <c r="A157" s="3">
        <v>76</v>
      </c>
      <c r="C157" s="30"/>
      <c r="F157" s="11"/>
      <c r="G157" s="11"/>
      <c r="H157" s="11"/>
    </row>
    <row r="158" spans="1:18" s="3" customFormat="1" ht="46.8">
      <c r="A158" s="3">
        <v>77</v>
      </c>
      <c r="B158" s="13">
        <v>77</v>
      </c>
      <c r="C158" s="32" t="s">
        <v>84</v>
      </c>
      <c r="D158" s="13">
        <v>10</v>
      </c>
      <c r="E158" s="13" t="s">
        <v>13</v>
      </c>
      <c r="F158" s="34">
        <v>5084.7457627118647</v>
      </c>
      <c r="G158" s="15">
        <f>F158*1.18</f>
        <v>6000</v>
      </c>
      <c r="H158" s="15">
        <f>D158*G158</f>
        <v>60000</v>
      </c>
      <c r="I158" s="17"/>
      <c r="J158" s="16"/>
      <c r="K158" s="13" t="s">
        <v>13</v>
      </c>
      <c r="L158" s="34">
        <v>5084.7457627118647</v>
      </c>
      <c r="M158" s="25">
        <f>J158*L158</f>
        <v>0</v>
      </c>
      <c r="O158" s="20">
        <f>D158+J158</f>
        <v>10</v>
      </c>
      <c r="P158" s="13" t="s">
        <v>13</v>
      </c>
      <c r="Q158" s="34">
        <v>5084.7457627118647</v>
      </c>
      <c r="R158" s="17">
        <f>O158*Q158</f>
        <v>50847.457627118645</v>
      </c>
    </row>
    <row r="159" spans="1:18" s="3" customFormat="1">
      <c r="A159" s="3">
        <v>77</v>
      </c>
      <c r="C159" s="30"/>
      <c r="F159" s="11"/>
      <c r="G159" s="11"/>
      <c r="H159" s="11"/>
    </row>
    <row r="160" spans="1:18" s="3" customFormat="1" ht="31.2">
      <c r="A160" s="3">
        <v>78</v>
      </c>
      <c r="B160" s="13">
        <v>78</v>
      </c>
      <c r="C160" s="32" t="s">
        <v>85</v>
      </c>
      <c r="D160" s="33">
        <v>18</v>
      </c>
      <c r="E160" s="13" t="s">
        <v>13</v>
      </c>
      <c r="F160" s="34">
        <v>19067.796610169491</v>
      </c>
      <c r="G160" s="15">
        <f>F160*1.18</f>
        <v>22500</v>
      </c>
      <c r="H160" s="15">
        <f>D160*G160</f>
        <v>405000</v>
      </c>
      <c r="I160" s="17"/>
      <c r="J160" s="16"/>
      <c r="K160" s="13" t="s">
        <v>13</v>
      </c>
      <c r="L160" s="34">
        <v>19067.796610169491</v>
      </c>
      <c r="M160" s="25">
        <f>J160*L160</f>
        <v>0</v>
      </c>
      <c r="O160" s="20">
        <f>D160+J160</f>
        <v>18</v>
      </c>
      <c r="P160" s="13" t="s">
        <v>13</v>
      </c>
      <c r="Q160" s="34">
        <v>19067.796610169491</v>
      </c>
      <c r="R160" s="17">
        <f>O160*Q160</f>
        <v>343220.33898305084</v>
      </c>
    </row>
    <row r="161" spans="1:18" s="3" customFormat="1">
      <c r="A161" s="3">
        <v>78</v>
      </c>
      <c r="C161" s="30"/>
      <c r="F161" s="11"/>
      <c r="G161" s="11"/>
      <c r="H161" s="11"/>
    </row>
    <row r="162" spans="1:18" s="3" customFormat="1" ht="46.8">
      <c r="A162" s="3">
        <v>79</v>
      </c>
      <c r="B162" s="13">
        <v>79</v>
      </c>
      <c r="C162" s="32" t="s">
        <v>86</v>
      </c>
      <c r="D162" s="33">
        <v>18</v>
      </c>
      <c r="E162" s="13" t="s">
        <v>13</v>
      </c>
      <c r="F162" s="34">
        <v>45762.711864406781</v>
      </c>
      <c r="G162" s="15">
        <f>F162*1.18</f>
        <v>54000</v>
      </c>
      <c r="H162" s="15">
        <f>D162*G162</f>
        <v>972000</v>
      </c>
      <c r="I162" s="17"/>
      <c r="J162" s="16"/>
      <c r="K162" s="13" t="s">
        <v>13</v>
      </c>
      <c r="L162" s="34">
        <v>45762.711864406781</v>
      </c>
      <c r="M162" s="25">
        <f>J162*L162</f>
        <v>0</v>
      </c>
      <c r="O162" s="20">
        <f>D162+J162</f>
        <v>18</v>
      </c>
      <c r="P162" s="13" t="s">
        <v>13</v>
      </c>
      <c r="Q162" s="34">
        <v>45762.711864406781</v>
      </c>
      <c r="R162" s="17">
        <f>O162*Q162</f>
        <v>823728.81355932204</v>
      </c>
    </row>
    <row r="163" spans="1:18" s="3" customFormat="1">
      <c r="A163" s="3">
        <v>79</v>
      </c>
      <c r="C163" s="30"/>
      <c r="F163" s="11"/>
      <c r="G163" s="11"/>
      <c r="H163" s="11"/>
    </row>
    <row r="164" spans="1:18" s="3" customFormat="1" ht="31.2">
      <c r="A164" s="3">
        <v>80</v>
      </c>
      <c r="B164" s="13">
        <v>80</v>
      </c>
      <c r="C164" s="32" t="s">
        <v>87</v>
      </c>
      <c r="D164" s="33">
        <v>6</v>
      </c>
      <c r="E164" s="13" t="s">
        <v>13</v>
      </c>
      <c r="F164" s="34">
        <v>21186.440677966104</v>
      </c>
      <c r="G164" s="15">
        <f>F164*1.18</f>
        <v>25000</v>
      </c>
      <c r="H164" s="15">
        <f>D164*G164</f>
        <v>150000</v>
      </c>
      <c r="I164" s="17"/>
      <c r="J164" s="16"/>
      <c r="K164" s="13" t="s">
        <v>13</v>
      </c>
      <c r="L164" s="34">
        <v>21186.440677966104</v>
      </c>
      <c r="M164" s="25">
        <f>J164*L164</f>
        <v>0</v>
      </c>
      <c r="O164" s="20">
        <f>D164+J164</f>
        <v>6</v>
      </c>
      <c r="P164" s="13" t="s">
        <v>13</v>
      </c>
      <c r="Q164" s="34">
        <v>21186.440677966104</v>
      </c>
      <c r="R164" s="17">
        <f>O164*Q164</f>
        <v>127118.64406779662</v>
      </c>
    </row>
    <row r="165" spans="1:18" s="3" customFormat="1">
      <c r="A165" s="3">
        <v>80</v>
      </c>
      <c r="C165" s="30"/>
      <c r="F165" s="11"/>
      <c r="G165" s="11"/>
      <c r="H165" s="11"/>
    </row>
    <row r="166" spans="1:18" s="3" customFormat="1" ht="15.6">
      <c r="A166" s="3">
        <v>81</v>
      </c>
      <c r="B166" s="13">
        <v>81</v>
      </c>
      <c r="C166" s="32" t="s">
        <v>88</v>
      </c>
      <c r="D166" s="13">
        <v>400</v>
      </c>
      <c r="E166" s="33" t="s">
        <v>62</v>
      </c>
      <c r="F166" s="34">
        <v>381.35593220338984</v>
      </c>
      <c r="G166" s="15">
        <f>F166*1.18</f>
        <v>450</v>
      </c>
      <c r="H166" s="15">
        <f>D166*G166</f>
        <v>180000</v>
      </c>
      <c r="I166" s="17"/>
      <c r="J166" s="16"/>
      <c r="K166" s="33" t="s">
        <v>62</v>
      </c>
      <c r="L166" s="34">
        <v>381.35593220338984</v>
      </c>
      <c r="M166" s="25">
        <f>J166*L166</f>
        <v>0</v>
      </c>
      <c r="O166" s="20">
        <f>D166+J166</f>
        <v>400</v>
      </c>
      <c r="P166" s="33" t="s">
        <v>62</v>
      </c>
      <c r="Q166" s="34">
        <v>381.35593220338984</v>
      </c>
      <c r="R166" s="17">
        <f>O166*Q166</f>
        <v>152542.37288135593</v>
      </c>
    </row>
    <row r="167" spans="1:18" s="3" customFormat="1">
      <c r="A167" s="3">
        <v>81</v>
      </c>
      <c r="C167" s="30"/>
      <c r="F167" s="11"/>
      <c r="G167" s="11"/>
      <c r="H167" s="11"/>
    </row>
    <row r="168" spans="1:18" s="3" customFormat="1" ht="15.6">
      <c r="A168" s="3">
        <v>82</v>
      </c>
      <c r="B168" s="13">
        <v>82</v>
      </c>
      <c r="C168" s="32" t="s">
        <v>89</v>
      </c>
      <c r="D168" s="13">
        <v>400</v>
      </c>
      <c r="E168" s="33" t="s">
        <v>62</v>
      </c>
      <c r="F168" s="34">
        <v>254.23728813559325</v>
      </c>
      <c r="G168" s="15">
        <f>F168*1.18</f>
        <v>300</v>
      </c>
      <c r="H168" s="15">
        <f>D168*G168</f>
        <v>120000</v>
      </c>
      <c r="I168" s="17"/>
      <c r="J168" s="16"/>
      <c r="K168" s="33" t="s">
        <v>62</v>
      </c>
      <c r="L168" s="34">
        <v>254.23728813559325</v>
      </c>
      <c r="M168" s="25">
        <f>J168*L168</f>
        <v>0</v>
      </c>
      <c r="O168" s="20">
        <f>D168+J168</f>
        <v>400</v>
      </c>
      <c r="P168" s="33" t="s">
        <v>62</v>
      </c>
      <c r="Q168" s="34">
        <v>254.23728813559325</v>
      </c>
      <c r="R168" s="17">
        <f>O168*Q168</f>
        <v>101694.9152542373</v>
      </c>
    </row>
    <row r="169" spans="1:18" s="3" customFormat="1">
      <c r="A169" s="3">
        <v>82</v>
      </c>
      <c r="C169" s="30"/>
      <c r="F169" s="11"/>
      <c r="G169" s="11"/>
      <c r="H169" s="11"/>
    </row>
    <row r="170" spans="1:18" s="3" customFormat="1" ht="31.2">
      <c r="A170" s="3">
        <v>83</v>
      </c>
      <c r="B170" s="13">
        <v>83</v>
      </c>
      <c r="C170" s="32" t="s">
        <v>90</v>
      </c>
      <c r="D170" s="33">
        <v>20</v>
      </c>
      <c r="E170" s="13" t="s">
        <v>13</v>
      </c>
      <c r="F170" s="34">
        <v>4067.7966101694919</v>
      </c>
      <c r="G170" s="15">
        <f>F170*1.18</f>
        <v>4800</v>
      </c>
      <c r="H170" s="15">
        <f>D170*G170</f>
        <v>96000</v>
      </c>
      <c r="I170" s="17"/>
      <c r="J170" s="16"/>
      <c r="K170" s="13" t="s">
        <v>13</v>
      </c>
      <c r="L170" s="34">
        <v>4067.7966101694919</v>
      </c>
      <c r="M170" s="25">
        <f>J170*L170</f>
        <v>0</v>
      </c>
      <c r="O170" s="20">
        <f>D170+J170</f>
        <v>20</v>
      </c>
      <c r="P170" s="13" t="s">
        <v>13</v>
      </c>
      <c r="Q170" s="34">
        <v>4067.7966101694919</v>
      </c>
      <c r="R170" s="17">
        <f>O170*Q170</f>
        <v>81355.932203389835</v>
      </c>
    </row>
    <row r="171" spans="1:18" s="3" customFormat="1">
      <c r="A171" s="3">
        <v>83</v>
      </c>
      <c r="C171" s="30"/>
      <c r="F171" s="11"/>
      <c r="G171" s="11"/>
      <c r="H171" s="11"/>
    </row>
    <row r="172" spans="1:18" s="3" customFormat="1" ht="31.2">
      <c r="A172" s="3">
        <v>84</v>
      </c>
      <c r="B172" s="13">
        <v>84</v>
      </c>
      <c r="C172" s="32" t="s">
        <v>91</v>
      </c>
      <c r="D172" s="33">
        <v>60</v>
      </c>
      <c r="E172" s="13" t="s">
        <v>13</v>
      </c>
      <c r="F172" s="34">
        <v>3389.8305084745766</v>
      </c>
      <c r="G172" s="15">
        <f>F172*1.18</f>
        <v>4000</v>
      </c>
      <c r="H172" s="15">
        <f>D172*G172</f>
        <v>240000</v>
      </c>
      <c r="I172" s="17"/>
      <c r="J172" s="16"/>
      <c r="K172" s="13" t="s">
        <v>13</v>
      </c>
      <c r="L172" s="34">
        <v>3389.8305084745766</v>
      </c>
      <c r="M172" s="25">
        <f>J172*L172</f>
        <v>0</v>
      </c>
      <c r="O172" s="20">
        <f>D172+J172</f>
        <v>60</v>
      </c>
      <c r="P172" s="13" t="s">
        <v>13</v>
      </c>
      <c r="Q172" s="34">
        <v>3389.8305084745766</v>
      </c>
      <c r="R172" s="17">
        <f>O172*Q172</f>
        <v>203389.83050847461</v>
      </c>
    </row>
    <row r="173" spans="1:18" s="3" customFormat="1">
      <c r="A173" s="3">
        <v>84</v>
      </c>
      <c r="C173" s="30"/>
      <c r="F173" s="11"/>
      <c r="G173" s="11"/>
      <c r="H173" s="11"/>
    </row>
    <row r="174" spans="1:18" s="3" customFormat="1" ht="46.8">
      <c r="A174" s="3">
        <v>85</v>
      </c>
      <c r="B174" s="13">
        <v>85</v>
      </c>
      <c r="C174" s="32" t="s">
        <v>92</v>
      </c>
      <c r="D174" s="33">
        <v>215</v>
      </c>
      <c r="E174" s="13" t="s">
        <v>13</v>
      </c>
      <c r="F174" s="34">
        <v>1186.4406779661017</v>
      </c>
      <c r="G174" s="15">
        <f>F174*1.18</f>
        <v>1400</v>
      </c>
      <c r="H174" s="15">
        <f>D174*G174</f>
        <v>301000</v>
      </c>
      <c r="I174" s="17"/>
      <c r="J174" s="16"/>
      <c r="K174" s="13" t="s">
        <v>13</v>
      </c>
      <c r="L174" s="34">
        <v>1186.4406779661017</v>
      </c>
      <c r="M174" s="25">
        <f>J174*L174</f>
        <v>0</v>
      </c>
      <c r="O174" s="20">
        <f>D174+J174</f>
        <v>215</v>
      </c>
      <c r="P174" s="13" t="s">
        <v>13</v>
      </c>
      <c r="Q174" s="34">
        <v>1186.4406779661017</v>
      </c>
      <c r="R174" s="17">
        <f>O174*Q174</f>
        <v>255084.74576271186</v>
      </c>
    </row>
    <row r="175" spans="1:18" s="3" customFormat="1">
      <c r="A175" s="3">
        <v>85</v>
      </c>
      <c r="C175" s="30"/>
      <c r="F175" s="11"/>
      <c r="G175" s="11"/>
      <c r="H175" s="11"/>
    </row>
    <row r="176" spans="1:18" s="3" customFormat="1" ht="31.2">
      <c r="A176" s="3">
        <v>86</v>
      </c>
      <c r="B176" s="13">
        <v>86</v>
      </c>
      <c r="C176" s="32" t="s">
        <v>93</v>
      </c>
      <c r="D176" s="33">
        <v>95</v>
      </c>
      <c r="E176" s="13" t="s">
        <v>13</v>
      </c>
      <c r="F176" s="34">
        <v>1525.4237288135594</v>
      </c>
      <c r="G176" s="15">
        <f>F176*1.18</f>
        <v>1800</v>
      </c>
      <c r="H176" s="15">
        <f>D176*G176</f>
        <v>171000</v>
      </c>
      <c r="I176" s="17"/>
      <c r="J176" s="16"/>
      <c r="K176" s="13" t="s">
        <v>13</v>
      </c>
      <c r="L176" s="34">
        <v>1525.4237288135594</v>
      </c>
      <c r="M176" s="25">
        <f>J176*L176</f>
        <v>0</v>
      </c>
      <c r="O176" s="20">
        <f>D176+J176</f>
        <v>95</v>
      </c>
      <c r="P176" s="13" t="s">
        <v>13</v>
      </c>
      <c r="Q176" s="34">
        <v>1525.4237288135594</v>
      </c>
      <c r="R176" s="17">
        <f>O176*Q176</f>
        <v>144915.25423728814</v>
      </c>
    </row>
    <row r="177" spans="1:18" s="3" customFormat="1">
      <c r="A177" s="3">
        <v>86</v>
      </c>
      <c r="C177" s="30"/>
      <c r="F177" s="11"/>
      <c r="G177" s="11"/>
      <c r="H177" s="11"/>
    </row>
    <row r="178" spans="1:18" s="3" customFormat="1" ht="31.2">
      <c r="A178" s="3">
        <v>87</v>
      </c>
      <c r="B178" s="13">
        <v>87</v>
      </c>
      <c r="C178" s="32" t="s">
        <v>94</v>
      </c>
      <c r="D178" s="33">
        <v>8</v>
      </c>
      <c r="E178" s="13" t="s">
        <v>13</v>
      </c>
      <c r="F178" s="34">
        <v>135.59322033898306</v>
      </c>
      <c r="G178" s="15">
        <f>F178*1.18</f>
        <v>160</v>
      </c>
      <c r="H178" s="15">
        <f>D178*G178</f>
        <v>1280</v>
      </c>
      <c r="I178" s="17"/>
      <c r="J178" s="16"/>
      <c r="K178" s="13" t="s">
        <v>13</v>
      </c>
      <c r="L178" s="34">
        <v>135.59322033898306</v>
      </c>
      <c r="M178" s="25">
        <f>J178*L178</f>
        <v>0</v>
      </c>
      <c r="O178" s="20">
        <f>D178+J178</f>
        <v>8</v>
      </c>
      <c r="P178" s="13" t="s">
        <v>13</v>
      </c>
      <c r="Q178" s="34">
        <v>135.59322033898306</v>
      </c>
      <c r="R178" s="17">
        <f>O178*Q178</f>
        <v>1084.7457627118645</v>
      </c>
    </row>
    <row r="179" spans="1:18" s="3" customFormat="1">
      <c r="A179" s="3">
        <v>87</v>
      </c>
      <c r="C179" s="30"/>
      <c r="F179" s="11"/>
      <c r="G179" s="11"/>
      <c r="H179" s="11"/>
    </row>
    <row r="180" spans="1:18" s="3" customFormat="1" ht="46.8">
      <c r="A180" s="3">
        <v>88</v>
      </c>
      <c r="B180" s="13">
        <v>88</v>
      </c>
      <c r="C180" s="32" t="s">
        <v>95</v>
      </c>
      <c r="D180" s="33">
        <v>40</v>
      </c>
      <c r="E180" s="13" t="s">
        <v>13</v>
      </c>
      <c r="F180" s="34">
        <v>3135.5932203389834</v>
      </c>
      <c r="G180" s="15">
        <f>F180*1.18</f>
        <v>3700.0000000000005</v>
      </c>
      <c r="H180" s="15">
        <f>D180*G180</f>
        <v>148000.00000000003</v>
      </c>
      <c r="I180" s="17"/>
      <c r="J180" s="16"/>
      <c r="K180" s="13" t="s">
        <v>13</v>
      </c>
      <c r="L180" s="34">
        <v>3135.5932203389834</v>
      </c>
      <c r="M180" s="25">
        <f>J180*L180</f>
        <v>0</v>
      </c>
      <c r="O180" s="20">
        <f>D180+J180</f>
        <v>40</v>
      </c>
      <c r="P180" s="13" t="s">
        <v>13</v>
      </c>
      <c r="Q180" s="34">
        <v>3135.5932203389834</v>
      </c>
      <c r="R180" s="17">
        <f>O180*Q180</f>
        <v>125423.72881355934</v>
      </c>
    </row>
    <row r="181" spans="1:18" s="3" customFormat="1">
      <c r="A181" s="3">
        <v>88</v>
      </c>
      <c r="C181" s="30"/>
      <c r="F181" s="11"/>
      <c r="G181" s="11"/>
      <c r="H181" s="11"/>
    </row>
    <row r="182" spans="1:18" s="3" customFormat="1" ht="31.2">
      <c r="A182" s="3">
        <v>89</v>
      </c>
      <c r="B182" s="13">
        <v>89</v>
      </c>
      <c r="C182" s="32" t="s">
        <v>96</v>
      </c>
      <c r="D182" s="33">
        <v>40</v>
      </c>
      <c r="E182" s="13" t="s">
        <v>13</v>
      </c>
      <c r="F182" s="34">
        <v>847.45762711864415</v>
      </c>
      <c r="G182" s="15">
        <f>F182*1.18</f>
        <v>1000</v>
      </c>
      <c r="H182" s="15">
        <f>D182*G182</f>
        <v>40000</v>
      </c>
      <c r="I182" s="17"/>
      <c r="J182" s="16"/>
      <c r="K182" s="13" t="s">
        <v>13</v>
      </c>
      <c r="L182" s="34">
        <v>847.45762711864415</v>
      </c>
      <c r="M182" s="25">
        <f>J182*L182</f>
        <v>0</v>
      </c>
      <c r="O182" s="20">
        <f>D182+J182</f>
        <v>40</v>
      </c>
      <c r="P182" s="13" t="s">
        <v>13</v>
      </c>
      <c r="Q182" s="34">
        <v>847.45762711864415</v>
      </c>
      <c r="R182" s="17">
        <f>O182*Q182</f>
        <v>33898.305084745763</v>
      </c>
    </row>
    <row r="183" spans="1:18" s="3" customFormat="1">
      <c r="A183" s="3">
        <v>89</v>
      </c>
      <c r="C183" s="30"/>
      <c r="F183" s="11"/>
      <c r="G183" s="11"/>
      <c r="H183" s="11"/>
    </row>
    <row r="184" spans="1:18" s="3" customFormat="1" ht="15.6">
      <c r="A184" s="3">
        <v>90</v>
      </c>
      <c r="B184" s="13">
        <v>90</v>
      </c>
      <c r="C184" s="32" t="s">
        <v>97</v>
      </c>
      <c r="D184" s="33">
        <v>40</v>
      </c>
      <c r="E184" s="13" t="s">
        <v>13</v>
      </c>
      <c r="F184" s="34">
        <v>177.96610169491527</v>
      </c>
      <c r="G184" s="15">
        <f>F184*1.18</f>
        <v>210</v>
      </c>
      <c r="H184" s="15">
        <f>D184*G184</f>
        <v>8400</v>
      </c>
      <c r="I184" s="17"/>
      <c r="J184" s="16"/>
      <c r="K184" s="13" t="s">
        <v>13</v>
      </c>
      <c r="L184" s="34">
        <v>177.96610169491527</v>
      </c>
      <c r="M184" s="25">
        <f>J184*L184</f>
        <v>0</v>
      </c>
      <c r="O184" s="20">
        <f>D184+J184</f>
        <v>40</v>
      </c>
      <c r="P184" s="13" t="s">
        <v>13</v>
      </c>
      <c r="Q184" s="34">
        <v>177.96610169491527</v>
      </c>
      <c r="R184" s="17">
        <f>O184*Q184</f>
        <v>7118.6440677966111</v>
      </c>
    </row>
    <row r="185" spans="1:18" s="3" customFormat="1">
      <c r="A185" s="3">
        <v>90</v>
      </c>
      <c r="C185" s="30"/>
      <c r="F185" s="11"/>
      <c r="G185" s="11"/>
      <c r="H185" s="11"/>
    </row>
    <row r="186" spans="1:18" s="3" customFormat="1" ht="31.2">
      <c r="A186" s="3">
        <v>91</v>
      </c>
      <c r="B186" s="13">
        <v>91</v>
      </c>
      <c r="C186" s="32" t="s">
        <v>98</v>
      </c>
      <c r="D186" s="33">
        <v>40</v>
      </c>
      <c r="E186" s="13" t="s">
        <v>13</v>
      </c>
      <c r="F186" s="34">
        <v>508.47457627118649</v>
      </c>
      <c r="G186" s="15">
        <f>F186*1.18</f>
        <v>600</v>
      </c>
      <c r="H186" s="15">
        <f>D186*G186</f>
        <v>24000</v>
      </c>
      <c r="I186" s="17"/>
      <c r="J186" s="16"/>
      <c r="K186" s="13" t="s">
        <v>13</v>
      </c>
      <c r="L186" s="34">
        <v>508.47457627118649</v>
      </c>
      <c r="M186" s="25">
        <f>J186*L186</f>
        <v>0</v>
      </c>
      <c r="O186" s="20">
        <f>D186+J186</f>
        <v>40</v>
      </c>
      <c r="P186" s="13" t="s">
        <v>13</v>
      </c>
      <c r="Q186" s="34">
        <v>508.47457627118649</v>
      </c>
      <c r="R186" s="17">
        <f>O186*Q186</f>
        <v>20338.983050847459</v>
      </c>
    </row>
    <row r="187" spans="1:18" s="3" customFormat="1">
      <c r="A187" s="3">
        <v>91</v>
      </c>
      <c r="C187" s="30"/>
      <c r="F187" s="11"/>
      <c r="G187" s="11"/>
      <c r="H187" s="11"/>
    </row>
    <row r="188" spans="1:18" s="3" customFormat="1" ht="15.6">
      <c r="A188" s="3">
        <v>92</v>
      </c>
      <c r="B188" s="13">
        <v>92</v>
      </c>
      <c r="C188" s="32" t="s">
        <v>99</v>
      </c>
      <c r="D188" s="33">
        <v>5</v>
      </c>
      <c r="E188" s="13" t="s">
        <v>13</v>
      </c>
      <c r="F188" s="34">
        <v>2542.3728813559323</v>
      </c>
      <c r="G188" s="15">
        <f>F188*1.18</f>
        <v>3000</v>
      </c>
      <c r="H188" s="15">
        <f>D188*G188</f>
        <v>15000</v>
      </c>
      <c r="I188" s="17"/>
      <c r="J188" s="16"/>
      <c r="K188" s="13" t="s">
        <v>13</v>
      </c>
      <c r="L188" s="34">
        <v>2542.3728813559323</v>
      </c>
      <c r="M188" s="25">
        <f>J188*L188</f>
        <v>0</v>
      </c>
      <c r="O188" s="20">
        <f>D188+J188</f>
        <v>5</v>
      </c>
      <c r="P188" s="13" t="s">
        <v>13</v>
      </c>
      <c r="Q188" s="34">
        <v>2542.3728813559323</v>
      </c>
      <c r="R188" s="17">
        <f>O188*Q188</f>
        <v>12711.864406779661</v>
      </c>
    </row>
    <row r="189" spans="1:18" s="3" customFormat="1">
      <c r="A189" s="3">
        <v>92</v>
      </c>
      <c r="C189" s="30"/>
      <c r="F189" s="11"/>
      <c r="G189" s="11"/>
      <c r="H189" s="11"/>
    </row>
    <row r="190" spans="1:18" s="3" customFormat="1" ht="31.2">
      <c r="A190" s="3">
        <v>93</v>
      </c>
      <c r="B190" s="13">
        <v>93</v>
      </c>
      <c r="C190" s="32" t="s">
        <v>100</v>
      </c>
      <c r="D190" s="33">
        <v>10</v>
      </c>
      <c r="E190" s="13" t="s">
        <v>13</v>
      </c>
      <c r="F190" s="34">
        <v>4152.5423728813557</v>
      </c>
      <c r="G190" s="15">
        <f>F190*1.18</f>
        <v>4899.9999999999991</v>
      </c>
      <c r="H190" s="15">
        <f>D190*G190</f>
        <v>48999.999999999993</v>
      </c>
      <c r="I190" s="17"/>
      <c r="J190" s="16"/>
      <c r="K190" s="13" t="s">
        <v>13</v>
      </c>
      <c r="L190" s="34">
        <v>4152.5423728813557</v>
      </c>
      <c r="M190" s="25">
        <f>J190*L190</f>
        <v>0</v>
      </c>
      <c r="O190" s="20">
        <f>D190+J190</f>
        <v>10</v>
      </c>
      <c r="P190" s="13" t="s">
        <v>13</v>
      </c>
      <c r="Q190" s="34">
        <v>4152.5423728813557</v>
      </c>
      <c r="R190" s="17">
        <f>O190*Q190</f>
        <v>41525.423728813555</v>
      </c>
    </row>
    <row r="191" spans="1:18" s="3" customFormat="1">
      <c r="A191" s="3">
        <v>93</v>
      </c>
      <c r="C191" s="30"/>
      <c r="F191" s="11"/>
      <c r="G191" s="11"/>
      <c r="H191" s="11"/>
    </row>
    <row r="192" spans="1:18" s="3" customFormat="1" ht="31.2">
      <c r="A192" s="3">
        <v>94</v>
      </c>
      <c r="B192" s="13">
        <v>94</v>
      </c>
      <c r="C192" s="32" t="s">
        <v>101</v>
      </c>
      <c r="D192" s="33">
        <v>15</v>
      </c>
      <c r="E192" s="13" t="s">
        <v>13</v>
      </c>
      <c r="F192" s="34">
        <v>762.71186440677968</v>
      </c>
      <c r="G192" s="15">
        <f>F192*1.18</f>
        <v>900</v>
      </c>
      <c r="H192" s="15">
        <f>D192*G192</f>
        <v>13500</v>
      </c>
      <c r="I192" s="17"/>
      <c r="J192" s="16"/>
      <c r="K192" s="13" t="s">
        <v>13</v>
      </c>
      <c r="L192" s="34">
        <v>762.71186440677968</v>
      </c>
      <c r="M192" s="25">
        <f>J192*L192</f>
        <v>0</v>
      </c>
      <c r="O192" s="20">
        <f>D192+J192</f>
        <v>15</v>
      </c>
      <c r="P192" s="13" t="s">
        <v>13</v>
      </c>
      <c r="Q192" s="34">
        <v>762.71186440677968</v>
      </c>
      <c r="R192" s="17">
        <f>O192*Q192</f>
        <v>11440.677966101695</v>
      </c>
    </row>
    <row r="193" spans="1:18" s="3" customFormat="1">
      <c r="A193" s="3">
        <v>94</v>
      </c>
      <c r="C193" s="30"/>
      <c r="F193" s="11"/>
      <c r="G193" s="11"/>
      <c r="H193" s="11"/>
    </row>
    <row r="194" spans="1:18" s="3" customFormat="1" ht="15.6">
      <c r="A194" s="3">
        <v>95</v>
      </c>
      <c r="B194" s="13">
        <v>95</v>
      </c>
      <c r="C194" s="32" t="s">
        <v>102</v>
      </c>
      <c r="D194" s="33">
        <v>15</v>
      </c>
      <c r="E194" s="13" t="s">
        <v>13</v>
      </c>
      <c r="F194" s="34">
        <v>2711.8644067796613</v>
      </c>
      <c r="G194" s="15">
        <f>F194*1.18</f>
        <v>3200</v>
      </c>
      <c r="H194" s="15">
        <f>D194*G194</f>
        <v>48000</v>
      </c>
      <c r="I194" s="17"/>
      <c r="J194" s="16"/>
      <c r="K194" s="13" t="s">
        <v>13</v>
      </c>
      <c r="L194" s="34">
        <v>2711.8644067796613</v>
      </c>
      <c r="M194" s="25">
        <f>J194*L194</f>
        <v>0</v>
      </c>
      <c r="O194" s="20">
        <f>D194+J194</f>
        <v>15</v>
      </c>
      <c r="P194" s="13" t="s">
        <v>13</v>
      </c>
      <c r="Q194" s="34">
        <v>2711.8644067796613</v>
      </c>
      <c r="R194" s="17">
        <f>O194*Q194</f>
        <v>40677.966101694918</v>
      </c>
    </row>
    <row r="195" spans="1:18" s="3" customFormat="1">
      <c r="A195" s="3">
        <v>95</v>
      </c>
      <c r="C195" s="30"/>
      <c r="F195" s="11"/>
      <c r="G195" s="11"/>
      <c r="H195" s="11"/>
    </row>
    <row r="196" spans="1:18" s="3" customFormat="1" ht="62.4">
      <c r="A196" s="3">
        <v>96</v>
      </c>
      <c r="B196" s="13">
        <v>96</v>
      </c>
      <c r="C196" s="32" t="s">
        <v>103</v>
      </c>
      <c r="D196" s="33">
        <v>1</v>
      </c>
      <c r="E196" s="13" t="s">
        <v>13</v>
      </c>
      <c r="F196" s="34">
        <v>1114406.779661017</v>
      </c>
      <c r="G196" s="15">
        <f>F196*1.18</f>
        <v>1315000</v>
      </c>
      <c r="H196" s="15">
        <f>D196*G196</f>
        <v>1315000</v>
      </c>
      <c r="I196" s="17"/>
      <c r="J196" s="16"/>
      <c r="K196" s="13" t="s">
        <v>13</v>
      </c>
      <c r="L196" s="34">
        <v>1114406.779661017</v>
      </c>
      <c r="M196" s="25">
        <f>J196*L196</f>
        <v>0</v>
      </c>
      <c r="O196" s="20">
        <f>D196+J196</f>
        <v>1</v>
      </c>
      <c r="P196" s="13" t="s">
        <v>13</v>
      </c>
      <c r="Q196" s="34">
        <v>1114406.779661017</v>
      </c>
      <c r="R196" s="17">
        <f>O196*Q196</f>
        <v>1114406.779661017</v>
      </c>
    </row>
    <row r="197" spans="1:18" s="3" customFormat="1">
      <c r="A197" s="3">
        <v>96</v>
      </c>
      <c r="C197" s="30"/>
      <c r="F197" s="11"/>
      <c r="G197" s="11"/>
      <c r="H197" s="11"/>
    </row>
    <row r="198" spans="1:18" s="3" customFormat="1" ht="62.4">
      <c r="A198" s="3">
        <v>97</v>
      </c>
      <c r="B198" s="13">
        <v>97</v>
      </c>
      <c r="C198" s="32" t="s">
        <v>104</v>
      </c>
      <c r="D198" s="33">
        <v>1</v>
      </c>
      <c r="E198" s="13" t="s">
        <v>13</v>
      </c>
      <c r="F198" s="34">
        <v>741525.42372881365</v>
      </c>
      <c r="G198" s="15">
        <f>F198*1.18</f>
        <v>875000.00000000012</v>
      </c>
      <c r="H198" s="15">
        <f>D198*G198</f>
        <v>875000.00000000012</v>
      </c>
      <c r="I198" s="17"/>
      <c r="J198" s="16"/>
      <c r="K198" s="13" t="s">
        <v>13</v>
      </c>
      <c r="L198" s="34">
        <v>741525.42372881365</v>
      </c>
      <c r="M198" s="25">
        <f>J198*L198</f>
        <v>0</v>
      </c>
      <c r="O198" s="20">
        <f>D198+J198</f>
        <v>1</v>
      </c>
      <c r="P198" s="13" t="s">
        <v>13</v>
      </c>
      <c r="Q198" s="34">
        <v>741525.42372881365</v>
      </c>
      <c r="R198" s="17">
        <f>O198*Q198</f>
        <v>741525.42372881365</v>
      </c>
    </row>
    <row r="199" spans="1:18" s="3" customFormat="1">
      <c r="A199" s="3">
        <v>97</v>
      </c>
      <c r="C199" s="30"/>
      <c r="F199" s="11"/>
      <c r="G199" s="11"/>
      <c r="H199" s="11"/>
    </row>
    <row r="200" spans="1:18" s="3" customFormat="1" ht="62.4">
      <c r="A200" s="3">
        <v>98</v>
      </c>
      <c r="B200" s="13">
        <v>98</v>
      </c>
      <c r="C200" s="32" t="s">
        <v>105</v>
      </c>
      <c r="D200" s="36">
        <v>2</v>
      </c>
      <c r="E200" s="13" t="s">
        <v>13</v>
      </c>
      <c r="F200" s="34">
        <v>313559.32203389832</v>
      </c>
      <c r="G200" s="15">
        <f>F200*1.18</f>
        <v>370000</v>
      </c>
      <c r="H200" s="15">
        <f>D200*G200</f>
        <v>740000</v>
      </c>
      <c r="I200" s="17"/>
      <c r="J200" s="16"/>
      <c r="K200" s="13" t="s">
        <v>13</v>
      </c>
      <c r="L200" s="34">
        <v>313559.32203389832</v>
      </c>
      <c r="M200" s="25">
        <f>J200*L200</f>
        <v>0</v>
      </c>
      <c r="O200" s="20">
        <f>D200+J200</f>
        <v>2</v>
      </c>
      <c r="P200" s="13" t="s">
        <v>13</v>
      </c>
      <c r="Q200" s="34">
        <v>313559.32203389832</v>
      </c>
      <c r="R200" s="17">
        <f>O200*Q200</f>
        <v>627118.64406779665</v>
      </c>
    </row>
    <row r="201" spans="1:18" s="3" customFormat="1">
      <c r="A201" s="3">
        <v>98</v>
      </c>
      <c r="C201" s="30"/>
      <c r="F201" s="11"/>
      <c r="G201" s="11"/>
      <c r="H201" s="11"/>
    </row>
    <row r="202" spans="1:18" s="3" customFormat="1" ht="78">
      <c r="A202" s="3">
        <v>99</v>
      </c>
      <c r="B202" s="13">
        <v>99</v>
      </c>
      <c r="C202" s="32" t="s">
        <v>106</v>
      </c>
      <c r="D202" s="36">
        <v>1</v>
      </c>
      <c r="E202" s="13" t="s">
        <v>13</v>
      </c>
      <c r="F202" s="34">
        <v>381355.93220338988</v>
      </c>
      <c r="G202" s="15">
        <f>F202*1.18</f>
        <v>450000.00000000006</v>
      </c>
      <c r="H202" s="15">
        <f>D202*G202</f>
        <v>450000.00000000006</v>
      </c>
      <c r="I202" s="17"/>
      <c r="J202" s="16"/>
      <c r="K202" s="13" t="s">
        <v>13</v>
      </c>
      <c r="L202" s="34">
        <v>381355.93220338988</v>
      </c>
      <c r="M202" s="25">
        <f>J202*L202</f>
        <v>0</v>
      </c>
      <c r="O202" s="20">
        <f>D202+J202</f>
        <v>1</v>
      </c>
      <c r="P202" s="13" t="s">
        <v>13</v>
      </c>
      <c r="Q202" s="34">
        <v>381355.93220338988</v>
      </c>
      <c r="R202" s="17">
        <f>O202*Q202</f>
        <v>381355.93220338988</v>
      </c>
    </row>
    <row r="203" spans="1:18" s="3" customFormat="1">
      <c r="A203" s="3">
        <v>99</v>
      </c>
      <c r="C203" s="30"/>
      <c r="F203" s="11"/>
      <c r="G203" s="11"/>
      <c r="H203" s="11"/>
    </row>
    <row r="204" spans="1:18" s="3" customFormat="1" ht="156">
      <c r="A204" s="3">
        <v>100</v>
      </c>
      <c r="B204" s="13">
        <v>100</v>
      </c>
      <c r="C204" s="21" t="s">
        <v>107</v>
      </c>
      <c r="D204" s="13">
        <v>1</v>
      </c>
      <c r="E204" s="13" t="s">
        <v>13</v>
      </c>
      <c r="F204" s="34">
        <v>3389830.5084745763</v>
      </c>
      <c r="G204" s="15">
        <f>F204*1.18</f>
        <v>4000000</v>
      </c>
      <c r="H204" s="15">
        <f>D204*G204</f>
        <v>4000000</v>
      </c>
      <c r="I204" s="17"/>
      <c r="J204" s="16"/>
      <c r="K204" s="13" t="s">
        <v>13</v>
      </c>
      <c r="L204" s="34">
        <v>3389830.5084745763</v>
      </c>
      <c r="M204" s="25">
        <f>J204*L204</f>
        <v>0</v>
      </c>
      <c r="O204" s="20">
        <f>D204+J204</f>
        <v>1</v>
      </c>
      <c r="P204" s="13" t="s">
        <v>13</v>
      </c>
      <c r="Q204" s="34">
        <v>3389830.5084745763</v>
      </c>
      <c r="R204" s="17">
        <f>O204*Q204</f>
        <v>3389830.5084745763</v>
      </c>
    </row>
    <row r="205" spans="1:18" s="3" customFormat="1">
      <c r="A205" s="3">
        <v>100</v>
      </c>
      <c r="C205" s="30"/>
      <c r="F205" s="11"/>
      <c r="G205" s="11"/>
      <c r="H205" s="11"/>
    </row>
    <row r="206" spans="1:18" s="3" customFormat="1" ht="15.6">
      <c r="A206" s="3">
        <v>101</v>
      </c>
      <c r="B206" s="13">
        <v>101</v>
      </c>
      <c r="C206" s="32" t="s">
        <v>108</v>
      </c>
      <c r="D206" s="33">
        <v>200</v>
      </c>
      <c r="E206" s="33" t="s">
        <v>62</v>
      </c>
      <c r="F206" s="34">
        <v>254.23728813559325</v>
      </c>
      <c r="G206" s="15">
        <f>F206*1.18</f>
        <v>300</v>
      </c>
      <c r="H206" s="15">
        <f>D206*G206</f>
        <v>60000</v>
      </c>
      <c r="I206" s="17"/>
      <c r="J206" s="16"/>
      <c r="K206" s="33" t="s">
        <v>62</v>
      </c>
      <c r="L206" s="34">
        <v>254.23728813559325</v>
      </c>
      <c r="M206" s="25">
        <f>J206*L206</f>
        <v>0</v>
      </c>
      <c r="O206" s="20">
        <f>D206+J206</f>
        <v>200</v>
      </c>
      <c r="P206" s="33" t="s">
        <v>62</v>
      </c>
      <c r="Q206" s="34">
        <v>254.23728813559325</v>
      </c>
      <c r="R206" s="17">
        <f>O206*Q206</f>
        <v>50847.457627118652</v>
      </c>
    </row>
    <row r="207" spans="1:18" s="3" customFormat="1">
      <c r="A207" s="3">
        <v>101</v>
      </c>
      <c r="C207" s="30"/>
      <c r="F207" s="11"/>
      <c r="G207" s="11"/>
      <c r="H207" s="11"/>
    </row>
    <row r="208" spans="1:18" s="3" customFormat="1" ht="15.6">
      <c r="A208" s="3">
        <v>102</v>
      </c>
      <c r="B208" s="13">
        <v>102</v>
      </c>
      <c r="C208" s="32" t="s">
        <v>109</v>
      </c>
      <c r="D208" s="33">
        <v>200</v>
      </c>
      <c r="E208" s="33" t="s">
        <v>62</v>
      </c>
      <c r="F208" s="34">
        <v>474.57627118644069</v>
      </c>
      <c r="G208" s="15">
        <f>F208*1.18</f>
        <v>560</v>
      </c>
      <c r="H208" s="15">
        <f>D208*G208</f>
        <v>112000</v>
      </c>
      <c r="I208" s="17"/>
      <c r="J208" s="16"/>
      <c r="K208" s="33" t="s">
        <v>62</v>
      </c>
      <c r="L208" s="34">
        <v>474.57627118644069</v>
      </c>
      <c r="M208" s="25">
        <f>J208*L208</f>
        <v>0</v>
      </c>
      <c r="O208" s="20">
        <f>D208+J208</f>
        <v>200</v>
      </c>
      <c r="P208" s="33" t="s">
        <v>62</v>
      </c>
      <c r="Q208" s="34">
        <v>474.57627118644069</v>
      </c>
      <c r="R208" s="17">
        <f>O208*Q208</f>
        <v>94915.254237288143</v>
      </c>
    </row>
    <row r="209" spans="1:18" s="3" customFormat="1">
      <c r="A209" s="3">
        <v>102</v>
      </c>
      <c r="C209" s="30"/>
      <c r="F209" s="11"/>
      <c r="G209" s="11"/>
      <c r="H209" s="11"/>
    </row>
    <row r="210" spans="1:18" s="3" customFormat="1" ht="15.6">
      <c r="A210" s="3">
        <v>103</v>
      </c>
      <c r="B210" s="13">
        <v>103</v>
      </c>
      <c r="C210" s="32" t="s">
        <v>110</v>
      </c>
      <c r="D210" s="33">
        <v>75</v>
      </c>
      <c r="E210" s="33" t="s">
        <v>62</v>
      </c>
      <c r="F210" s="34">
        <v>635.59322033898309</v>
      </c>
      <c r="G210" s="15">
        <f>F210*1.18</f>
        <v>750</v>
      </c>
      <c r="H210" s="15">
        <f>D210*G210</f>
        <v>56250</v>
      </c>
      <c r="I210" s="17"/>
      <c r="J210" s="16"/>
      <c r="K210" s="33" t="s">
        <v>62</v>
      </c>
      <c r="L210" s="34">
        <v>635.59322033898309</v>
      </c>
      <c r="M210" s="25">
        <f>J210*L210</f>
        <v>0</v>
      </c>
      <c r="O210" s="20">
        <f>D210+J210</f>
        <v>75</v>
      </c>
      <c r="P210" s="33" t="s">
        <v>62</v>
      </c>
      <c r="Q210" s="34">
        <v>635.59322033898309</v>
      </c>
      <c r="R210" s="17">
        <f>O210*Q210</f>
        <v>47669.491525423735</v>
      </c>
    </row>
    <row r="211" spans="1:18" s="3" customFormat="1">
      <c r="A211" s="3">
        <v>103</v>
      </c>
      <c r="C211" s="30"/>
      <c r="F211" s="11"/>
      <c r="G211" s="11"/>
      <c r="H211" s="11"/>
    </row>
    <row r="212" spans="1:18" s="3" customFormat="1" ht="15.6">
      <c r="A212" s="3">
        <v>104</v>
      </c>
      <c r="B212" s="13">
        <v>104</v>
      </c>
      <c r="C212" s="32" t="s">
        <v>111</v>
      </c>
      <c r="D212" s="33">
        <v>50</v>
      </c>
      <c r="E212" s="33" t="s">
        <v>62</v>
      </c>
      <c r="F212" s="34">
        <v>889.83050847457628</v>
      </c>
      <c r="G212" s="15">
        <f>F212*1.18</f>
        <v>1050</v>
      </c>
      <c r="H212" s="15">
        <f>D212*G212</f>
        <v>52500</v>
      </c>
      <c r="I212" s="17"/>
      <c r="J212" s="16"/>
      <c r="K212" s="33" t="s">
        <v>62</v>
      </c>
      <c r="L212" s="34">
        <v>889.83050847457628</v>
      </c>
      <c r="M212" s="25">
        <f>J212*L212</f>
        <v>0</v>
      </c>
      <c r="O212" s="20">
        <f>D212+J212</f>
        <v>50</v>
      </c>
      <c r="P212" s="33" t="s">
        <v>62</v>
      </c>
      <c r="Q212" s="34">
        <v>889.83050847457628</v>
      </c>
      <c r="R212" s="17">
        <f>O212*Q212</f>
        <v>44491.525423728817</v>
      </c>
    </row>
    <row r="213" spans="1:18" s="3" customFormat="1">
      <c r="A213" s="3">
        <v>104</v>
      </c>
      <c r="C213" s="30"/>
      <c r="F213" s="11"/>
      <c r="G213" s="11"/>
      <c r="H213" s="11"/>
    </row>
    <row r="214" spans="1:18" s="3" customFormat="1" ht="15.6">
      <c r="A214" s="3">
        <v>105</v>
      </c>
      <c r="B214" s="13">
        <v>105</v>
      </c>
      <c r="C214" s="32" t="s">
        <v>112</v>
      </c>
      <c r="D214" s="33">
        <v>50</v>
      </c>
      <c r="E214" s="33" t="s">
        <v>62</v>
      </c>
      <c r="F214" s="34">
        <v>1271.1864406779662</v>
      </c>
      <c r="G214" s="15">
        <f>F214*1.18</f>
        <v>1500</v>
      </c>
      <c r="H214" s="15">
        <f>D214*G214</f>
        <v>75000</v>
      </c>
      <c r="I214" s="17"/>
      <c r="J214" s="16"/>
      <c r="K214" s="33" t="s">
        <v>62</v>
      </c>
      <c r="L214" s="34">
        <v>1271.1864406779662</v>
      </c>
      <c r="M214" s="25">
        <f>J214*L214</f>
        <v>0</v>
      </c>
      <c r="O214" s="20">
        <f>D214+J214</f>
        <v>50</v>
      </c>
      <c r="P214" s="33" t="s">
        <v>62</v>
      </c>
      <c r="Q214" s="34">
        <v>1271.1864406779662</v>
      </c>
      <c r="R214" s="17">
        <f>O214*Q214</f>
        <v>63559.322033898308</v>
      </c>
    </row>
    <row r="215" spans="1:18" s="3" customFormat="1">
      <c r="A215" s="3">
        <v>105</v>
      </c>
      <c r="C215" s="30"/>
      <c r="F215" s="11"/>
      <c r="G215" s="11"/>
      <c r="H215" s="11"/>
    </row>
    <row r="216" spans="1:18" s="3" customFormat="1" ht="15.6">
      <c r="A216" s="3">
        <v>106</v>
      </c>
      <c r="B216" s="13">
        <v>106</v>
      </c>
      <c r="C216" s="32" t="s">
        <v>113</v>
      </c>
      <c r="D216" s="33">
        <v>100</v>
      </c>
      <c r="E216" s="33" t="s">
        <v>62</v>
      </c>
      <c r="F216" s="34">
        <v>1610.1694915254238</v>
      </c>
      <c r="G216" s="15">
        <f>F216*1.18</f>
        <v>1900</v>
      </c>
      <c r="H216" s="15">
        <f>D216*G216</f>
        <v>190000</v>
      </c>
      <c r="I216" s="17"/>
      <c r="J216" s="16"/>
      <c r="K216" s="33" t="s">
        <v>62</v>
      </c>
      <c r="L216" s="34">
        <v>1610.1694915254238</v>
      </c>
      <c r="M216" s="25">
        <f>J216*L216</f>
        <v>0</v>
      </c>
      <c r="O216" s="20">
        <f>D216+J216</f>
        <v>100</v>
      </c>
      <c r="P216" s="33" t="s">
        <v>62</v>
      </c>
      <c r="Q216" s="34">
        <v>1610.1694915254238</v>
      </c>
      <c r="R216" s="17">
        <f>O216*Q216</f>
        <v>161016.94915254239</v>
      </c>
    </row>
    <row r="217" spans="1:18" s="3" customFormat="1">
      <c r="A217" s="3">
        <v>106</v>
      </c>
      <c r="C217" s="30"/>
      <c r="F217" s="11"/>
      <c r="G217" s="11"/>
      <c r="H217" s="11"/>
    </row>
    <row r="218" spans="1:18" s="3" customFormat="1" ht="15.6">
      <c r="A218" s="3">
        <v>107</v>
      </c>
      <c r="B218" s="13">
        <v>107</v>
      </c>
      <c r="C218" s="32" t="s">
        <v>114</v>
      </c>
      <c r="D218" s="33">
        <v>500</v>
      </c>
      <c r="E218" s="33" t="s">
        <v>62</v>
      </c>
      <c r="F218" s="34">
        <v>2033.898305084746</v>
      </c>
      <c r="G218" s="15">
        <f>F218*1.18</f>
        <v>2400</v>
      </c>
      <c r="H218" s="15">
        <f>D218*G218</f>
        <v>1200000</v>
      </c>
      <c r="I218" s="17"/>
      <c r="J218" s="16"/>
      <c r="K218" s="33" t="s">
        <v>62</v>
      </c>
      <c r="L218" s="34">
        <v>2033.898305084746</v>
      </c>
      <c r="M218" s="25">
        <f>J218*L218</f>
        <v>0</v>
      </c>
      <c r="O218" s="20">
        <f>D218+J218</f>
        <v>500</v>
      </c>
      <c r="P218" s="33" t="s">
        <v>62</v>
      </c>
      <c r="Q218" s="34">
        <v>2033.898305084746</v>
      </c>
      <c r="R218" s="17">
        <f>O218*Q218</f>
        <v>1016949.1525423729</v>
      </c>
    </row>
    <row r="219" spans="1:18" s="3" customFormat="1">
      <c r="A219" s="3">
        <v>107</v>
      </c>
      <c r="C219" s="30"/>
      <c r="F219" s="11"/>
      <c r="G219" s="11"/>
      <c r="H219" s="11"/>
    </row>
    <row r="220" spans="1:18" s="3" customFormat="1" ht="15.6">
      <c r="A220" s="3">
        <v>108</v>
      </c>
      <c r="B220" s="13">
        <v>108</v>
      </c>
      <c r="C220" s="32" t="s">
        <v>115</v>
      </c>
      <c r="D220" s="33">
        <v>8</v>
      </c>
      <c r="E220" s="13" t="s">
        <v>13</v>
      </c>
      <c r="F220" s="34">
        <v>720.33898305084745</v>
      </c>
      <c r="G220" s="15">
        <f>F220*1.18</f>
        <v>849.99999999999989</v>
      </c>
      <c r="H220" s="15">
        <f>D220*G220</f>
        <v>6799.9999999999991</v>
      </c>
      <c r="I220" s="17"/>
      <c r="J220" s="16"/>
      <c r="K220" s="13" t="s">
        <v>13</v>
      </c>
      <c r="L220" s="34">
        <v>720.33898305084745</v>
      </c>
      <c r="M220" s="25">
        <f>J220*L220</f>
        <v>0</v>
      </c>
      <c r="O220" s="20">
        <f>D220+J220</f>
        <v>8</v>
      </c>
      <c r="P220" s="13" t="s">
        <v>13</v>
      </c>
      <c r="Q220" s="34">
        <v>720.33898305084745</v>
      </c>
      <c r="R220" s="17">
        <f>O220*Q220</f>
        <v>5762.7118644067796</v>
      </c>
    </row>
    <row r="221" spans="1:18" s="3" customFormat="1">
      <c r="A221" s="3">
        <v>108</v>
      </c>
      <c r="C221" s="30"/>
      <c r="F221" s="11"/>
      <c r="G221" s="11"/>
      <c r="H221" s="11"/>
    </row>
    <row r="222" spans="1:18" s="3" customFormat="1" ht="15.6">
      <c r="A222" s="3">
        <v>109</v>
      </c>
      <c r="B222" s="13">
        <v>109</v>
      </c>
      <c r="C222" s="32" t="s">
        <v>116</v>
      </c>
      <c r="D222" s="33">
        <v>8</v>
      </c>
      <c r="E222" s="13" t="s">
        <v>13</v>
      </c>
      <c r="F222" s="34">
        <v>1016.949152542373</v>
      </c>
      <c r="G222" s="15">
        <f>F222*1.18</f>
        <v>1200</v>
      </c>
      <c r="H222" s="15">
        <f>D222*G222</f>
        <v>9600</v>
      </c>
      <c r="I222" s="17"/>
      <c r="J222" s="16"/>
      <c r="K222" s="13" t="s">
        <v>13</v>
      </c>
      <c r="L222" s="34">
        <v>1016.949152542373</v>
      </c>
      <c r="M222" s="25">
        <f>J222*L222</f>
        <v>0</v>
      </c>
      <c r="O222" s="20">
        <f>D222+J222</f>
        <v>8</v>
      </c>
      <c r="P222" s="13" t="s">
        <v>13</v>
      </c>
      <c r="Q222" s="34">
        <v>1016.949152542373</v>
      </c>
      <c r="R222" s="17">
        <f>O222*Q222</f>
        <v>8135.5932203389839</v>
      </c>
    </row>
    <row r="223" spans="1:18" s="3" customFormat="1">
      <c r="A223" s="3">
        <v>109</v>
      </c>
      <c r="C223" s="30"/>
      <c r="F223" s="11"/>
      <c r="G223" s="11"/>
      <c r="H223" s="11"/>
    </row>
    <row r="224" spans="1:18" s="3" customFormat="1" ht="15.6">
      <c r="A224" s="3">
        <v>110</v>
      </c>
      <c r="B224" s="13">
        <v>110</v>
      </c>
      <c r="C224" s="32" t="s">
        <v>117</v>
      </c>
      <c r="D224" s="33">
        <v>8</v>
      </c>
      <c r="E224" s="13" t="s">
        <v>13</v>
      </c>
      <c r="F224" s="34">
        <v>1271.1864406779662</v>
      </c>
      <c r="G224" s="15">
        <f>F224*1.18</f>
        <v>1500</v>
      </c>
      <c r="H224" s="15">
        <f>D224*G224</f>
        <v>12000</v>
      </c>
      <c r="I224" s="17"/>
      <c r="J224" s="16"/>
      <c r="K224" s="13" t="s">
        <v>13</v>
      </c>
      <c r="L224" s="34">
        <v>1271.1864406779662</v>
      </c>
      <c r="M224" s="25">
        <f>J224*L224</f>
        <v>0</v>
      </c>
      <c r="O224" s="20">
        <f>D224+J224</f>
        <v>8</v>
      </c>
      <c r="P224" s="13" t="s">
        <v>13</v>
      </c>
      <c r="Q224" s="34">
        <v>1271.1864406779662</v>
      </c>
      <c r="R224" s="17">
        <f>O224*Q224</f>
        <v>10169.491525423729</v>
      </c>
    </row>
    <row r="225" spans="1:18" s="3" customFormat="1">
      <c r="A225" s="3">
        <v>110</v>
      </c>
      <c r="C225" s="30"/>
      <c r="F225" s="11"/>
      <c r="G225" s="11"/>
      <c r="H225" s="11"/>
    </row>
    <row r="226" spans="1:18" s="3" customFormat="1" ht="15.6">
      <c r="A226" s="3">
        <v>111</v>
      </c>
      <c r="B226" s="13">
        <v>111</v>
      </c>
      <c r="C226" s="32" t="s">
        <v>118</v>
      </c>
      <c r="D226" s="33">
        <v>4</v>
      </c>
      <c r="E226" s="13" t="s">
        <v>13</v>
      </c>
      <c r="F226" s="34">
        <v>1610.1694915254238</v>
      </c>
      <c r="G226" s="15">
        <f>F226*1.18</f>
        <v>1900</v>
      </c>
      <c r="H226" s="15">
        <f>D226*G226</f>
        <v>7600</v>
      </c>
      <c r="I226" s="17"/>
      <c r="J226" s="16"/>
      <c r="K226" s="13" t="s">
        <v>13</v>
      </c>
      <c r="L226" s="34">
        <v>1610.1694915254238</v>
      </c>
      <c r="M226" s="25">
        <f>J226*L226</f>
        <v>0</v>
      </c>
      <c r="O226" s="20">
        <f>D226+J226</f>
        <v>4</v>
      </c>
      <c r="P226" s="13" t="s">
        <v>13</v>
      </c>
      <c r="Q226" s="34">
        <v>1610.1694915254238</v>
      </c>
      <c r="R226" s="17">
        <f>O226*Q226</f>
        <v>6440.6779661016953</v>
      </c>
    </row>
    <row r="227" spans="1:18" s="3" customFormat="1">
      <c r="A227" s="3">
        <v>111</v>
      </c>
      <c r="C227" s="30"/>
      <c r="F227" s="11"/>
      <c r="G227" s="11"/>
      <c r="H227" s="11"/>
    </row>
    <row r="228" spans="1:18" s="3" customFormat="1" ht="15.6">
      <c r="A228" s="3">
        <v>112</v>
      </c>
      <c r="B228" s="13">
        <v>112</v>
      </c>
      <c r="C228" s="32" t="s">
        <v>119</v>
      </c>
      <c r="D228" s="33">
        <v>4</v>
      </c>
      <c r="E228" s="13" t="s">
        <v>13</v>
      </c>
      <c r="F228" s="34">
        <v>2118.6440677966102</v>
      </c>
      <c r="G228" s="15">
        <f>F228*1.18</f>
        <v>2500</v>
      </c>
      <c r="H228" s="15">
        <f>D228*G228</f>
        <v>10000</v>
      </c>
      <c r="I228" s="17"/>
      <c r="J228" s="16"/>
      <c r="K228" s="13" t="s">
        <v>13</v>
      </c>
      <c r="L228" s="34">
        <v>2118.6440677966102</v>
      </c>
      <c r="M228" s="25">
        <f>J228*L228</f>
        <v>0</v>
      </c>
      <c r="O228" s="20">
        <f>D228+J228</f>
        <v>4</v>
      </c>
      <c r="P228" s="13" t="s">
        <v>13</v>
      </c>
      <c r="Q228" s="34">
        <v>2118.6440677966102</v>
      </c>
      <c r="R228" s="17">
        <f>O228*Q228</f>
        <v>8474.5762711864409</v>
      </c>
    </row>
    <row r="229" spans="1:18" s="3" customFormat="1">
      <c r="A229" s="3">
        <v>112</v>
      </c>
      <c r="C229" s="30"/>
      <c r="F229" s="11"/>
      <c r="G229" s="11"/>
      <c r="H229" s="11"/>
    </row>
    <row r="230" spans="1:18" s="3" customFormat="1" ht="15.6">
      <c r="A230" s="3">
        <v>113</v>
      </c>
      <c r="B230" s="13">
        <v>113</v>
      </c>
      <c r="C230" s="32" t="s">
        <v>120</v>
      </c>
      <c r="D230" s="33">
        <v>4</v>
      </c>
      <c r="E230" s="13" t="s">
        <v>13</v>
      </c>
      <c r="F230" s="34">
        <v>2966.1016949152545</v>
      </c>
      <c r="G230" s="15">
        <f>F230*1.18</f>
        <v>3500</v>
      </c>
      <c r="H230" s="15">
        <f>D230*G230</f>
        <v>14000</v>
      </c>
      <c r="I230" s="17"/>
      <c r="J230" s="16"/>
      <c r="K230" s="13" t="s">
        <v>13</v>
      </c>
      <c r="L230" s="34">
        <v>2966.1016949152545</v>
      </c>
      <c r="M230" s="25">
        <f>J230*L230</f>
        <v>0</v>
      </c>
      <c r="O230" s="20">
        <f>D230+J230</f>
        <v>4</v>
      </c>
      <c r="P230" s="13" t="s">
        <v>13</v>
      </c>
      <c r="Q230" s="34">
        <v>2966.1016949152545</v>
      </c>
      <c r="R230" s="17">
        <f>O230*Q230</f>
        <v>11864.406779661018</v>
      </c>
    </row>
    <row r="231" spans="1:18" s="3" customFormat="1">
      <c r="A231" s="3">
        <v>113</v>
      </c>
      <c r="C231" s="30"/>
      <c r="F231" s="11"/>
      <c r="G231" s="11"/>
      <c r="H231" s="11"/>
    </row>
    <row r="232" spans="1:18" s="3" customFormat="1" ht="15.6">
      <c r="A232" s="3">
        <v>114</v>
      </c>
      <c r="B232" s="13">
        <v>114</v>
      </c>
      <c r="C232" s="32" t="s">
        <v>121</v>
      </c>
      <c r="D232" s="33">
        <v>12</v>
      </c>
      <c r="E232" s="13" t="s">
        <v>13</v>
      </c>
      <c r="F232" s="34">
        <v>3389.8305084745766</v>
      </c>
      <c r="G232" s="15">
        <f>F232*1.18</f>
        <v>4000</v>
      </c>
      <c r="H232" s="15">
        <f>D232*G232</f>
        <v>48000</v>
      </c>
      <c r="I232" s="17"/>
      <c r="J232" s="16"/>
      <c r="K232" s="13" t="s">
        <v>13</v>
      </c>
      <c r="L232" s="34">
        <v>3389.8305084745766</v>
      </c>
      <c r="M232" s="25">
        <f>J232*L232</f>
        <v>0</v>
      </c>
      <c r="O232" s="20">
        <f>D232+J232</f>
        <v>12</v>
      </c>
      <c r="P232" s="13" t="s">
        <v>13</v>
      </c>
      <c r="Q232" s="34">
        <v>3389.8305084745766</v>
      </c>
      <c r="R232" s="17">
        <f>O232*Q232</f>
        <v>40677.966101694918</v>
      </c>
    </row>
    <row r="233" spans="1:18" s="3" customFormat="1">
      <c r="A233" s="3">
        <v>114</v>
      </c>
      <c r="C233" s="30"/>
      <c r="F233" s="11"/>
      <c r="G233" s="11"/>
      <c r="H233" s="11"/>
    </row>
    <row r="234" spans="1:18" s="3" customFormat="1" ht="31.2">
      <c r="A234" s="3">
        <v>115</v>
      </c>
      <c r="B234" s="13">
        <v>115</v>
      </c>
      <c r="C234" s="32" t="s">
        <v>122</v>
      </c>
      <c r="D234" s="33">
        <v>100</v>
      </c>
      <c r="E234" s="33" t="s">
        <v>62</v>
      </c>
      <c r="F234" s="34">
        <v>932.20338983050851</v>
      </c>
      <c r="G234" s="15">
        <f>F234*1.18</f>
        <v>1100</v>
      </c>
      <c r="H234" s="15">
        <f>D234*G234</f>
        <v>110000</v>
      </c>
      <c r="I234" s="17"/>
      <c r="J234" s="16"/>
      <c r="K234" s="33" t="s">
        <v>62</v>
      </c>
      <c r="L234" s="34">
        <v>932.20338983050851</v>
      </c>
      <c r="M234" s="25">
        <f>J234*L234</f>
        <v>0</v>
      </c>
      <c r="O234" s="20">
        <f>D234+J234</f>
        <v>100</v>
      </c>
      <c r="P234" s="33" t="s">
        <v>62</v>
      </c>
      <c r="Q234" s="34">
        <v>932.20338983050851</v>
      </c>
      <c r="R234" s="17">
        <f>O234*Q234</f>
        <v>93220.338983050853</v>
      </c>
    </row>
    <row r="235" spans="1:18" s="3" customFormat="1">
      <c r="A235" s="3">
        <v>115</v>
      </c>
      <c r="C235" s="30"/>
      <c r="F235" s="11"/>
      <c r="G235" s="11"/>
      <c r="H235" s="11"/>
    </row>
    <row r="236" spans="1:18" s="3" customFormat="1" ht="31.2">
      <c r="A236" s="3">
        <v>116</v>
      </c>
      <c r="B236" s="13">
        <v>116</v>
      </c>
      <c r="C236" s="32" t="s">
        <v>123</v>
      </c>
      <c r="D236" s="33">
        <v>100</v>
      </c>
      <c r="E236" s="33" t="s">
        <v>62</v>
      </c>
      <c r="F236" s="34">
        <v>974.57627118644075</v>
      </c>
      <c r="G236" s="15">
        <f>F236*1.18</f>
        <v>1150</v>
      </c>
      <c r="H236" s="15">
        <f>D236*G236</f>
        <v>115000</v>
      </c>
      <c r="I236" s="17"/>
      <c r="J236" s="16"/>
      <c r="K236" s="33" t="s">
        <v>62</v>
      </c>
      <c r="L236" s="34">
        <v>974.57627118644075</v>
      </c>
      <c r="M236" s="25">
        <f>J236*L236</f>
        <v>0</v>
      </c>
      <c r="O236" s="20">
        <f>D236+J236</f>
        <v>100</v>
      </c>
      <c r="P236" s="33" t="s">
        <v>62</v>
      </c>
      <c r="Q236" s="34">
        <v>974.57627118644075</v>
      </c>
      <c r="R236" s="17">
        <f>O236*Q236</f>
        <v>97457.627118644072</v>
      </c>
    </row>
    <row r="237" spans="1:18" s="3" customFormat="1">
      <c r="A237" s="3">
        <v>116</v>
      </c>
      <c r="C237" s="30"/>
      <c r="F237" s="11"/>
      <c r="G237" s="11"/>
      <c r="H237" s="11"/>
    </row>
    <row r="238" spans="1:18" s="3" customFormat="1" ht="31.2">
      <c r="A238" s="3">
        <v>117</v>
      </c>
      <c r="B238" s="13">
        <v>117</v>
      </c>
      <c r="C238" s="32" t="s">
        <v>124</v>
      </c>
      <c r="D238" s="33">
        <v>200</v>
      </c>
      <c r="E238" s="33" t="s">
        <v>62</v>
      </c>
      <c r="F238" s="34">
        <v>105.93220338983052</v>
      </c>
      <c r="G238" s="15">
        <f>F238*1.18</f>
        <v>125</v>
      </c>
      <c r="H238" s="15">
        <f>D238*G238</f>
        <v>25000</v>
      </c>
      <c r="I238" s="17"/>
      <c r="J238" s="16"/>
      <c r="K238" s="33" t="s">
        <v>62</v>
      </c>
      <c r="L238" s="34">
        <v>105.93220338983052</v>
      </c>
      <c r="M238" s="25">
        <f>J238*L238</f>
        <v>0</v>
      </c>
      <c r="O238" s="20">
        <f>D238+J238</f>
        <v>200</v>
      </c>
      <c r="P238" s="33" t="s">
        <v>62</v>
      </c>
      <c r="Q238" s="34">
        <v>105.93220338983052</v>
      </c>
      <c r="R238" s="17">
        <f>O238*Q238</f>
        <v>21186.440677966104</v>
      </c>
    </row>
    <row r="239" spans="1:18" s="3" customFormat="1">
      <c r="A239" s="3">
        <v>117</v>
      </c>
      <c r="C239" s="30"/>
      <c r="F239" s="11"/>
      <c r="G239" s="11"/>
      <c r="H239" s="11"/>
    </row>
    <row r="240" spans="1:18" s="3" customFormat="1" ht="31.2">
      <c r="A240" s="3">
        <v>118</v>
      </c>
      <c r="B240" s="13">
        <v>118</v>
      </c>
      <c r="C240" s="32" t="s">
        <v>125</v>
      </c>
      <c r="D240" s="33">
        <v>700</v>
      </c>
      <c r="E240" s="33" t="s">
        <v>62</v>
      </c>
      <c r="F240" s="34">
        <v>228.81355932203391</v>
      </c>
      <c r="G240" s="15">
        <f>F240*1.18</f>
        <v>270</v>
      </c>
      <c r="H240" s="15">
        <f>D240*G240</f>
        <v>189000</v>
      </c>
      <c r="I240" s="17"/>
      <c r="J240" s="16"/>
      <c r="K240" s="33" t="s">
        <v>62</v>
      </c>
      <c r="L240" s="34">
        <v>228.81355932203391</v>
      </c>
      <c r="M240" s="25">
        <f>J240*L240</f>
        <v>0</v>
      </c>
      <c r="O240" s="20">
        <f>D240+J240</f>
        <v>700</v>
      </c>
      <c r="P240" s="33" t="s">
        <v>62</v>
      </c>
      <c r="Q240" s="34">
        <v>228.81355932203391</v>
      </c>
      <c r="R240" s="17">
        <f>O240*Q240</f>
        <v>160169.49152542374</v>
      </c>
    </row>
    <row r="241" spans="1:18" s="3" customFormat="1">
      <c r="A241" s="3">
        <v>118</v>
      </c>
      <c r="C241" s="30"/>
      <c r="F241" s="11"/>
      <c r="G241" s="11"/>
      <c r="H241" s="11"/>
    </row>
    <row r="242" spans="1:18" s="3" customFormat="1" ht="31.2">
      <c r="A242" s="3">
        <v>119</v>
      </c>
      <c r="B242" s="13">
        <v>119</v>
      </c>
      <c r="C242" s="32" t="s">
        <v>126</v>
      </c>
      <c r="D242" s="33">
        <v>200</v>
      </c>
      <c r="E242" s="33" t="s">
        <v>62</v>
      </c>
      <c r="F242" s="34">
        <v>1097.457627118644</v>
      </c>
      <c r="G242" s="15">
        <f>F242*1.18</f>
        <v>1295</v>
      </c>
      <c r="H242" s="15">
        <f>D242*G242</f>
        <v>259000</v>
      </c>
      <c r="I242" s="17"/>
      <c r="J242" s="16"/>
      <c r="K242" s="33" t="s">
        <v>62</v>
      </c>
      <c r="L242" s="34">
        <v>1097.457627118644</v>
      </c>
      <c r="M242" s="25">
        <f>J242*L242</f>
        <v>0</v>
      </c>
      <c r="O242" s="20">
        <f>D242+J242</f>
        <v>200</v>
      </c>
      <c r="P242" s="33" t="s">
        <v>62</v>
      </c>
      <c r="Q242" s="34">
        <v>1097.457627118644</v>
      </c>
      <c r="R242" s="17">
        <f>O242*Q242</f>
        <v>219491.5254237288</v>
      </c>
    </row>
    <row r="243" spans="1:18" s="3" customFormat="1">
      <c r="A243" s="3">
        <v>119</v>
      </c>
      <c r="C243" s="30"/>
      <c r="F243" s="11"/>
      <c r="G243" s="11"/>
      <c r="H243" s="11"/>
    </row>
    <row r="244" spans="1:18" s="3" customFormat="1" ht="31.2">
      <c r="A244" s="3">
        <v>120</v>
      </c>
      <c r="B244" s="13">
        <v>120</v>
      </c>
      <c r="C244" s="32" t="s">
        <v>127</v>
      </c>
      <c r="D244" s="33">
        <v>100</v>
      </c>
      <c r="E244" s="33" t="s">
        <v>62</v>
      </c>
      <c r="F244" s="34">
        <v>3813.5593220338983</v>
      </c>
      <c r="G244" s="15">
        <f>F244*1.18</f>
        <v>4500</v>
      </c>
      <c r="H244" s="15">
        <f>D244*G244</f>
        <v>450000</v>
      </c>
      <c r="I244" s="17"/>
      <c r="J244" s="16"/>
      <c r="K244" s="33" t="s">
        <v>62</v>
      </c>
      <c r="L244" s="34">
        <v>3813.5593220338983</v>
      </c>
      <c r="M244" s="25">
        <f>J244*L244</f>
        <v>0</v>
      </c>
      <c r="O244" s="20">
        <f>D244+J244</f>
        <v>100</v>
      </c>
      <c r="P244" s="33" t="s">
        <v>62</v>
      </c>
      <c r="Q244" s="34">
        <v>3813.5593220338983</v>
      </c>
      <c r="R244" s="17">
        <f>O244*Q244</f>
        <v>381355.93220338982</v>
      </c>
    </row>
    <row r="245" spans="1:18" s="3" customFormat="1">
      <c r="A245" s="3">
        <v>120</v>
      </c>
      <c r="C245" s="30"/>
      <c r="F245" s="11"/>
      <c r="G245" s="11"/>
      <c r="H245" s="11"/>
    </row>
    <row r="246" spans="1:18" s="3" customFormat="1" ht="31.2">
      <c r="A246" s="3">
        <v>121</v>
      </c>
      <c r="B246" s="13">
        <v>121</v>
      </c>
      <c r="C246" s="32" t="s">
        <v>128</v>
      </c>
      <c r="D246" s="33">
        <v>7</v>
      </c>
      <c r="E246" s="13" t="s">
        <v>13</v>
      </c>
      <c r="F246" s="34">
        <v>338983.05084745766</v>
      </c>
      <c r="G246" s="15">
        <f>F246*1.18</f>
        <v>400000</v>
      </c>
      <c r="H246" s="15">
        <f>D246*G246</f>
        <v>2800000</v>
      </c>
      <c r="I246" s="17"/>
      <c r="J246" s="16">
        <v>2</v>
      </c>
      <c r="K246" s="13" t="s">
        <v>13</v>
      </c>
      <c r="L246" s="34">
        <v>338983.05084745766</v>
      </c>
      <c r="M246" s="25">
        <f>J246*L246</f>
        <v>677966.10169491533</v>
      </c>
      <c r="O246" s="20">
        <f>D246+J246</f>
        <v>9</v>
      </c>
      <c r="P246" s="13" t="s">
        <v>13</v>
      </c>
      <c r="Q246" s="34">
        <v>338983.05084745766</v>
      </c>
      <c r="R246" s="17">
        <f>O246*Q246</f>
        <v>3050847.457627119</v>
      </c>
    </row>
    <row r="247" spans="1:18" s="3" customFormat="1">
      <c r="A247" s="3">
        <v>121</v>
      </c>
      <c r="C247" s="30"/>
      <c r="F247" s="11"/>
      <c r="G247" s="11"/>
      <c r="H247" s="11"/>
    </row>
    <row r="248" spans="1:18" s="3" customFormat="1" ht="15.6">
      <c r="A248" s="3">
        <v>122</v>
      </c>
      <c r="B248" s="13">
        <v>122</v>
      </c>
      <c r="C248" s="32" t="s">
        <v>129</v>
      </c>
      <c r="D248" s="33">
        <v>182</v>
      </c>
      <c r="E248" s="13" t="s">
        <v>13</v>
      </c>
      <c r="F248" s="34">
        <v>21186.440677966104</v>
      </c>
      <c r="G248" s="15">
        <f>F248*1.18</f>
        <v>25000</v>
      </c>
      <c r="H248" s="15">
        <f>D248*G248</f>
        <v>4550000</v>
      </c>
      <c r="I248" s="17"/>
      <c r="J248" s="16">
        <v>52</v>
      </c>
      <c r="K248" s="13" t="s">
        <v>13</v>
      </c>
      <c r="L248" s="34">
        <v>21186.440677966104</v>
      </c>
      <c r="M248" s="25">
        <f>J248*L248</f>
        <v>1101694.9152542374</v>
      </c>
      <c r="O248" s="20">
        <f>D248+J248</f>
        <v>234</v>
      </c>
      <c r="P248" s="13" t="s">
        <v>13</v>
      </c>
      <c r="Q248" s="34">
        <v>21186.440677966104</v>
      </c>
      <c r="R248" s="17">
        <f>O248*Q248</f>
        <v>4957627.118644068</v>
      </c>
    </row>
    <row r="249" spans="1:18" s="3" customFormat="1">
      <c r="A249" s="3">
        <v>122</v>
      </c>
      <c r="C249" s="30"/>
      <c r="F249" s="11"/>
      <c r="G249" s="11"/>
      <c r="H249" s="11"/>
    </row>
    <row r="250" spans="1:18" s="3" customFormat="1" ht="15.6">
      <c r="A250" s="3">
        <v>123</v>
      </c>
      <c r="B250" s="13">
        <v>123</v>
      </c>
      <c r="C250" s="32" t="s">
        <v>130</v>
      </c>
      <c r="D250" s="33">
        <v>7</v>
      </c>
      <c r="E250" s="13" t="s">
        <v>13</v>
      </c>
      <c r="F250" s="34">
        <v>25423.728813559323</v>
      </c>
      <c r="G250" s="15">
        <f>F250*1.18</f>
        <v>30000</v>
      </c>
      <c r="H250" s="15">
        <f>D250*G250</f>
        <v>210000</v>
      </c>
      <c r="I250" s="17"/>
      <c r="J250" s="16">
        <v>2</v>
      </c>
      <c r="K250" s="13" t="s">
        <v>13</v>
      </c>
      <c r="L250" s="34">
        <v>25423.728813559323</v>
      </c>
      <c r="M250" s="25">
        <f>J250*L250</f>
        <v>50847.457627118645</v>
      </c>
      <c r="O250" s="20">
        <f>D250+J250</f>
        <v>9</v>
      </c>
      <c r="P250" s="13" t="s">
        <v>13</v>
      </c>
      <c r="Q250" s="34">
        <v>25423.728813559323</v>
      </c>
      <c r="R250" s="17">
        <f>O250*Q250</f>
        <v>228813.55932203389</v>
      </c>
    </row>
    <row r="251" spans="1:18" s="3" customFormat="1">
      <c r="A251" s="3">
        <v>123</v>
      </c>
      <c r="C251" s="30"/>
      <c r="F251" s="11"/>
      <c r="G251" s="11"/>
      <c r="H251" s="11"/>
    </row>
    <row r="252" spans="1:18" s="3" customFormat="1" ht="46.8">
      <c r="A252" s="3">
        <v>124</v>
      </c>
      <c r="B252" s="13">
        <v>124</v>
      </c>
      <c r="C252" s="32" t="s">
        <v>131</v>
      </c>
      <c r="D252" s="33">
        <v>7</v>
      </c>
      <c r="E252" s="13" t="s">
        <v>13</v>
      </c>
      <c r="F252" s="34">
        <v>13559.322033898306</v>
      </c>
      <c r="G252" s="15">
        <f>F252*1.18</f>
        <v>16000</v>
      </c>
      <c r="H252" s="15">
        <f>D252*G252</f>
        <v>112000</v>
      </c>
      <c r="I252" s="17"/>
      <c r="J252" s="16"/>
      <c r="K252" s="13" t="s">
        <v>13</v>
      </c>
      <c r="L252" s="34">
        <v>13559.322033898306</v>
      </c>
      <c r="M252" s="25">
        <f>J252*L252</f>
        <v>0</v>
      </c>
      <c r="O252" s="20">
        <f>D252+J252</f>
        <v>7</v>
      </c>
      <c r="P252" s="13" t="s">
        <v>13</v>
      </c>
      <c r="Q252" s="34">
        <v>13559.322033898306</v>
      </c>
      <c r="R252" s="17">
        <f>O252*Q252</f>
        <v>94915.254237288143</v>
      </c>
    </row>
    <row r="253" spans="1:18" s="3" customFormat="1">
      <c r="A253" s="3">
        <v>124</v>
      </c>
      <c r="C253" s="30"/>
      <c r="F253" s="11"/>
      <c r="G253" s="11"/>
      <c r="H253" s="11"/>
    </row>
    <row r="254" spans="1:18" s="3" customFormat="1" ht="46.8">
      <c r="A254" s="3">
        <v>125</v>
      </c>
      <c r="B254" s="13">
        <v>125</v>
      </c>
      <c r="C254" s="32" t="s">
        <v>132</v>
      </c>
      <c r="D254" s="33">
        <v>1</v>
      </c>
      <c r="E254" s="13" t="s">
        <v>13</v>
      </c>
      <c r="F254" s="34">
        <v>8894067.7966101691</v>
      </c>
      <c r="G254" s="15">
        <f>F254*1.18</f>
        <v>10494999.999999998</v>
      </c>
      <c r="H254" s="15">
        <f>D254*G254</f>
        <v>10494999.999999998</v>
      </c>
      <c r="I254" s="17"/>
      <c r="J254" s="16"/>
      <c r="K254" s="13" t="s">
        <v>13</v>
      </c>
      <c r="L254" s="34">
        <v>8894067.7966101691</v>
      </c>
      <c r="M254" s="25">
        <f>J254*L254</f>
        <v>0</v>
      </c>
      <c r="O254" s="20">
        <f>D254+J254</f>
        <v>1</v>
      </c>
      <c r="P254" s="13" t="s">
        <v>13</v>
      </c>
      <c r="Q254" s="34">
        <v>8894067.7966101691</v>
      </c>
      <c r="R254" s="17">
        <f>O254*Q254</f>
        <v>8894067.7966101691</v>
      </c>
    </row>
    <row r="255" spans="1:18" s="3" customFormat="1">
      <c r="A255" s="3">
        <v>125</v>
      </c>
      <c r="C255" s="30"/>
      <c r="F255" s="11"/>
      <c r="G255" s="11"/>
      <c r="H255" s="11"/>
    </row>
    <row r="256" spans="1:18" s="3" customFormat="1" ht="31.2">
      <c r="A256" s="3">
        <v>126</v>
      </c>
      <c r="B256" s="13">
        <v>126</v>
      </c>
      <c r="C256" s="32" t="s">
        <v>133</v>
      </c>
      <c r="D256" s="33">
        <v>6</v>
      </c>
      <c r="E256" s="13" t="s">
        <v>13</v>
      </c>
      <c r="F256" s="15">
        <v>127118.64406779662</v>
      </c>
      <c r="G256" s="15">
        <f>F256*1.18</f>
        <v>150000</v>
      </c>
      <c r="H256" s="15">
        <f>D256*G256</f>
        <v>900000</v>
      </c>
      <c r="I256" s="17"/>
      <c r="J256" s="16"/>
      <c r="K256" s="13" t="s">
        <v>13</v>
      </c>
      <c r="L256" s="15">
        <v>127118.64406779662</v>
      </c>
      <c r="M256" s="25">
        <f>J256*L256</f>
        <v>0</v>
      </c>
      <c r="O256" s="20">
        <f>D256+J256</f>
        <v>6</v>
      </c>
      <c r="P256" s="13" t="s">
        <v>13</v>
      </c>
      <c r="Q256" s="15">
        <v>127118.64406779662</v>
      </c>
      <c r="R256" s="17">
        <f>O256*Q256</f>
        <v>762711.86440677964</v>
      </c>
    </row>
    <row r="257" spans="1:18" s="3" customFormat="1">
      <c r="A257" s="3">
        <v>126</v>
      </c>
      <c r="C257" s="30"/>
      <c r="F257" s="11"/>
      <c r="G257" s="11"/>
      <c r="H257" s="11"/>
    </row>
    <row r="258" spans="1:18" s="3" customFormat="1" ht="31.2">
      <c r="A258" s="3">
        <v>127</v>
      </c>
      <c r="B258" s="13">
        <v>127</v>
      </c>
      <c r="C258" s="32" t="s">
        <v>134</v>
      </c>
      <c r="D258" s="33">
        <v>2</v>
      </c>
      <c r="E258" s="13" t="s">
        <v>13</v>
      </c>
      <c r="F258" s="15">
        <v>177966.10169491527</v>
      </c>
      <c r="G258" s="15">
        <f>F258*1.18</f>
        <v>210000</v>
      </c>
      <c r="H258" s="15">
        <f>D258*G258</f>
        <v>420000</v>
      </c>
      <c r="I258" s="17"/>
      <c r="J258" s="16"/>
      <c r="K258" s="13" t="s">
        <v>13</v>
      </c>
      <c r="L258" s="15">
        <v>177966.10169491527</v>
      </c>
      <c r="M258" s="25">
        <f>J258*L258</f>
        <v>0</v>
      </c>
      <c r="O258" s="20">
        <f>D258+J258</f>
        <v>2</v>
      </c>
      <c r="P258" s="13" t="s">
        <v>13</v>
      </c>
      <c r="Q258" s="15">
        <v>177966.10169491527</v>
      </c>
      <c r="R258" s="17">
        <f>O258*Q258</f>
        <v>355932.20338983054</v>
      </c>
    </row>
    <row r="259" spans="1:18" s="3" customFormat="1">
      <c r="A259" s="3">
        <v>127</v>
      </c>
      <c r="C259" s="30"/>
      <c r="F259" s="11"/>
      <c r="G259" s="11"/>
      <c r="H259" s="11"/>
    </row>
    <row r="260" spans="1:18" s="3" customFormat="1" ht="15.6">
      <c r="A260" s="3">
        <v>128</v>
      </c>
      <c r="B260" s="13">
        <v>128</v>
      </c>
      <c r="C260" s="32" t="s">
        <v>135</v>
      </c>
      <c r="D260" s="33">
        <v>6</v>
      </c>
      <c r="E260" s="13" t="s">
        <v>13</v>
      </c>
      <c r="F260" s="15">
        <v>5932.203389830509</v>
      </c>
      <c r="G260" s="15">
        <f>F260*1.18</f>
        <v>7000</v>
      </c>
      <c r="H260" s="15">
        <f>D260*G260</f>
        <v>42000</v>
      </c>
      <c r="I260" s="17"/>
      <c r="J260" s="16"/>
      <c r="K260" s="13" t="s">
        <v>13</v>
      </c>
      <c r="L260" s="15">
        <v>5932.203389830509</v>
      </c>
      <c r="M260" s="25">
        <f>J260*L260</f>
        <v>0</v>
      </c>
      <c r="O260" s="20">
        <f>D260+J260</f>
        <v>6</v>
      </c>
      <c r="P260" s="13" t="s">
        <v>13</v>
      </c>
      <c r="Q260" s="15">
        <v>5932.203389830509</v>
      </c>
      <c r="R260" s="17">
        <f>O260*Q260</f>
        <v>35593.220338983054</v>
      </c>
    </row>
    <row r="261" spans="1:18" s="3" customFormat="1">
      <c r="A261" s="3">
        <v>128</v>
      </c>
      <c r="C261" s="30"/>
      <c r="F261" s="11"/>
      <c r="G261" s="11"/>
      <c r="H261" s="11"/>
    </row>
    <row r="262" spans="1:18" s="3" customFormat="1" ht="27.6" customHeight="1">
      <c r="A262" s="3">
        <v>129</v>
      </c>
      <c r="B262" s="13">
        <v>129</v>
      </c>
      <c r="C262" s="32" t="s">
        <v>136</v>
      </c>
      <c r="D262" s="33">
        <v>2</v>
      </c>
      <c r="E262" s="13" t="s">
        <v>13</v>
      </c>
      <c r="F262" s="15">
        <v>7203.3898305084749</v>
      </c>
      <c r="G262" s="15">
        <f>F262*1.18</f>
        <v>8500</v>
      </c>
      <c r="H262" s="15">
        <f>D262*G262</f>
        <v>17000</v>
      </c>
      <c r="I262" s="17"/>
      <c r="J262" s="16"/>
      <c r="K262" s="13" t="s">
        <v>13</v>
      </c>
      <c r="L262" s="15">
        <v>7203.3898305084749</v>
      </c>
      <c r="M262" s="25">
        <f>J262*L262</f>
        <v>0</v>
      </c>
      <c r="O262" s="20">
        <f>D262+J262</f>
        <v>2</v>
      </c>
      <c r="P262" s="13" t="s">
        <v>13</v>
      </c>
      <c r="Q262" s="15">
        <v>7203.3898305084749</v>
      </c>
      <c r="R262" s="17">
        <f>O262*Q262</f>
        <v>14406.77966101695</v>
      </c>
    </row>
    <row r="263" spans="1:18" ht="30" customHeight="1">
      <c r="A263" s="3">
        <v>129</v>
      </c>
    </row>
    <row r="264" spans="1:18" ht="15.6">
      <c r="A264" s="3">
        <v>130</v>
      </c>
      <c r="B264" s="37">
        <v>130</v>
      </c>
      <c r="C264" s="38" t="s">
        <v>137</v>
      </c>
      <c r="D264" s="39">
        <v>1</v>
      </c>
      <c r="E264" s="37" t="s">
        <v>13</v>
      </c>
      <c r="F264" s="40">
        <v>1016949.1525423729</v>
      </c>
      <c r="G264" s="40">
        <f>F264*1.18</f>
        <v>1200000</v>
      </c>
      <c r="H264" s="40">
        <f>D264*G264</f>
        <v>1200000</v>
      </c>
      <c r="I264" s="42"/>
      <c r="J264" s="41"/>
      <c r="K264" s="37" t="s">
        <v>13</v>
      </c>
      <c r="L264" s="40">
        <v>1016949.1525423729</v>
      </c>
      <c r="M264" s="43">
        <f>J264*L264</f>
        <v>0</v>
      </c>
      <c r="O264" s="44">
        <f>D264+J264</f>
        <v>1</v>
      </c>
      <c r="P264" s="37" t="s">
        <v>13</v>
      </c>
      <c r="Q264" s="40">
        <v>1016949.1525423729</v>
      </c>
      <c r="R264" s="42">
        <f>O264*Q264</f>
        <v>1016949.1525423729</v>
      </c>
    </row>
    <row r="265" spans="1:18">
      <c r="A265" s="3">
        <v>130</v>
      </c>
    </row>
    <row r="266" spans="1:18" ht="15.6">
      <c r="A266" s="3">
        <v>131</v>
      </c>
      <c r="B266" s="37">
        <v>131</v>
      </c>
      <c r="C266" s="38" t="s">
        <v>138</v>
      </c>
      <c r="D266" s="39">
        <v>2</v>
      </c>
      <c r="E266" s="37" t="s">
        <v>13</v>
      </c>
      <c r="F266" s="40">
        <v>847457.62711864407</v>
      </c>
      <c r="G266" s="40">
        <f>F266*1.18</f>
        <v>1000000</v>
      </c>
      <c r="H266" s="40">
        <f>D266*G266</f>
        <v>2000000</v>
      </c>
      <c r="I266" s="42"/>
      <c r="J266" s="41"/>
      <c r="K266" s="37" t="s">
        <v>13</v>
      </c>
      <c r="L266" s="40">
        <v>847457.62711864407</v>
      </c>
      <c r="M266" s="43">
        <f>J266*L266</f>
        <v>0</v>
      </c>
      <c r="O266" s="44">
        <f>D266+J266</f>
        <v>2</v>
      </c>
      <c r="P266" s="37" t="s">
        <v>13</v>
      </c>
      <c r="Q266" s="40">
        <v>847457.62711864407</v>
      </c>
      <c r="R266" s="42">
        <f>O266*Q266</f>
        <v>1694915.2542372881</v>
      </c>
    </row>
    <row r="267" spans="1:18">
      <c r="A267" s="3">
        <v>131</v>
      </c>
    </row>
    <row r="268" spans="1:18" ht="15.6">
      <c r="A268" s="3">
        <v>132</v>
      </c>
      <c r="B268" s="37">
        <v>132</v>
      </c>
      <c r="C268" s="38" t="s">
        <v>139</v>
      </c>
      <c r="D268" s="39">
        <v>1</v>
      </c>
      <c r="E268" s="37" t="s">
        <v>13</v>
      </c>
      <c r="F268" s="40">
        <v>762711.86440677976</v>
      </c>
      <c r="G268" s="40">
        <f>F268*1.18</f>
        <v>900000.00000000012</v>
      </c>
      <c r="H268" s="40">
        <f>D268*G268</f>
        <v>900000.00000000012</v>
      </c>
      <c r="I268" s="42"/>
      <c r="J268" s="41"/>
      <c r="K268" s="37" t="s">
        <v>13</v>
      </c>
      <c r="L268" s="40">
        <v>762711.86440677976</v>
      </c>
      <c r="M268" s="43">
        <f>J268*L268</f>
        <v>0</v>
      </c>
      <c r="O268" s="44">
        <f>D268+J268</f>
        <v>1</v>
      </c>
      <c r="P268" s="37" t="s">
        <v>13</v>
      </c>
      <c r="Q268" s="40">
        <v>762711.86440677976</v>
      </c>
      <c r="R268" s="42">
        <f>O268*Q268</f>
        <v>762711.86440677976</v>
      </c>
    </row>
    <row r="269" spans="1:18">
      <c r="A269" s="3">
        <v>132</v>
      </c>
    </row>
    <row r="270" spans="1:18" ht="15.6">
      <c r="A270" s="3">
        <v>133</v>
      </c>
      <c r="B270" s="37">
        <v>133</v>
      </c>
      <c r="C270" s="45" t="s">
        <v>140</v>
      </c>
      <c r="D270" s="37">
        <v>1</v>
      </c>
      <c r="E270" s="37" t="s">
        <v>38</v>
      </c>
      <c r="F270" s="40">
        <v>1207627.1186440678</v>
      </c>
      <c r="G270" s="40">
        <f>F270*1.18</f>
        <v>1425000</v>
      </c>
      <c r="H270" s="40">
        <f>D270*G270</f>
        <v>1425000</v>
      </c>
      <c r="I270" s="42"/>
      <c r="J270" s="41"/>
      <c r="K270" s="37" t="s">
        <v>38</v>
      </c>
      <c r="L270" s="40">
        <v>1207627.1186440678</v>
      </c>
      <c r="M270" s="43">
        <f>J270*L270</f>
        <v>0</v>
      </c>
      <c r="O270" s="44">
        <f>D270+J270</f>
        <v>1</v>
      </c>
      <c r="P270" s="37" t="s">
        <v>38</v>
      </c>
      <c r="Q270" s="40">
        <v>1207627.1186440678</v>
      </c>
      <c r="R270" s="42">
        <f>O270*Q270</f>
        <v>1207627.1186440678</v>
      </c>
    </row>
    <row r="271" spans="1:18">
      <c r="A271" s="3">
        <v>133</v>
      </c>
    </row>
    <row r="272" spans="1:18" ht="15.6">
      <c r="A272" s="3">
        <v>134</v>
      </c>
      <c r="B272" s="37">
        <v>134</v>
      </c>
      <c r="C272" s="45" t="s">
        <v>141</v>
      </c>
      <c r="D272" s="37">
        <v>1</v>
      </c>
      <c r="E272" s="37" t="s">
        <v>38</v>
      </c>
      <c r="F272" s="40">
        <v>1186440.6779661018</v>
      </c>
      <c r="G272" s="40">
        <f>F272*1.18</f>
        <v>1400000</v>
      </c>
      <c r="H272" s="40">
        <f>D272*G272</f>
        <v>1400000</v>
      </c>
      <c r="I272" s="42"/>
      <c r="J272" s="41"/>
      <c r="K272" s="37" t="s">
        <v>38</v>
      </c>
      <c r="L272" s="40">
        <v>1186440.6779661018</v>
      </c>
      <c r="M272" s="43">
        <f>J272*L272</f>
        <v>0</v>
      </c>
      <c r="O272" s="44">
        <f>D272+J272</f>
        <v>1</v>
      </c>
      <c r="P272" s="37" t="s">
        <v>38</v>
      </c>
      <c r="Q272" s="40">
        <v>1186440.6779661018</v>
      </c>
      <c r="R272" s="42">
        <f>O272*Q272</f>
        <v>1186440.6779661018</v>
      </c>
    </row>
    <row r="273" spans="1:18">
      <c r="A273" s="3">
        <v>134</v>
      </c>
    </row>
    <row r="274" spans="1:18" ht="15.6">
      <c r="A274" s="3">
        <v>135</v>
      </c>
      <c r="B274" s="37">
        <v>135</v>
      </c>
      <c r="C274" s="45" t="s">
        <v>142</v>
      </c>
      <c r="D274" s="37">
        <v>6</v>
      </c>
      <c r="E274" s="37" t="s">
        <v>13</v>
      </c>
      <c r="F274" s="40">
        <v>22881.355932203391</v>
      </c>
      <c r="G274" s="40">
        <f>F274*1.18</f>
        <v>27000</v>
      </c>
      <c r="H274" s="40">
        <f>D274*G274</f>
        <v>162000</v>
      </c>
      <c r="I274" s="42"/>
      <c r="J274" s="41"/>
      <c r="K274" s="37" t="s">
        <v>13</v>
      </c>
      <c r="L274" s="40">
        <v>22881.355932203391</v>
      </c>
      <c r="M274" s="43">
        <f>J274*L274</f>
        <v>0</v>
      </c>
      <c r="O274" s="44">
        <f>D274+J274</f>
        <v>6</v>
      </c>
      <c r="P274" s="37" t="s">
        <v>13</v>
      </c>
      <c r="Q274" s="40">
        <v>22881.355932203391</v>
      </c>
      <c r="R274" s="42">
        <f>O274*Q274</f>
        <v>137288.13559322036</v>
      </c>
    </row>
    <row r="275" spans="1:18">
      <c r="A275" s="3">
        <v>135</v>
      </c>
    </row>
    <row r="276" spans="1:18" ht="31.2">
      <c r="A276" s="3">
        <v>136</v>
      </c>
      <c r="B276" s="37">
        <v>136</v>
      </c>
      <c r="C276" s="45" t="s">
        <v>143</v>
      </c>
      <c r="D276" s="37">
        <v>6</v>
      </c>
      <c r="E276" s="37" t="s">
        <v>13</v>
      </c>
      <c r="F276" s="40">
        <v>13559.322033898306</v>
      </c>
      <c r="G276" s="40">
        <f>F276*1.18</f>
        <v>16000</v>
      </c>
      <c r="H276" s="40">
        <f>D276*G276</f>
        <v>96000</v>
      </c>
      <c r="I276" s="42"/>
      <c r="J276" s="41"/>
      <c r="K276" s="37" t="s">
        <v>13</v>
      </c>
      <c r="L276" s="40">
        <v>13559.322033898306</v>
      </c>
      <c r="M276" s="43">
        <f>J276*L276</f>
        <v>0</v>
      </c>
      <c r="O276" s="44">
        <f>D276+J276</f>
        <v>6</v>
      </c>
      <c r="P276" s="37" t="s">
        <v>13</v>
      </c>
      <c r="Q276" s="40">
        <v>13559.322033898306</v>
      </c>
      <c r="R276" s="42">
        <f>O276*Q276</f>
        <v>81355.932203389835</v>
      </c>
    </row>
    <row r="277" spans="1:18">
      <c r="A277" s="3">
        <v>136</v>
      </c>
    </row>
    <row r="278" spans="1:18" ht="31.2">
      <c r="A278" s="3">
        <v>137</v>
      </c>
      <c r="B278" s="37">
        <v>137</v>
      </c>
      <c r="C278" s="45" t="s">
        <v>144</v>
      </c>
      <c r="D278" s="37">
        <v>10</v>
      </c>
      <c r="E278" s="37" t="s">
        <v>13</v>
      </c>
      <c r="F278" s="40">
        <v>9322.033898305086</v>
      </c>
      <c r="G278" s="40">
        <f>F278*1.18</f>
        <v>11000.000000000002</v>
      </c>
      <c r="H278" s="40">
        <f>D278*G278</f>
        <v>110000.00000000001</v>
      </c>
      <c r="I278" s="42"/>
      <c r="J278" s="41"/>
      <c r="K278" s="37" t="s">
        <v>13</v>
      </c>
      <c r="L278" s="40">
        <v>9322.033898305086</v>
      </c>
      <c r="M278" s="43">
        <f>J278*L278</f>
        <v>0</v>
      </c>
      <c r="O278" s="44">
        <f>D278+J278</f>
        <v>10</v>
      </c>
      <c r="P278" s="37" t="s">
        <v>13</v>
      </c>
      <c r="Q278" s="40">
        <v>9322.033898305086</v>
      </c>
      <c r="R278" s="42">
        <f>O278*Q278</f>
        <v>93220.338983050868</v>
      </c>
    </row>
    <row r="279" spans="1:18">
      <c r="A279" s="3">
        <v>137</v>
      </c>
    </row>
    <row r="280" spans="1:18" ht="15.6">
      <c r="A280" s="3">
        <v>138</v>
      </c>
      <c r="B280" s="37">
        <v>138</v>
      </c>
      <c r="C280" s="45" t="s">
        <v>145</v>
      </c>
      <c r="D280" s="37">
        <v>10</v>
      </c>
      <c r="E280" s="37" t="s">
        <v>13</v>
      </c>
      <c r="F280" s="40">
        <v>19067.796610169491</v>
      </c>
      <c r="G280" s="40">
        <f>F280*1.18</f>
        <v>22500</v>
      </c>
      <c r="H280" s="40">
        <f>D280*G280</f>
        <v>225000</v>
      </c>
      <c r="I280" s="42"/>
      <c r="J280" s="41"/>
      <c r="K280" s="37" t="s">
        <v>13</v>
      </c>
      <c r="L280" s="40">
        <v>19067.796610169491</v>
      </c>
      <c r="M280" s="43">
        <f>J280*L280</f>
        <v>0</v>
      </c>
      <c r="O280" s="44">
        <f>D280+J280</f>
        <v>10</v>
      </c>
      <c r="P280" s="37" t="s">
        <v>13</v>
      </c>
      <c r="Q280" s="40">
        <v>19067.796610169491</v>
      </c>
      <c r="R280" s="42">
        <f>O280*Q280</f>
        <v>190677.96610169491</v>
      </c>
    </row>
    <row r="281" spans="1:18">
      <c r="A281" s="3">
        <v>138</v>
      </c>
    </row>
    <row r="282" spans="1:18" ht="31.2">
      <c r="A282" s="3">
        <v>139</v>
      </c>
      <c r="B282" s="37">
        <v>139</v>
      </c>
      <c r="C282" s="45" t="s">
        <v>146</v>
      </c>
      <c r="D282" s="37">
        <v>150</v>
      </c>
      <c r="E282" s="37" t="s">
        <v>13</v>
      </c>
      <c r="F282" s="40">
        <v>1694.9152542372883</v>
      </c>
      <c r="G282" s="40">
        <f>F282*1.18</f>
        <v>2000</v>
      </c>
      <c r="H282" s="40">
        <f>D282*G282</f>
        <v>300000</v>
      </c>
      <c r="I282" s="42"/>
      <c r="J282" s="41"/>
      <c r="K282" s="37" t="s">
        <v>13</v>
      </c>
      <c r="L282" s="40">
        <v>1694.9152542372883</v>
      </c>
      <c r="M282" s="43">
        <f>J282*L282</f>
        <v>0</v>
      </c>
      <c r="O282" s="44">
        <f>D282+J282</f>
        <v>150</v>
      </c>
      <c r="P282" s="37" t="s">
        <v>13</v>
      </c>
      <c r="Q282" s="40">
        <v>1694.9152542372883</v>
      </c>
      <c r="R282" s="42">
        <f>O282*Q282</f>
        <v>254237.28813559323</v>
      </c>
    </row>
    <row r="283" spans="1:18">
      <c r="A283" s="3">
        <v>139</v>
      </c>
    </row>
    <row r="284" spans="1:18" ht="15.6">
      <c r="A284" s="3">
        <v>140</v>
      </c>
      <c r="B284" s="37">
        <v>140</v>
      </c>
      <c r="C284" s="45" t="s">
        <v>147</v>
      </c>
      <c r="D284" s="37">
        <v>6</v>
      </c>
      <c r="E284" s="37" t="s">
        <v>10</v>
      </c>
      <c r="F284" s="40">
        <v>24576.271186440681</v>
      </c>
      <c r="G284" s="40">
        <f>F284*1.18</f>
        <v>29000.000000000004</v>
      </c>
      <c r="H284" s="40">
        <f>D284*G284</f>
        <v>174000.00000000003</v>
      </c>
      <c r="I284" s="42"/>
      <c r="J284" s="41"/>
      <c r="K284" s="37" t="s">
        <v>10</v>
      </c>
      <c r="L284" s="40">
        <v>24576.271186440681</v>
      </c>
      <c r="M284" s="43">
        <f>J284*L284</f>
        <v>0</v>
      </c>
      <c r="O284" s="44">
        <f>D284+J284</f>
        <v>6</v>
      </c>
      <c r="P284" s="37" t="s">
        <v>10</v>
      </c>
      <c r="Q284" s="40">
        <v>24576.271186440681</v>
      </c>
      <c r="R284" s="42">
        <f>O284*Q284</f>
        <v>147457.62711864407</v>
      </c>
    </row>
    <row r="285" spans="1:18">
      <c r="A285" s="3">
        <v>140</v>
      </c>
    </row>
    <row r="286" spans="1:18" ht="15.6">
      <c r="A286" s="3">
        <v>141</v>
      </c>
      <c r="B286" s="37">
        <v>141</v>
      </c>
      <c r="C286" s="45" t="s">
        <v>148</v>
      </c>
      <c r="D286" s="37">
        <v>1</v>
      </c>
      <c r="E286" s="37" t="s">
        <v>38</v>
      </c>
      <c r="F286" s="40">
        <v>847457.62711864407</v>
      </c>
      <c r="G286" s="40">
        <f>F286*1.18</f>
        <v>1000000</v>
      </c>
      <c r="H286" s="40">
        <f>D286*G286</f>
        <v>1000000</v>
      </c>
      <c r="I286" s="42"/>
      <c r="J286" s="41"/>
      <c r="K286" s="37" t="s">
        <v>38</v>
      </c>
      <c r="L286" s="40">
        <v>847457.62711864407</v>
      </c>
      <c r="M286" s="43">
        <f>J286*L286</f>
        <v>0</v>
      </c>
      <c r="O286" s="44">
        <f>D286+J286</f>
        <v>1</v>
      </c>
      <c r="P286" s="37" t="s">
        <v>38</v>
      </c>
      <c r="Q286" s="40">
        <v>847457.62711864407</v>
      </c>
      <c r="R286" s="42">
        <f>O286*Q286</f>
        <v>847457.62711864407</v>
      </c>
    </row>
    <row r="287" spans="1:18">
      <c r="A287" s="3">
        <v>141</v>
      </c>
    </row>
    <row r="288" spans="1:18" ht="15.6">
      <c r="A288" s="3">
        <v>142</v>
      </c>
      <c r="B288" s="37">
        <v>142</v>
      </c>
      <c r="C288" s="45" t="s">
        <v>149</v>
      </c>
      <c r="D288" s="37">
        <v>1</v>
      </c>
      <c r="E288" s="37" t="s">
        <v>38</v>
      </c>
      <c r="F288" s="40">
        <v>1059322.0338983051</v>
      </c>
      <c r="G288" s="40">
        <f>F288*1.18</f>
        <v>1250000</v>
      </c>
      <c r="H288" s="40">
        <f>D288*G288</f>
        <v>1250000</v>
      </c>
      <c r="I288" s="42"/>
      <c r="J288" s="41"/>
      <c r="K288" s="37" t="s">
        <v>38</v>
      </c>
      <c r="L288" s="40">
        <v>1059322.0338983051</v>
      </c>
      <c r="M288" s="43">
        <f>J288*L288</f>
        <v>0</v>
      </c>
      <c r="O288" s="44">
        <f>D288+J288</f>
        <v>1</v>
      </c>
      <c r="P288" s="37" t="s">
        <v>38</v>
      </c>
      <c r="Q288" s="40">
        <v>1059322.0338983051</v>
      </c>
      <c r="R288" s="42">
        <f>O288*Q288</f>
        <v>1059322.0338983051</v>
      </c>
    </row>
    <row r="289" spans="1:18">
      <c r="A289" s="3">
        <v>142</v>
      </c>
    </row>
    <row r="290" spans="1:18" ht="15.6">
      <c r="A290" s="3">
        <v>143</v>
      </c>
      <c r="B290" s="37">
        <v>143</v>
      </c>
      <c r="C290" s="45" t="s">
        <v>150</v>
      </c>
      <c r="D290" s="37">
        <v>2</v>
      </c>
      <c r="E290" s="37" t="s">
        <v>13</v>
      </c>
      <c r="F290" s="40">
        <v>254237.28813559323</v>
      </c>
      <c r="G290" s="40">
        <f>F290*1.18</f>
        <v>300000</v>
      </c>
      <c r="H290" s="40">
        <f>D290*G290</f>
        <v>600000</v>
      </c>
      <c r="I290" s="42"/>
      <c r="J290" s="41"/>
      <c r="K290" s="37" t="s">
        <v>13</v>
      </c>
      <c r="L290" s="40">
        <v>254237.28813559323</v>
      </c>
      <c r="M290" s="43">
        <f>J290*L290</f>
        <v>0</v>
      </c>
      <c r="O290" s="44">
        <f>D290+J290</f>
        <v>2</v>
      </c>
      <c r="P290" s="37" t="s">
        <v>13</v>
      </c>
      <c r="Q290" s="40">
        <v>254237.28813559323</v>
      </c>
      <c r="R290" s="42">
        <f>O290*Q290</f>
        <v>508474.57627118647</v>
      </c>
    </row>
    <row r="291" spans="1:18">
      <c r="A291" s="3">
        <v>143</v>
      </c>
    </row>
    <row r="292" spans="1:18" ht="78">
      <c r="A292" s="3">
        <v>144</v>
      </c>
      <c r="B292" s="37">
        <v>144</v>
      </c>
      <c r="C292" s="45" t="s">
        <v>151</v>
      </c>
      <c r="D292" s="37">
        <v>10</v>
      </c>
      <c r="E292" s="37" t="s">
        <v>152</v>
      </c>
      <c r="F292" s="40">
        <v>4576.2711864406783</v>
      </c>
      <c r="G292" s="40">
        <f>F292*1.18</f>
        <v>5400</v>
      </c>
      <c r="H292" s="40">
        <f>D292*G292</f>
        <v>54000</v>
      </c>
      <c r="I292" s="42"/>
      <c r="J292" s="41"/>
      <c r="K292" s="37" t="s">
        <v>152</v>
      </c>
      <c r="L292" s="40">
        <v>4576.2711864406783</v>
      </c>
      <c r="M292" s="43">
        <f>J292*L292</f>
        <v>0</v>
      </c>
      <c r="O292" s="44">
        <f>D292+J292</f>
        <v>10</v>
      </c>
      <c r="P292" s="37" t="s">
        <v>152</v>
      </c>
      <c r="Q292" s="40">
        <v>4576.2711864406783</v>
      </c>
      <c r="R292" s="42">
        <f>O292*Q292</f>
        <v>45762.711864406781</v>
      </c>
    </row>
    <row r="293" spans="1:18">
      <c r="A293" s="3">
        <v>144</v>
      </c>
    </row>
    <row r="294" spans="1:18" ht="78">
      <c r="A294" s="3">
        <v>145</v>
      </c>
      <c r="B294" s="37">
        <v>145</v>
      </c>
      <c r="C294" s="45" t="s">
        <v>153</v>
      </c>
      <c r="D294" s="37">
        <v>1.5</v>
      </c>
      <c r="E294" s="37" t="s">
        <v>152</v>
      </c>
      <c r="F294" s="40">
        <v>3813.5593220338983</v>
      </c>
      <c r="G294" s="40">
        <f>F294*1.18</f>
        <v>4500</v>
      </c>
      <c r="H294" s="40">
        <f>D294*G294</f>
        <v>6750</v>
      </c>
      <c r="I294" s="42"/>
      <c r="J294" s="41"/>
      <c r="K294" s="37" t="s">
        <v>152</v>
      </c>
      <c r="L294" s="40">
        <v>3813.5593220338983</v>
      </c>
      <c r="M294" s="43">
        <f>J294*L294</f>
        <v>0</v>
      </c>
      <c r="O294" s="44">
        <f>D294+J294</f>
        <v>1.5</v>
      </c>
      <c r="P294" s="37" t="s">
        <v>152</v>
      </c>
      <c r="Q294" s="40">
        <v>3813.5593220338983</v>
      </c>
      <c r="R294" s="42">
        <f>O294*Q294</f>
        <v>5720.3389830508477</v>
      </c>
    </row>
    <row r="295" spans="1:18">
      <c r="A295" s="3">
        <v>145</v>
      </c>
    </row>
    <row r="296" spans="1:18" ht="78">
      <c r="A296" s="3">
        <v>146</v>
      </c>
      <c r="B296" s="37">
        <v>146</v>
      </c>
      <c r="C296" s="45" t="s">
        <v>154</v>
      </c>
      <c r="D296" s="37">
        <v>118</v>
      </c>
      <c r="E296" s="37" t="s">
        <v>152</v>
      </c>
      <c r="F296" s="40">
        <v>762.71186440677968</v>
      </c>
      <c r="G296" s="40">
        <f>F296*1.18</f>
        <v>900</v>
      </c>
      <c r="H296" s="40">
        <f>D296*G296</f>
        <v>106200</v>
      </c>
      <c r="I296" s="42"/>
      <c r="J296" s="41"/>
      <c r="K296" s="37" t="s">
        <v>152</v>
      </c>
      <c r="L296" s="40">
        <v>762.71186440677968</v>
      </c>
      <c r="M296" s="43">
        <f>J296*L296</f>
        <v>0</v>
      </c>
      <c r="O296" s="44">
        <f>D296+J296</f>
        <v>118</v>
      </c>
      <c r="P296" s="37" t="s">
        <v>152</v>
      </c>
      <c r="Q296" s="40">
        <v>762.71186440677968</v>
      </c>
      <c r="R296" s="42">
        <f>O296*Q296</f>
        <v>90000</v>
      </c>
    </row>
    <row r="297" spans="1:18">
      <c r="A297" s="3">
        <v>146</v>
      </c>
    </row>
    <row r="298" spans="1:18" ht="93.6">
      <c r="A298" s="3">
        <v>147</v>
      </c>
      <c r="B298" s="37">
        <v>147</v>
      </c>
      <c r="C298" s="45" t="s">
        <v>155</v>
      </c>
      <c r="D298" s="37">
        <v>25</v>
      </c>
      <c r="E298" s="37" t="s">
        <v>10</v>
      </c>
      <c r="F298" s="40">
        <v>533.89830508474574</v>
      </c>
      <c r="G298" s="40">
        <f>F298*1.18</f>
        <v>630</v>
      </c>
      <c r="H298" s="40">
        <f>D298*G298</f>
        <v>15750</v>
      </c>
      <c r="I298" s="42"/>
      <c r="J298" s="41"/>
      <c r="K298" s="37" t="s">
        <v>10</v>
      </c>
      <c r="L298" s="40">
        <v>533.89830508474574</v>
      </c>
      <c r="M298" s="43">
        <f>J298*L298</f>
        <v>0</v>
      </c>
      <c r="O298" s="44">
        <f>D298+J298</f>
        <v>25</v>
      </c>
      <c r="P298" s="37" t="s">
        <v>10</v>
      </c>
      <c r="Q298" s="40">
        <v>533.89830508474574</v>
      </c>
      <c r="R298" s="42">
        <f>O298*Q298</f>
        <v>13347.457627118643</v>
      </c>
    </row>
    <row r="299" spans="1:18">
      <c r="A299" s="3">
        <v>147</v>
      </c>
    </row>
    <row r="300" spans="1:18" ht="78">
      <c r="A300" s="3">
        <v>148</v>
      </c>
      <c r="B300" s="37">
        <v>148</v>
      </c>
      <c r="C300" s="45" t="s">
        <v>156</v>
      </c>
      <c r="D300" s="37">
        <v>57</v>
      </c>
      <c r="E300" s="37" t="s">
        <v>13</v>
      </c>
      <c r="F300" s="40">
        <v>1525.4237288135594</v>
      </c>
      <c r="G300" s="40">
        <f>F300*1.18</f>
        <v>1800</v>
      </c>
      <c r="H300" s="40">
        <f>D300*G300</f>
        <v>102600</v>
      </c>
      <c r="I300" s="42"/>
      <c r="J300" s="41"/>
      <c r="K300" s="37" t="s">
        <v>13</v>
      </c>
      <c r="L300" s="40">
        <v>1525.4237288135594</v>
      </c>
      <c r="M300" s="43">
        <f>J300*L300</f>
        <v>0</v>
      </c>
      <c r="O300" s="44">
        <f>D300+J300</f>
        <v>57</v>
      </c>
      <c r="P300" s="37" t="s">
        <v>13</v>
      </c>
      <c r="Q300" s="40">
        <v>1525.4237288135594</v>
      </c>
      <c r="R300" s="42">
        <f>O300*Q300</f>
        <v>86949.152542372889</v>
      </c>
    </row>
    <row r="301" spans="1:18">
      <c r="A301" s="3">
        <v>148</v>
      </c>
    </row>
    <row r="302" spans="1:18" ht="46.8">
      <c r="A302" s="3">
        <v>149</v>
      </c>
      <c r="B302" s="37">
        <v>149</v>
      </c>
      <c r="C302" s="45" t="s">
        <v>157</v>
      </c>
      <c r="D302" s="37">
        <v>250</v>
      </c>
      <c r="E302" s="37" t="s">
        <v>152</v>
      </c>
      <c r="F302" s="40">
        <v>762.71186440677968</v>
      </c>
      <c r="G302" s="40">
        <f>F302*1.18</f>
        <v>900</v>
      </c>
      <c r="H302" s="40">
        <f>D302*G302</f>
        <v>225000</v>
      </c>
      <c r="I302" s="42"/>
      <c r="J302" s="41"/>
      <c r="K302" s="37" t="s">
        <v>152</v>
      </c>
      <c r="L302" s="40">
        <v>762.71186440677968</v>
      </c>
      <c r="M302" s="43">
        <f>J302*L302</f>
        <v>0</v>
      </c>
      <c r="O302" s="44">
        <f>D302+J302</f>
        <v>250</v>
      </c>
      <c r="P302" s="37" t="s">
        <v>152</v>
      </c>
      <c r="Q302" s="40">
        <v>762.71186440677968</v>
      </c>
      <c r="R302" s="42">
        <f>O302*Q302</f>
        <v>190677.96610169491</v>
      </c>
    </row>
    <row r="303" spans="1:18">
      <c r="A303" s="3">
        <v>149</v>
      </c>
    </row>
    <row r="304" spans="1:18" ht="15.6">
      <c r="A304" s="3">
        <v>150</v>
      </c>
      <c r="B304" s="37">
        <v>150</v>
      </c>
      <c r="C304" s="45" t="s">
        <v>158</v>
      </c>
      <c r="D304" s="37">
        <v>3</v>
      </c>
      <c r="E304" s="37" t="s">
        <v>152</v>
      </c>
      <c r="F304" s="40">
        <v>16016.949152542375</v>
      </c>
      <c r="G304" s="40">
        <f>F304*1.18</f>
        <v>18900</v>
      </c>
      <c r="H304" s="40">
        <f>D304*G304</f>
        <v>56700</v>
      </c>
      <c r="I304" s="42"/>
      <c r="J304" s="41"/>
      <c r="K304" s="37" t="s">
        <v>152</v>
      </c>
      <c r="L304" s="40">
        <v>16016.949152542375</v>
      </c>
      <c r="M304" s="43">
        <f>J304*L304</f>
        <v>0</v>
      </c>
      <c r="O304" s="44">
        <f>D304+J304</f>
        <v>3</v>
      </c>
      <c r="P304" s="37" t="s">
        <v>152</v>
      </c>
      <c r="Q304" s="40">
        <v>16016.949152542375</v>
      </c>
      <c r="R304" s="42">
        <f>O304*Q304</f>
        <v>48050.847457627126</v>
      </c>
    </row>
    <row r="305" spans="1:18">
      <c r="A305" s="3">
        <v>150</v>
      </c>
    </row>
    <row r="306" spans="1:18" ht="15.6">
      <c r="A306" s="3">
        <v>151</v>
      </c>
      <c r="B306" s="37">
        <v>151</v>
      </c>
      <c r="C306" s="45" t="s">
        <v>159</v>
      </c>
      <c r="D306" s="37">
        <v>12</v>
      </c>
      <c r="E306" s="37" t="s">
        <v>10</v>
      </c>
      <c r="F306" s="40">
        <v>991.52542372881362</v>
      </c>
      <c r="G306" s="40">
        <f>F306*1.18</f>
        <v>1170</v>
      </c>
      <c r="H306" s="40">
        <f>D306*G306</f>
        <v>14040</v>
      </c>
      <c r="I306" s="42"/>
      <c r="J306" s="41"/>
      <c r="K306" s="37" t="s">
        <v>10</v>
      </c>
      <c r="L306" s="40">
        <v>991.52542372881362</v>
      </c>
      <c r="M306" s="43">
        <f>J306*L306</f>
        <v>0</v>
      </c>
      <c r="O306" s="44">
        <f>D306+J306</f>
        <v>12</v>
      </c>
      <c r="P306" s="37" t="s">
        <v>10</v>
      </c>
      <c r="Q306" s="40">
        <v>991.52542372881362</v>
      </c>
      <c r="R306" s="42">
        <f>O306*Q306</f>
        <v>11898.305084745763</v>
      </c>
    </row>
    <row r="307" spans="1:18">
      <c r="A307" s="3">
        <v>151</v>
      </c>
    </row>
    <row r="308" spans="1:18" ht="15.6">
      <c r="A308" s="3">
        <v>152</v>
      </c>
      <c r="B308" s="37">
        <v>152</v>
      </c>
      <c r="C308" s="45" t="s">
        <v>160</v>
      </c>
      <c r="D308" s="37">
        <v>12</v>
      </c>
      <c r="E308" s="37" t="s">
        <v>10</v>
      </c>
      <c r="F308" s="40">
        <v>762.71186440677968</v>
      </c>
      <c r="G308" s="40">
        <f>F308*1.18</f>
        <v>900</v>
      </c>
      <c r="H308" s="40">
        <f>D308*G308</f>
        <v>10800</v>
      </c>
      <c r="I308" s="42"/>
      <c r="J308" s="41"/>
      <c r="K308" s="37" t="s">
        <v>10</v>
      </c>
      <c r="L308" s="40">
        <v>762.71186440677968</v>
      </c>
      <c r="M308" s="43">
        <f>J308*L308</f>
        <v>0</v>
      </c>
      <c r="O308" s="44">
        <f>D308+J308</f>
        <v>12</v>
      </c>
      <c r="P308" s="37" t="s">
        <v>10</v>
      </c>
      <c r="Q308" s="40">
        <v>762.71186440677968</v>
      </c>
      <c r="R308" s="42">
        <f>O308*Q308</f>
        <v>9152.5423728813566</v>
      </c>
    </row>
    <row r="309" spans="1:18">
      <c r="A309" s="3">
        <v>152</v>
      </c>
    </row>
    <row r="310" spans="1:18" ht="15.6">
      <c r="A310" s="3">
        <v>153</v>
      </c>
      <c r="B310" s="37">
        <v>153</v>
      </c>
      <c r="C310" s="45" t="s">
        <v>161</v>
      </c>
      <c r="D310" s="37">
        <v>3</v>
      </c>
      <c r="E310" s="37" t="s">
        <v>152</v>
      </c>
      <c r="F310" s="40">
        <v>12966.101694915254</v>
      </c>
      <c r="G310" s="40">
        <f>F310*1.18</f>
        <v>15300</v>
      </c>
      <c r="H310" s="40">
        <f>D310*G310</f>
        <v>45900</v>
      </c>
      <c r="I310" s="42"/>
      <c r="J310" s="41"/>
      <c r="K310" s="37" t="s">
        <v>152</v>
      </c>
      <c r="L310" s="40">
        <v>12966.101694915254</v>
      </c>
      <c r="M310" s="43">
        <f>J310*L310</f>
        <v>0</v>
      </c>
      <c r="O310" s="44">
        <f>D310+J310</f>
        <v>3</v>
      </c>
      <c r="P310" s="37" t="s">
        <v>152</v>
      </c>
      <c r="Q310" s="40">
        <v>12966.101694915254</v>
      </c>
      <c r="R310" s="42">
        <f>O310*Q310</f>
        <v>38898.305084745763</v>
      </c>
    </row>
    <row r="311" spans="1:18">
      <c r="A311" s="3">
        <v>153</v>
      </c>
    </row>
    <row r="312" spans="1:18" ht="31.2">
      <c r="A312" s="3">
        <v>154</v>
      </c>
      <c r="B312" s="37">
        <v>154</v>
      </c>
      <c r="C312" s="45" t="s">
        <v>162</v>
      </c>
      <c r="D312" s="37">
        <v>500</v>
      </c>
      <c r="E312" s="37" t="s">
        <v>10</v>
      </c>
      <c r="F312" s="40">
        <v>2288.1355932203392</v>
      </c>
      <c r="G312" s="40">
        <f>F312*1.18</f>
        <v>2700</v>
      </c>
      <c r="H312" s="40">
        <f>D312*G312</f>
        <v>1350000</v>
      </c>
      <c r="I312" s="42"/>
      <c r="J312" s="41"/>
      <c r="K312" s="37" t="s">
        <v>10</v>
      </c>
      <c r="L312" s="40">
        <v>2288.1355932203392</v>
      </c>
      <c r="M312" s="43">
        <f>J312*L312</f>
        <v>0</v>
      </c>
      <c r="O312" s="44">
        <f>D312+J312</f>
        <v>500</v>
      </c>
      <c r="P312" s="37" t="s">
        <v>10</v>
      </c>
      <c r="Q312" s="40">
        <v>2288.1355932203392</v>
      </c>
      <c r="R312" s="42">
        <f>O312*Q312</f>
        <v>1144067.7966101696</v>
      </c>
    </row>
    <row r="313" spans="1:18">
      <c r="A313" s="3">
        <v>154</v>
      </c>
    </row>
    <row r="314" spans="1:18" ht="31.2">
      <c r="A314" s="3">
        <v>155</v>
      </c>
      <c r="B314" s="37">
        <v>155</v>
      </c>
      <c r="C314" s="45" t="s">
        <v>163</v>
      </c>
      <c r="D314" s="37">
        <v>1.5</v>
      </c>
      <c r="E314" s="37" t="s">
        <v>152</v>
      </c>
      <c r="F314" s="40">
        <v>7627.1186440677966</v>
      </c>
      <c r="G314" s="40">
        <f>F314*1.18</f>
        <v>9000</v>
      </c>
      <c r="H314" s="40">
        <f>D314*G314</f>
        <v>13500</v>
      </c>
      <c r="I314" s="42"/>
      <c r="J314" s="41"/>
      <c r="K314" s="37" t="s">
        <v>152</v>
      </c>
      <c r="L314" s="40">
        <v>7627.1186440677966</v>
      </c>
      <c r="M314" s="43">
        <f>J314*L314</f>
        <v>0</v>
      </c>
      <c r="O314" s="44">
        <f>D314+J314</f>
        <v>1.5</v>
      </c>
      <c r="P314" s="37" t="s">
        <v>152</v>
      </c>
      <c r="Q314" s="40">
        <v>7627.1186440677966</v>
      </c>
      <c r="R314" s="42">
        <f>O314*Q314</f>
        <v>11440.677966101695</v>
      </c>
    </row>
    <row r="315" spans="1:18">
      <c r="A315" s="3">
        <v>155</v>
      </c>
    </row>
    <row r="316" spans="1:18" ht="31.2">
      <c r="A316" s="3">
        <v>156</v>
      </c>
      <c r="B316" s="37">
        <v>156</v>
      </c>
      <c r="C316" s="45" t="s">
        <v>164</v>
      </c>
      <c r="D316" s="37">
        <v>23</v>
      </c>
      <c r="E316" s="37" t="s">
        <v>152</v>
      </c>
      <c r="F316" s="40">
        <v>6101.6949152542375</v>
      </c>
      <c r="G316" s="40">
        <f>F316*1.18</f>
        <v>7200</v>
      </c>
      <c r="H316" s="40">
        <f>D316*G316</f>
        <v>165600</v>
      </c>
      <c r="I316" s="42"/>
      <c r="J316" s="41"/>
      <c r="K316" s="37" t="s">
        <v>152</v>
      </c>
      <c r="L316" s="40">
        <v>6101.6949152542375</v>
      </c>
      <c r="M316" s="43">
        <f>J316*L316</f>
        <v>0</v>
      </c>
      <c r="O316" s="44">
        <f>D316+J316</f>
        <v>23</v>
      </c>
      <c r="P316" s="37" t="s">
        <v>152</v>
      </c>
      <c r="Q316" s="40">
        <v>6101.6949152542375</v>
      </c>
      <c r="R316" s="42">
        <f>O316*Q316</f>
        <v>140338.98305084746</v>
      </c>
    </row>
    <row r="317" spans="1:18">
      <c r="A317" s="3">
        <v>156</v>
      </c>
    </row>
    <row r="318" spans="1:18" ht="31.2">
      <c r="A318" s="3">
        <v>157</v>
      </c>
      <c r="B318" s="37">
        <v>157</v>
      </c>
      <c r="C318" s="45" t="s">
        <v>165</v>
      </c>
      <c r="D318" s="37">
        <v>1.25</v>
      </c>
      <c r="E318" s="37" t="s">
        <v>166</v>
      </c>
      <c r="F318" s="40">
        <v>106779.66101694916</v>
      </c>
      <c r="G318" s="40">
        <f>F318*1.18</f>
        <v>126000</v>
      </c>
      <c r="H318" s="40">
        <f>D318*G318</f>
        <v>157500</v>
      </c>
      <c r="I318" s="42"/>
      <c r="J318" s="41"/>
      <c r="K318" s="37" t="s">
        <v>166</v>
      </c>
      <c r="L318" s="40">
        <v>106779.66101694916</v>
      </c>
      <c r="M318" s="43">
        <f>J318*L318</f>
        <v>0</v>
      </c>
      <c r="O318" s="44">
        <f>D318+J318</f>
        <v>1.25</v>
      </c>
      <c r="P318" s="37" t="s">
        <v>166</v>
      </c>
      <c r="Q318" s="40">
        <v>106779.66101694916</v>
      </c>
      <c r="R318" s="42">
        <f>O318*Q318</f>
        <v>133474.57627118647</v>
      </c>
    </row>
    <row r="319" spans="1:18">
      <c r="A319" s="3">
        <v>157</v>
      </c>
    </row>
    <row r="320" spans="1:18" ht="46.8">
      <c r="A320" s="3">
        <v>158</v>
      </c>
      <c r="B320" s="37">
        <v>158</v>
      </c>
      <c r="C320" s="45" t="s">
        <v>167</v>
      </c>
      <c r="D320" s="37">
        <v>1600</v>
      </c>
      <c r="E320" s="37" t="s">
        <v>10</v>
      </c>
      <c r="F320" s="40">
        <v>1037.2881355932204</v>
      </c>
      <c r="G320" s="40">
        <f>F320*1.18</f>
        <v>1224</v>
      </c>
      <c r="H320" s="40">
        <f>D320*G320</f>
        <v>1958400</v>
      </c>
      <c r="I320" s="42"/>
      <c r="J320" s="41"/>
      <c r="K320" s="37" t="s">
        <v>10</v>
      </c>
      <c r="L320" s="40">
        <v>1037.2881355932204</v>
      </c>
      <c r="M320" s="43">
        <f>J320*L320</f>
        <v>0</v>
      </c>
      <c r="O320" s="44">
        <f>D320+J320</f>
        <v>1600</v>
      </c>
      <c r="P320" s="37" t="s">
        <v>10</v>
      </c>
      <c r="Q320" s="40">
        <v>1037.2881355932204</v>
      </c>
      <c r="R320" s="42">
        <f>O320*Q320</f>
        <v>1659661.0169491526</v>
      </c>
    </row>
    <row r="321" spans="1:18">
      <c r="A321" s="3">
        <v>158</v>
      </c>
    </row>
    <row r="322" spans="1:18" ht="31.2">
      <c r="A322" s="3">
        <v>159</v>
      </c>
      <c r="B322" s="37">
        <v>159</v>
      </c>
      <c r="C322" s="45" t="s">
        <v>168</v>
      </c>
      <c r="D322" s="37">
        <v>77.78</v>
      </c>
      <c r="E322" s="37" t="s">
        <v>10</v>
      </c>
      <c r="F322" s="40">
        <v>305.08474576271186</v>
      </c>
      <c r="G322" s="40">
        <f>F322*1.18</f>
        <v>360</v>
      </c>
      <c r="H322" s="40">
        <f>D322*G322</f>
        <v>28000.799999999999</v>
      </c>
      <c r="I322" s="42"/>
      <c r="J322" s="41"/>
      <c r="K322" s="37" t="s">
        <v>10</v>
      </c>
      <c r="L322" s="40">
        <v>305.08474576271186</v>
      </c>
      <c r="M322" s="43">
        <f>J322*L322</f>
        <v>0</v>
      </c>
      <c r="O322" s="44">
        <f>D322+J322</f>
        <v>77.78</v>
      </c>
      <c r="P322" s="37" t="s">
        <v>10</v>
      </c>
      <c r="Q322" s="40">
        <v>305.08474576271186</v>
      </c>
      <c r="R322" s="42">
        <f>O322*Q322</f>
        <v>23729.491525423728</v>
      </c>
    </row>
    <row r="323" spans="1:18">
      <c r="A323" s="3">
        <v>159</v>
      </c>
    </row>
    <row r="324" spans="1:18" ht="109.2">
      <c r="A324" s="3">
        <v>160</v>
      </c>
      <c r="B324" s="37">
        <v>160</v>
      </c>
      <c r="C324" s="45" t="s">
        <v>169</v>
      </c>
      <c r="D324" s="37">
        <v>4447</v>
      </c>
      <c r="E324" s="37" t="s">
        <v>10</v>
      </c>
      <c r="F324" s="40">
        <v>228.81355932203391</v>
      </c>
      <c r="G324" s="40">
        <f>F324*1.18</f>
        <v>270</v>
      </c>
      <c r="H324" s="40">
        <f>D324*G324</f>
        <v>1200690</v>
      </c>
      <c r="I324" s="42"/>
      <c r="J324" s="41"/>
      <c r="K324" s="37" t="s">
        <v>10</v>
      </c>
      <c r="L324" s="40">
        <v>228.81355932203391</v>
      </c>
      <c r="M324" s="43">
        <f>J324*L324</f>
        <v>0</v>
      </c>
      <c r="O324" s="44">
        <f>D324+J324</f>
        <v>4447</v>
      </c>
      <c r="P324" s="37" t="s">
        <v>10</v>
      </c>
      <c r="Q324" s="40">
        <v>228.81355932203391</v>
      </c>
      <c r="R324" s="42">
        <f>O324*Q324</f>
        <v>1017533.8983050848</v>
      </c>
    </row>
    <row r="325" spans="1:18">
      <c r="A325" s="3">
        <v>160</v>
      </c>
    </row>
    <row r="326" spans="1:18" ht="15.6">
      <c r="A326" s="3">
        <v>161</v>
      </c>
      <c r="B326" s="37">
        <v>161</v>
      </c>
      <c r="C326" s="45" t="s">
        <v>170</v>
      </c>
      <c r="D326" s="37">
        <v>85</v>
      </c>
      <c r="E326" s="37" t="s">
        <v>10</v>
      </c>
      <c r="F326" s="40">
        <v>1449.1525423728815</v>
      </c>
      <c r="G326" s="40">
        <f>F326*1.18</f>
        <v>1710</v>
      </c>
      <c r="H326" s="40">
        <f>D326*G326</f>
        <v>145350</v>
      </c>
      <c r="I326" s="42"/>
      <c r="J326" s="41"/>
      <c r="K326" s="37" t="s">
        <v>10</v>
      </c>
      <c r="L326" s="40">
        <v>1449.1525423728815</v>
      </c>
      <c r="M326" s="43">
        <f>J326*L326</f>
        <v>0</v>
      </c>
      <c r="O326" s="44">
        <f>D326+J326</f>
        <v>85</v>
      </c>
      <c r="P326" s="37" t="s">
        <v>10</v>
      </c>
      <c r="Q326" s="40">
        <v>1449.1525423728815</v>
      </c>
      <c r="R326" s="42">
        <f>O326*Q326</f>
        <v>123177.96610169492</v>
      </c>
    </row>
    <row r="327" spans="1:18">
      <c r="A327" s="3">
        <v>161</v>
      </c>
    </row>
    <row r="328" spans="1:18" ht="15.6">
      <c r="A328" s="3">
        <v>162</v>
      </c>
      <c r="B328" s="37">
        <v>162</v>
      </c>
      <c r="C328" s="45" t="s">
        <v>171</v>
      </c>
      <c r="D328" s="37">
        <v>225</v>
      </c>
      <c r="E328" s="37" t="s">
        <v>10</v>
      </c>
      <c r="F328" s="40">
        <v>1220.3389830508474</v>
      </c>
      <c r="G328" s="40">
        <f>F328*1.18</f>
        <v>1440</v>
      </c>
      <c r="H328" s="40">
        <f>D328*G328</f>
        <v>324000</v>
      </c>
      <c r="I328" s="42"/>
      <c r="J328" s="41"/>
      <c r="K328" s="37" t="s">
        <v>10</v>
      </c>
      <c r="L328" s="40">
        <v>1220.3389830508474</v>
      </c>
      <c r="M328" s="43">
        <f>J328*L328</f>
        <v>0</v>
      </c>
      <c r="O328" s="44">
        <f>D328+J328</f>
        <v>225</v>
      </c>
      <c r="P328" s="37" t="s">
        <v>10</v>
      </c>
      <c r="Q328" s="40">
        <v>1220.3389830508474</v>
      </c>
      <c r="R328" s="42">
        <f>O328*Q328</f>
        <v>274576.27118644066</v>
      </c>
    </row>
    <row r="329" spans="1:18">
      <c r="A329" s="3">
        <v>162</v>
      </c>
    </row>
    <row r="330" spans="1:18" ht="15.6">
      <c r="A330" s="3">
        <v>163</v>
      </c>
      <c r="B330" s="37">
        <v>163</v>
      </c>
      <c r="C330" s="45" t="s">
        <v>172</v>
      </c>
      <c r="D330" s="37">
        <v>350</v>
      </c>
      <c r="E330" s="37" t="s">
        <v>10</v>
      </c>
      <c r="F330" s="40">
        <v>1220.3389830508474</v>
      </c>
      <c r="G330" s="40">
        <f>F330*1.18</f>
        <v>1440</v>
      </c>
      <c r="H330" s="40">
        <f>D330*G330</f>
        <v>504000</v>
      </c>
      <c r="I330" s="42"/>
      <c r="J330" s="41"/>
      <c r="K330" s="37" t="s">
        <v>10</v>
      </c>
      <c r="L330" s="40">
        <v>1220.3389830508474</v>
      </c>
      <c r="M330" s="43">
        <f>J330*L330</f>
        <v>0</v>
      </c>
      <c r="O330" s="44">
        <f>D330+J330</f>
        <v>350</v>
      </c>
      <c r="P330" s="37" t="s">
        <v>10</v>
      </c>
      <c r="Q330" s="40">
        <v>1220.3389830508474</v>
      </c>
      <c r="R330" s="42">
        <f>O330*Q330</f>
        <v>427118.64406779659</v>
      </c>
    </row>
    <row r="331" spans="1:18">
      <c r="A331" s="3">
        <v>163</v>
      </c>
    </row>
    <row r="332" spans="1:18" ht="46.8">
      <c r="A332" s="3">
        <v>164</v>
      </c>
      <c r="B332" s="37">
        <v>164</v>
      </c>
      <c r="C332" s="45" t="s">
        <v>173</v>
      </c>
      <c r="D332" s="37">
        <v>4447</v>
      </c>
      <c r="E332" s="37" t="s">
        <v>10</v>
      </c>
      <c r="F332" s="40">
        <v>305.08474576271186</v>
      </c>
      <c r="G332" s="40">
        <f>F332*1.18</f>
        <v>360</v>
      </c>
      <c r="H332" s="40">
        <f>D332*G332</f>
        <v>1600920</v>
      </c>
      <c r="I332" s="42"/>
      <c r="J332" s="41"/>
      <c r="K332" s="37" t="s">
        <v>10</v>
      </c>
      <c r="L332" s="40">
        <v>305.08474576271186</v>
      </c>
      <c r="M332" s="43">
        <f>J332*L332</f>
        <v>0</v>
      </c>
      <c r="O332" s="44">
        <f>D332+J332</f>
        <v>4447</v>
      </c>
      <c r="P332" s="37" t="s">
        <v>10</v>
      </c>
      <c r="Q332" s="40">
        <v>305.08474576271186</v>
      </c>
      <c r="R332" s="42">
        <f>O332*Q332</f>
        <v>1356711.8644067796</v>
      </c>
    </row>
    <row r="333" spans="1:18">
      <c r="A333" s="3">
        <v>164</v>
      </c>
    </row>
    <row r="334" spans="1:18" ht="15.6">
      <c r="A334" s="3">
        <v>165</v>
      </c>
      <c r="B334" s="37">
        <v>165</v>
      </c>
      <c r="C334" s="45" t="s">
        <v>174</v>
      </c>
      <c r="D334" s="37">
        <v>313</v>
      </c>
      <c r="E334" s="37" t="s">
        <v>10</v>
      </c>
      <c r="F334" s="40">
        <v>305.08474576271186</v>
      </c>
      <c r="G334" s="40">
        <f>F334*1.18</f>
        <v>360</v>
      </c>
      <c r="H334" s="40">
        <f>D334*G334</f>
        <v>112680</v>
      </c>
      <c r="I334" s="42"/>
      <c r="J334" s="41"/>
      <c r="K334" s="37" t="s">
        <v>10</v>
      </c>
      <c r="L334" s="40">
        <v>305.08474576271186</v>
      </c>
      <c r="M334" s="43">
        <f>J334*L334</f>
        <v>0</v>
      </c>
      <c r="O334" s="44">
        <f>D334+J334</f>
        <v>313</v>
      </c>
      <c r="P334" s="37" t="s">
        <v>10</v>
      </c>
      <c r="Q334" s="40">
        <v>305.08474576271186</v>
      </c>
      <c r="R334" s="42">
        <f>O334*Q334</f>
        <v>95491.525423728817</v>
      </c>
    </row>
    <row r="335" spans="1:18">
      <c r="A335" s="3">
        <v>165</v>
      </c>
    </row>
    <row r="336" spans="1:18" ht="15.6">
      <c r="A336" s="3">
        <v>166</v>
      </c>
      <c r="B336" s="37">
        <v>166</v>
      </c>
      <c r="C336" s="45" t="s">
        <v>175</v>
      </c>
      <c r="D336" s="37">
        <v>88</v>
      </c>
      <c r="E336" s="37" t="s">
        <v>10</v>
      </c>
      <c r="F336" s="40">
        <v>228.81355932203391</v>
      </c>
      <c r="G336" s="40">
        <f>F336*1.18</f>
        <v>270</v>
      </c>
      <c r="H336" s="40">
        <f>D336*G336</f>
        <v>23760</v>
      </c>
      <c r="I336" s="42"/>
      <c r="J336" s="41"/>
      <c r="K336" s="37" t="s">
        <v>10</v>
      </c>
      <c r="L336" s="40">
        <v>228.81355932203391</v>
      </c>
      <c r="M336" s="43">
        <f>J336*L336</f>
        <v>0</v>
      </c>
      <c r="O336" s="44">
        <f>D336+J336</f>
        <v>88</v>
      </c>
      <c r="P336" s="37" t="s">
        <v>10</v>
      </c>
      <c r="Q336" s="40">
        <v>228.81355932203391</v>
      </c>
      <c r="R336" s="42">
        <f>O336*Q336</f>
        <v>20135.593220338986</v>
      </c>
    </row>
    <row r="337" spans="1:18">
      <c r="A337" s="3">
        <v>166</v>
      </c>
    </row>
    <row r="338" spans="1:18" ht="15.6">
      <c r="A338" s="3">
        <v>167</v>
      </c>
      <c r="B338" s="37">
        <v>167</v>
      </c>
      <c r="C338" s="45" t="s">
        <v>176</v>
      </c>
      <c r="D338" s="37">
        <v>100</v>
      </c>
      <c r="E338" s="37" t="s">
        <v>10</v>
      </c>
      <c r="F338" s="40">
        <v>7627.1186440677966</v>
      </c>
      <c r="G338" s="40">
        <f>F338*1.18</f>
        <v>9000</v>
      </c>
      <c r="H338" s="40">
        <f>D338*G338</f>
        <v>900000</v>
      </c>
      <c r="I338" s="42"/>
      <c r="J338" s="41"/>
      <c r="K338" s="37" t="s">
        <v>10</v>
      </c>
      <c r="L338" s="40">
        <v>7627.1186440677966</v>
      </c>
      <c r="M338" s="43">
        <f>J338*L338</f>
        <v>0</v>
      </c>
      <c r="O338" s="44">
        <f>D338+J338</f>
        <v>100</v>
      </c>
      <c r="P338" s="37" t="s">
        <v>10</v>
      </c>
      <c r="Q338" s="40">
        <v>7627.1186440677966</v>
      </c>
      <c r="R338" s="42">
        <f>O338*Q338</f>
        <v>762711.86440677964</v>
      </c>
    </row>
    <row r="339" spans="1:18">
      <c r="A339" s="3">
        <v>167</v>
      </c>
    </row>
    <row r="340" spans="1:18" ht="15.6">
      <c r="A340" s="3">
        <v>168</v>
      </c>
      <c r="B340" s="37">
        <v>168</v>
      </c>
      <c r="C340" s="45" t="s">
        <v>177</v>
      </c>
      <c r="D340" s="37">
        <v>7</v>
      </c>
      <c r="E340" s="37" t="s">
        <v>10</v>
      </c>
      <c r="F340" s="40">
        <v>10169.491525423729</v>
      </c>
      <c r="G340" s="40">
        <f>F340*1.18</f>
        <v>12000</v>
      </c>
      <c r="H340" s="40">
        <f>D340*G340</f>
        <v>84000</v>
      </c>
      <c r="I340" s="42"/>
      <c r="J340" s="41"/>
      <c r="K340" s="37" t="s">
        <v>10</v>
      </c>
      <c r="L340" s="40">
        <v>10169.491525423729</v>
      </c>
      <c r="M340" s="43">
        <f>J340*L340</f>
        <v>0</v>
      </c>
      <c r="O340" s="44">
        <f>D340+J340</f>
        <v>7</v>
      </c>
      <c r="P340" s="37" t="s">
        <v>10</v>
      </c>
      <c r="Q340" s="40">
        <v>10169.491525423729</v>
      </c>
      <c r="R340" s="42">
        <f>O340*Q340</f>
        <v>71186.440677966108</v>
      </c>
    </row>
    <row r="341" spans="1:18">
      <c r="A341" s="3">
        <v>168</v>
      </c>
    </row>
    <row r="342" spans="1:18" ht="15.6">
      <c r="A342" s="3">
        <v>169</v>
      </c>
      <c r="B342" s="37">
        <v>169</v>
      </c>
      <c r="C342" s="45" t="s">
        <v>178</v>
      </c>
      <c r="D342" s="37">
        <v>15</v>
      </c>
      <c r="E342" s="37" t="s">
        <v>10</v>
      </c>
      <c r="F342" s="40">
        <v>7627.1186440677966</v>
      </c>
      <c r="G342" s="40">
        <f>F342*1.18</f>
        <v>9000</v>
      </c>
      <c r="H342" s="40">
        <f>D342*G342</f>
        <v>135000</v>
      </c>
      <c r="I342" s="42"/>
      <c r="J342" s="41"/>
      <c r="K342" s="37" t="s">
        <v>10</v>
      </c>
      <c r="L342" s="40">
        <v>7627.1186440677966</v>
      </c>
      <c r="M342" s="43">
        <f>J342*L342</f>
        <v>0</v>
      </c>
      <c r="O342" s="44">
        <f>D342+J342</f>
        <v>15</v>
      </c>
      <c r="P342" s="37" t="s">
        <v>10</v>
      </c>
      <c r="Q342" s="40">
        <v>7627.1186440677966</v>
      </c>
      <c r="R342" s="42">
        <f>O342*Q342</f>
        <v>114406.77966101695</v>
      </c>
    </row>
    <row r="343" spans="1:18">
      <c r="A343" s="3">
        <v>169</v>
      </c>
    </row>
    <row r="344" spans="1:18" ht="15.6">
      <c r="A344" s="3">
        <v>170</v>
      </c>
      <c r="B344" s="37">
        <v>170</v>
      </c>
      <c r="C344" s="45" t="s">
        <v>179</v>
      </c>
      <c r="D344" s="37">
        <v>150</v>
      </c>
      <c r="E344" s="37" t="s">
        <v>10</v>
      </c>
      <c r="F344" s="40">
        <v>1525.4237288135594</v>
      </c>
      <c r="G344" s="40">
        <f>F344*1.18</f>
        <v>1800</v>
      </c>
      <c r="H344" s="40">
        <f>D344*G344</f>
        <v>270000</v>
      </c>
      <c r="I344" s="42"/>
      <c r="J344" s="41"/>
      <c r="K344" s="37" t="s">
        <v>10</v>
      </c>
      <c r="L344" s="40">
        <v>1525.4237288135594</v>
      </c>
      <c r="M344" s="43">
        <f>J344*L344</f>
        <v>0</v>
      </c>
      <c r="O344" s="44">
        <f>D344+J344</f>
        <v>150</v>
      </c>
      <c r="P344" s="37" t="s">
        <v>10</v>
      </c>
      <c r="Q344" s="40">
        <v>1525.4237288135594</v>
      </c>
      <c r="R344" s="42">
        <f>O344*Q344</f>
        <v>228813.55932203389</v>
      </c>
    </row>
    <row r="345" spans="1:18">
      <c r="A345" s="3">
        <v>170</v>
      </c>
    </row>
    <row r="346" spans="1:18" ht="31.2">
      <c r="A346" s="3">
        <v>171</v>
      </c>
      <c r="B346" s="37">
        <v>171</v>
      </c>
      <c r="C346" s="46" t="s">
        <v>180</v>
      </c>
      <c r="D346" s="37">
        <v>50</v>
      </c>
      <c r="E346" s="37" t="s">
        <v>10</v>
      </c>
      <c r="F346" s="40">
        <v>5338.9830508474579</v>
      </c>
      <c r="G346" s="40">
        <f>F346*1.18</f>
        <v>6300</v>
      </c>
      <c r="H346" s="40">
        <f>D346*G346</f>
        <v>315000</v>
      </c>
      <c r="I346" s="42"/>
      <c r="J346" s="41"/>
      <c r="K346" s="37" t="s">
        <v>10</v>
      </c>
      <c r="L346" s="40">
        <v>5338.9830508474579</v>
      </c>
      <c r="M346" s="43">
        <f>J346*L346</f>
        <v>0</v>
      </c>
      <c r="O346" s="44">
        <f>D346+J346</f>
        <v>50</v>
      </c>
      <c r="P346" s="37" t="s">
        <v>10</v>
      </c>
      <c r="Q346" s="40">
        <v>5338.9830508474579</v>
      </c>
      <c r="R346" s="42">
        <f>O346*Q346</f>
        <v>266949.15254237287</v>
      </c>
    </row>
    <row r="347" spans="1:18">
      <c r="A347" s="3">
        <v>171</v>
      </c>
    </row>
    <row r="348" spans="1:18" ht="31.2">
      <c r="A348" s="3">
        <v>172</v>
      </c>
      <c r="B348" s="37">
        <v>172</v>
      </c>
      <c r="C348" s="45" t="s">
        <v>181</v>
      </c>
      <c r="D348" s="37">
        <v>50</v>
      </c>
      <c r="E348" s="37" t="s">
        <v>10</v>
      </c>
      <c r="F348" s="40">
        <v>5338.9830508474579</v>
      </c>
      <c r="G348" s="40">
        <f>F348*1.18</f>
        <v>6300</v>
      </c>
      <c r="H348" s="40">
        <f>D348*G348</f>
        <v>315000</v>
      </c>
      <c r="I348" s="42"/>
      <c r="J348" s="41"/>
      <c r="K348" s="37" t="s">
        <v>10</v>
      </c>
      <c r="L348" s="40">
        <v>5338.9830508474579</v>
      </c>
      <c r="M348" s="43">
        <f>J348*L348</f>
        <v>0</v>
      </c>
      <c r="O348" s="44">
        <f>D348+J348</f>
        <v>50</v>
      </c>
      <c r="P348" s="37" t="s">
        <v>10</v>
      </c>
      <c r="Q348" s="40">
        <v>5338.9830508474579</v>
      </c>
      <c r="R348" s="42">
        <f>O348*Q348</f>
        <v>266949.15254237287</v>
      </c>
    </row>
    <row r="349" spans="1:18">
      <c r="A349" s="3">
        <v>172</v>
      </c>
    </row>
    <row r="350" spans="1:18" ht="31.2">
      <c r="A350" s="3">
        <v>173</v>
      </c>
      <c r="B350" s="37">
        <v>173</v>
      </c>
      <c r="C350" s="45" t="s">
        <v>182</v>
      </c>
      <c r="D350" s="37">
        <v>45</v>
      </c>
      <c r="E350" s="37" t="s">
        <v>10</v>
      </c>
      <c r="F350" s="40">
        <v>6271.1864406779669</v>
      </c>
      <c r="G350" s="40">
        <f>F350*1.18</f>
        <v>7400.0000000000009</v>
      </c>
      <c r="H350" s="40">
        <f>D350*G350</f>
        <v>333000.00000000006</v>
      </c>
      <c r="I350" s="42"/>
      <c r="J350" s="41"/>
      <c r="K350" s="37" t="s">
        <v>10</v>
      </c>
      <c r="L350" s="40">
        <v>6271.1864406779669</v>
      </c>
      <c r="M350" s="43">
        <f>J350*L350</f>
        <v>0</v>
      </c>
      <c r="O350" s="44">
        <f>D350+J350</f>
        <v>45</v>
      </c>
      <c r="P350" s="37" t="s">
        <v>10</v>
      </c>
      <c r="Q350" s="40">
        <v>6271.1864406779669</v>
      </c>
      <c r="R350" s="42">
        <f>O350*Q350</f>
        <v>282203.3898305085</v>
      </c>
    </row>
    <row r="351" spans="1:18">
      <c r="A351" s="3">
        <v>173</v>
      </c>
    </row>
    <row r="352" spans="1:18" ht="15.6">
      <c r="A352" s="3">
        <v>174</v>
      </c>
      <c r="B352" s="37">
        <v>174</v>
      </c>
      <c r="C352" s="45" t="s">
        <v>183</v>
      </c>
      <c r="D352" s="37">
        <v>40</v>
      </c>
      <c r="E352" s="37" t="s">
        <v>10</v>
      </c>
      <c r="F352" s="40">
        <v>4576.2711864406783</v>
      </c>
      <c r="G352" s="40">
        <f>F352*1.18</f>
        <v>5400</v>
      </c>
      <c r="H352" s="40">
        <f>D352*G352</f>
        <v>216000</v>
      </c>
      <c r="I352" s="42"/>
      <c r="J352" s="41"/>
      <c r="K352" s="37" t="s">
        <v>10</v>
      </c>
      <c r="L352" s="40">
        <v>4576.2711864406783</v>
      </c>
      <c r="M352" s="43">
        <f>J352*L352</f>
        <v>0</v>
      </c>
      <c r="O352" s="44">
        <f>D352+J352</f>
        <v>40</v>
      </c>
      <c r="P352" s="37" t="s">
        <v>10</v>
      </c>
      <c r="Q352" s="40">
        <v>4576.2711864406783</v>
      </c>
      <c r="R352" s="42">
        <f>O352*Q352</f>
        <v>183050.84745762713</v>
      </c>
    </row>
    <row r="353" spans="1:18">
      <c r="A353" s="3">
        <v>174</v>
      </c>
    </row>
    <row r="354" spans="1:18" ht="31.2">
      <c r="A354" s="3">
        <v>175</v>
      </c>
      <c r="B354" s="37">
        <v>175</v>
      </c>
      <c r="C354" s="45" t="s">
        <v>184</v>
      </c>
      <c r="D354" s="37">
        <v>45</v>
      </c>
      <c r="E354" s="37" t="s">
        <v>10</v>
      </c>
      <c r="F354" s="40">
        <v>15254.237288135593</v>
      </c>
      <c r="G354" s="40">
        <f>F354*1.18</f>
        <v>18000</v>
      </c>
      <c r="H354" s="40">
        <f>D354*G354</f>
        <v>810000</v>
      </c>
      <c r="I354" s="42"/>
      <c r="J354" s="41"/>
      <c r="K354" s="37" t="s">
        <v>10</v>
      </c>
      <c r="L354" s="40">
        <v>15254.237288135593</v>
      </c>
      <c r="M354" s="43">
        <f>J354*L354</f>
        <v>0</v>
      </c>
      <c r="O354" s="44">
        <f>D354+J354</f>
        <v>45</v>
      </c>
      <c r="P354" s="37" t="s">
        <v>10</v>
      </c>
      <c r="Q354" s="40">
        <v>15254.237288135593</v>
      </c>
      <c r="R354" s="42">
        <f>O354*Q354</f>
        <v>686440.67796610168</v>
      </c>
    </row>
    <row r="355" spans="1:18">
      <c r="A355" s="3">
        <v>175</v>
      </c>
    </row>
    <row r="356" spans="1:18" ht="15.6">
      <c r="A356" s="3">
        <v>176</v>
      </c>
      <c r="B356" s="37">
        <v>176</v>
      </c>
      <c r="C356" s="45" t="s">
        <v>185</v>
      </c>
      <c r="D356" s="37">
        <v>1400</v>
      </c>
      <c r="E356" s="37" t="s">
        <v>10</v>
      </c>
      <c r="F356" s="40">
        <v>1525.4237288135594</v>
      </c>
      <c r="G356" s="40">
        <f>F356*1.18</f>
        <v>1800</v>
      </c>
      <c r="H356" s="40">
        <f>D356*G356</f>
        <v>2520000</v>
      </c>
      <c r="I356" s="42"/>
      <c r="J356" s="41"/>
      <c r="K356" s="37" t="s">
        <v>10</v>
      </c>
      <c r="L356" s="40">
        <v>1525.4237288135594</v>
      </c>
      <c r="M356" s="43">
        <f>J356*L356</f>
        <v>0</v>
      </c>
      <c r="O356" s="44">
        <f>D356+J356</f>
        <v>1400</v>
      </c>
      <c r="P356" s="37" t="s">
        <v>10</v>
      </c>
      <c r="Q356" s="40">
        <v>1525.4237288135594</v>
      </c>
      <c r="R356" s="42">
        <f>O356*Q356</f>
        <v>2135593.220338983</v>
      </c>
    </row>
    <row r="357" spans="1:18">
      <c r="A357" s="3">
        <v>176</v>
      </c>
    </row>
    <row r="358" spans="1:18" ht="15.6">
      <c r="A358" s="3">
        <v>177</v>
      </c>
      <c r="B358" s="37">
        <v>177</v>
      </c>
      <c r="C358" s="45" t="s">
        <v>186</v>
      </c>
      <c r="D358" s="37">
        <v>500</v>
      </c>
      <c r="E358" s="37" t="s">
        <v>10</v>
      </c>
      <c r="F358" s="40">
        <v>2542.3728813559323</v>
      </c>
      <c r="G358" s="40">
        <f>F358*1.18</f>
        <v>3000</v>
      </c>
      <c r="H358" s="40">
        <f>D358*G358</f>
        <v>1500000</v>
      </c>
      <c r="I358" s="42"/>
      <c r="J358" s="41"/>
      <c r="K358" s="37" t="s">
        <v>10</v>
      </c>
      <c r="L358" s="40">
        <v>2542.3728813559323</v>
      </c>
      <c r="M358" s="43">
        <f>J358*L358</f>
        <v>0</v>
      </c>
      <c r="O358" s="44">
        <f>D358+J358</f>
        <v>500</v>
      </c>
      <c r="P358" s="37" t="s">
        <v>10</v>
      </c>
      <c r="Q358" s="40">
        <v>2542.3728813559323</v>
      </c>
      <c r="R358" s="42">
        <f>O358*Q358</f>
        <v>1271186.4406779662</v>
      </c>
    </row>
    <row r="359" spans="1:18">
      <c r="A359" s="3">
        <v>177</v>
      </c>
    </row>
    <row r="360" spans="1:18" ht="31.2">
      <c r="A360" s="3">
        <v>178</v>
      </c>
      <c r="B360" s="37">
        <v>178</v>
      </c>
      <c r="C360" s="45" t="s">
        <v>187</v>
      </c>
      <c r="D360" s="37">
        <v>350</v>
      </c>
      <c r="E360" s="37" t="s">
        <v>10</v>
      </c>
      <c r="F360" s="40">
        <v>1067.7966101694915</v>
      </c>
      <c r="G360" s="40">
        <f>F360*1.18</f>
        <v>1260</v>
      </c>
      <c r="H360" s="40">
        <f>D360*G360</f>
        <v>441000</v>
      </c>
      <c r="I360" s="42"/>
      <c r="J360" s="41"/>
      <c r="K360" s="37" t="s">
        <v>10</v>
      </c>
      <c r="L360" s="40">
        <v>1067.7966101694915</v>
      </c>
      <c r="M360" s="43">
        <f>J360*L360</f>
        <v>0</v>
      </c>
      <c r="O360" s="44">
        <f>D360+J360</f>
        <v>350</v>
      </c>
      <c r="P360" s="37" t="s">
        <v>10</v>
      </c>
      <c r="Q360" s="40">
        <v>1067.7966101694915</v>
      </c>
      <c r="R360" s="42">
        <f>O360*Q360</f>
        <v>373728.81355932204</v>
      </c>
    </row>
    <row r="361" spans="1:18">
      <c r="A361" s="3">
        <v>178</v>
      </c>
    </row>
    <row r="362" spans="1:18" ht="15.6">
      <c r="A362" s="3">
        <v>179</v>
      </c>
      <c r="B362" s="37">
        <v>179</v>
      </c>
      <c r="C362" s="45" t="s">
        <v>188</v>
      </c>
      <c r="D362" s="37">
        <v>53.55</v>
      </c>
      <c r="E362" s="37" t="s">
        <v>10</v>
      </c>
      <c r="F362" s="40">
        <v>4576.2711864406783</v>
      </c>
      <c r="G362" s="40">
        <f>F362*1.18</f>
        <v>5400</v>
      </c>
      <c r="H362" s="40">
        <f>D362*G362</f>
        <v>289170</v>
      </c>
      <c r="I362" s="42"/>
      <c r="J362" s="41"/>
      <c r="K362" s="37" t="s">
        <v>10</v>
      </c>
      <c r="L362" s="40">
        <v>4576.2711864406783</v>
      </c>
      <c r="M362" s="43">
        <f>J362*L362</f>
        <v>0</v>
      </c>
      <c r="O362" s="44">
        <f>D362+J362</f>
        <v>53.55</v>
      </c>
      <c r="P362" s="37" t="s">
        <v>10</v>
      </c>
      <c r="Q362" s="40">
        <v>4576.2711864406783</v>
      </c>
      <c r="R362" s="42">
        <f>O362*Q362</f>
        <v>245059.32203389832</v>
      </c>
    </row>
    <row r="363" spans="1:18">
      <c r="A363" s="3">
        <v>179</v>
      </c>
    </row>
    <row r="364" spans="1:18" ht="62.4">
      <c r="A364" s="3">
        <v>180</v>
      </c>
      <c r="B364" s="37">
        <v>180</v>
      </c>
      <c r="C364" s="47" t="s">
        <v>189</v>
      </c>
      <c r="D364" s="37">
        <v>500</v>
      </c>
      <c r="E364" s="37" t="s">
        <v>13</v>
      </c>
      <c r="F364" s="40">
        <v>152.54237288135593</v>
      </c>
      <c r="G364" s="40">
        <f>F364*1.18</f>
        <v>180</v>
      </c>
      <c r="H364" s="40">
        <f>D364*G364</f>
        <v>90000</v>
      </c>
      <c r="I364" s="42"/>
      <c r="J364" s="41"/>
      <c r="K364" s="37" t="s">
        <v>13</v>
      </c>
      <c r="L364" s="40">
        <v>152.54237288135593</v>
      </c>
      <c r="M364" s="43">
        <f>J364*L364</f>
        <v>0</v>
      </c>
      <c r="O364" s="44">
        <f>D364+J364</f>
        <v>500</v>
      </c>
      <c r="P364" s="37" t="s">
        <v>13</v>
      </c>
      <c r="Q364" s="40">
        <v>152.54237288135593</v>
      </c>
      <c r="R364" s="42">
        <f>O364*Q364</f>
        <v>76271.186440677964</v>
      </c>
    </row>
    <row r="365" spans="1:18">
      <c r="A365" s="3">
        <v>180</v>
      </c>
    </row>
    <row r="366" spans="1:18" ht="78">
      <c r="A366" s="3">
        <v>181</v>
      </c>
      <c r="B366" s="37">
        <v>181</v>
      </c>
      <c r="C366" s="47" t="s">
        <v>190</v>
      </c>
      <c r="D366" s="37">
        <v>500</v>
      </c>
      <c r="E366" s="37" t="s">
        <v>13</v>
      </c>
      <c r="F366" s="40">
        <v>533.89830508474574</v>
      </c>
      <c r="G366" s="40">
        <f>F366*1.18</f>
        <v>630</v>
      </c>
      <c r="H366" s="40">
        <f>D366*G366</f>
        <v>315000</v>
      </c>
      <c r="I366" s="42"/>
      <c r="J366" s="41"/>
      <c r="K366" s="37" t="s">
        <v>13</v>
      </c>
      <c r="L366" s="40">
        <v>533.89830508474574</v>
      </c>
      <c r="M366" s="43">
        <f>J366*L366</f>
        <v>0</v>
      </c>
      <c r="O366" s="44">
        <f>D366+J366</f>
        <v>500</v>
      </c>
      <c r="P366" s="37" t="s">
        <v>13</v>
      </c>
      <c r="Q366" s="40">
        <v>533.89830508474574</v>
      </c>
      <c r="R366" s="42">
        <f>O366*Q366</f>
        <v>266949.15254237287</v>
      </c>
    </row>
    <row r="367" spans="1:18">
      <c r="A367" s="3">
        <v>181</v>
      </c>
    </row>
    <row r="368" spans="1:18" ht="31.2">
      <c r="A368" s="3">
        <v>182</v>
      </c>
      <c r="B368" s="37">
        <v>182</v>
      </c>
      <c r="C368" s="47" t="s">
        <v>191</v>
      </c>
      <c r="D368" s="37">
        <v>6500</v>
      </c>
      <c r="E368" s="37" t="s">
        <v>192</v>
      </c>
      <c r="F368" s="40">
        <v>152.54237288135593</v>
      </c>
      <c r="G368" s="40">
        <f>F368*1.18</f>
        <v>180</v>
      </c>
      <c r="H368" s="40">
        <f>D368*G368</f>
        <v>1170000</v>
      </c>
      <c r="I368" s="42"/>
      <c r="J368" s="41"/>
      <c r="K368" s="37" t="s">
        <v>192</v>
      </c>
      <c r="L368" s="40">
        <v>152.54237288135593</v>
      </c>
      <c r="M368" s="43">
        <f>J368*L368</f>
        <v>0</v>
      </c>
      <c r="O368" s="44">
        <f>D368+J368</f>
        <v>6500</v>
      </c>
      <c r="P368" s="37" t="s">
        <v>192</v>
      </c>
      <c r="Q368" s="40">
        <v>152.54237288135593</v>
      </c>
      <c r="R368" s="42">
        <f>O368*Q368</f>
        <v>991525.42372881353</v>
      </c>
    </row>
    <row r="369" spans="1:18">
      <c r="A369" s="3">
        <v>182</v>
      </c>
    </row>
    <row r="370" spans="1:18" ht="31.2">
      <c r="A370" s="3">
        <v>183</v>
      </c>
      <c r="B370" s="37">
        <v>183</v>
      </c>
      <c r="C370" s="47" t="s">
        <v>193</v>
      </c>
      <c r="D370" s="37">
        <v>65</v>
      </c>
      <c r="E370" s="37" t="s">
        <v>10</v>
      </c>
      <c r="F370" s="40">
        <v>915.25423728813564</v>
      </c>
      <c r="G370" s="40">
        <f>F370*1.18</f>
        <v>1080</v>
      </c>
      <c r="H370" s="40">
        <f>D370*G370</f>
        <v>70200</v>
      </c>
      <c r="I370" s="42"/>
      <c r="J370" s="41"/>
      <c r="K370" s="37" t="s">
        <v>10</v>
      </c>
      <c r="L370" s="40">
        <v>915.25423728813564</v>
      </c>
      <c r="M370" s="43">
        <f>J370*L370</f>
        <v>0</v>
      </c>
      <c r="O370" s="44">
        <f>D370+J370</f>
        <v>65</v>
      </c>
      <c r="P370" s="37" t="s">
        <v>10</v>
      </c>
      <c r="Q370" s="40">
        <v>915.25423728813564</v>
      </c>
      <c r="R370" s="42">
        <f>O370*Q370</f>
        <v>59491.525423728817</v>
      </c>
    </row>
    <row r="371" spans="1:18">
      <c r="A371" s="3">
        <v>183</v>
      </c>
    </row>
    <row r="372" spans="1:18" ht="15.6">
      <c r="A372" s="3">
        <v>184</v>
      </c>
      <c r="B372" s="37">
        <v>184</v>
      </c>
      <c r="C372" s="45" t="s">
        <v>194</v>
      </c>
      <c r="D372" s="37">
        <v>25</v>
      </c>
      <c r="E372" s="37" t="s">
        <v>13</v>
      </c>
      <c r="F372" s="40">
        <v>228.81355932203391</v>
      </c>
      <c r="G372" s="40">
        <f>F372*1.18</f>
        <v>270</v>
      </c>
      <c r="H372" s="40">
        <f>D372*G372</f>
        <v>6750</v>
      </c>
      <c r="I372" s="42"/>
      <c r="J372" s="41"/>
      <c r="K372" s="37" t="s">
        <v>13</v>
      </c>
      <c r="L372" s="40">
        <v>228.81355932203391</v>
      </c>
      <c r="M372" s="43">
        <f>J372*L372</f>
        <v>0</v>
      </c>
      <c r="O372" s="44">
        <f>D372+J372</f>
        <v>25</v>
      </c>
      <c r="P372" s="37" t="s">
        <v>13</v>
      </c>
      <c r="Q372" s="40">
        <v>228.81355932203391</v>
      </c>
      <c r="R372" s="42">
        <f>O372*Q372</f>
        <v>5720.3389830508477</v>
      </c>
    </row>
    <row r="373" spans="1:18">
      <c r="A373" s="3">
        <v>184</v>
      </c>
    </row>
    <row r="374" spans="1:18" ht="15.6">
      <c r="A374" s="3">
        <v>185</v>
      </c>
      <c r="B374" s="37">
        <v>185</v>
      </c>
      <c r="C374" s="45" t="s">
        <v>195</v>
      </c>
      <c r="D374" s="37">
        <v>4</v>
      </c>
      <c r="E374" s="37" t="s">
        <v>13</v>
      </c>
      <c r="F374" s="40">
        <v>4576.2711864406783</v>
      </c>
      <c r="G374" s="40">
        <f>F374*1.18</f>
        <v>5400</v>
      </c>
      <c r="H374" s="40">
        <f>D374*G374</f>
        <v>21600</v>
      </c>
      <c r="I374" s="42"/>
      <c r="J374" s="41"/>
      <c r="K374" s="37" t="s">
        <v>13</v>
      </c>
      <c r="L374" s="40">
        <v>4576.2711864406783</v>
      </c>
      <c r="M374" s="43">
        <f>J374*L374</f>
        <v>0</v>
      </c>
      <c r="O374" s="44">
        <f>D374+J374</f>
        <v>4</v>
      </c>
      <c r="P374" s="37" t="s">
        <v>13</v>
      </c>
      <c r="Q374" s="40">
        <v>4576.2711864406783</v>
      </c>
      <c r="R374" s="42">
        <f>O374*Q374</f>
        <v>18305.084745762713</v>
      </c>
    </row>
    <row r="375" spans="1:18">
      <c r="A375" s="3">
        <v>185</v>
      </c>
    </row>
    <row r="376" spans="1:18" ht="15.6">
      <c r="A376" s="3">
        <v>186</v>
      </c>
      <c r="B376" s="37">
        <v>186</v>
      </c>
      <c r="C376" s="45" t="s">
        <v>196</v>
      </c>
      <c r="D376" s="37">
        <v>9</v>
      </c>
      <c r="E376" s="37" t="s">
        <v>13</v>
      </c>
      <c r="F376" s="40">
        <v>5338.9830508474579</v>
      </c>
      <c r="G376" s="40">
        <f>F376*1.18</f>
        <v>6300</v>
      </c>
      <c r="H376" s="40">
        <f>D376*G376</f>
        <v>56700</v>
      </c>
      <c r="I376" s="42"/>
      <c r="J376" s="41"/>
      <c r="K376" s="37" t="s">
        <v>13</v>
      </c>
      <c r="L376" s="40">
        <v>5338.9830508474579</v>
      </c>
      <c r="M376" s="43">
        <f>J376*L376</f>
        <v>0</v>
      </c>
      <c r="O376" s="44">
        <f>D376+J376</f>
        <v>9</v>
      </c>
      <c r="P376" s="37" t="s">
        <v>13</v>
      </c>
      <c r="Q376" s="40">
        <v>5338.9830508474579</v>
      </c>
      <c r="R376" s="42">
        <f>O376*Q376</f>
        <v>48050.847457627118</v>
      </c>
    </row>
    <row r="377" spans="1:18">
      <c r="A377" s="3">
        <v>186</v>
      </c>
    </row>
    <row r="378" spans="1:18" ht="15.6">
      <c r="A378" s="3">
        <v>187</v>
      </c>
      <c r="B378" s="37">
        <v>187</v>
      </c>
      <c r="C378" s="45" t="s">
        <v>197</v>
      </c>
      <c r="D378" s="37">
        <v>16</v>
      </c>
      <c r="E378" s="37" t="s">
        <v>13</v>
      </c>
      <c r="F378" s="40">
        <v>3050.8474576271187</v>
      </c>
      <c r="G378" s="40">
        <f>F378*1.18</f>
        <v>3600</v>
      </c>
      <c r="H378" s="40">
        <f>D378*G378</f>
        <v>57600</v>
      </c>
      <c r="I378" s="42"/>
      <c r="J378" s="41"/>
      <c r="K378" s="37" t="s">
        <v>13</v>
      </c>
      <c r="L378" s="40">
        <v>3050.8474576271187</v>
      </c>
      <c r="M378" s="43">
        <f>J378*L378</f>
        <v>0</v>
      </c>
      <c r="O378" s="44">
        <f>D378+J378</f>
        <v>16</v>
      </c>
      <c r="P378" s="37" t="s">
        <v>13</v>
      </c>
      <c r="Q378" s="40">
        <v>3050.8474576271187</v>
      </c>
      <c r="R378" s="42">
        <f>O378*Q378</f>
        <v>48813.5593220339</v>
      </c>
    </row>
    <row r="379" spans="1:18">
      <c r="A379" s="3">
        <v>187</v>
      </c>
    </row>
    <row r="380" spans="1:18" ht="15.6">
      <c r="A380" s="3">
        <v>188</v>
      </c>
      <c r="B380" s="37">
        <v>188</v>
      </c>
      <c r="C380" s="45" t="s">
        <v>198</v>
      </c>
      <c r="D380" s="37">
        <v>21</v>
      </c>
      <c r="E380" s="37" t="s">
        <v>13</v>
      </c>
      <c r="F380" s="40">
        <v>932.20338983050851</v>
      </c>
      <c r="G380" s="40">
        <f>F380*1.18</f>
        <v>1100</v>
      </c>
      <c r="H380" s="40">
        <f>D380*G380</f>
        <v>23100</v>
      </c>
      <c r="I380" s="42"/>
      <c r="J380" s="41"/>
      <c r="K380" s="37" t="s">
        <v>13</v>
      </c>
      <c r="L380" s="40">
        <v>932.20338983050851</v>
      </c>
      <c r="M380" s="43">
        <f>J380*L380</f>
        <v>0</v>
      </c>
      <c r="O380" s="44">
        <f>D380+J380</f>
        <v>21</v>
      </c>
      <c r="P380" s="37" t="s">
        <v>13</v>
      </c>
      <c r="Q380" s="40">
        <v>932.20338983050851</v>
      </c>
      <c r="R380" s="42">
        <f>O380*Q380</f>
        <v>19576.271186440677</v>
      </c>
    </row>
    <row r="381" spans="1:18">
      <c r="A381" s="3">
        <v>188</v>
      </c>
    </row>
    <row r="382" spans="1:18" ht="31.2">
      <c r="A382" s="3">
        <v>189</v>
      </c>
      <c r="B382" s="37">
        <v>189</v>
      </c>
      <c r="C382" s="45" t="s">
        <v>199</v>
      </c>
      <c r="D382" s="37">
        <v>25</v>
      </c>
      <c r="E382" s="37" t="s">
        <v>13</v>
      </c>
      <c r="F382" s="40">
        <v>533.89830508474574</v>
      </c>
      <c r="G382" s="40">
        <f>F382*1.18</f>
        <v>630</v>
      </c>
      <c r="H382" s="40">
        <f>D382*G382</f>
        <v>15750</v>
      </c>
      <c r="I382" s="42"/>
      <c r="J382" s="41"/>
      <c r="K382" s="37" t="s">
        <v>13</v>
      </c>
      <c r="L382" s="40">
        <v>533.89830508474574</v>
      </c>
      <c r="M382" s="43">
        <f>J382*L382</f>
        <v>0</v>
      </c>
      <c r="O382" s="44">
        <f>D382+J382</f>
        <v>25</v>
      </c>
      <c r="P382" s="37" t="s">
        <v>13</v>
      </c>
      <c r="Q382" s="40">
        <v>533.89830508474574</v>
      </c>
      <c r="R382" s="42">
        <f>O382*Q382</f>
        <v>13347.457627118643</v>
      </c>
    </row>
    <row r="383" spans="1:18">
      <c r="A383" s="3">
        <v>189</v>
      </c>
    </row>
    <row r="384" spans="1:18" ht="15.6">
      <c r="A384" s="3">
        <v>190</v>
      </c>
      <c r="B384" s="37">
        <v>190</v>
      </c>
      <c r="C384" s="45" t="s">
        <v>200</v>
      </c>
      <c r="D384" s="37">
        <v>36</v>
      </c>
      <c r="E384" s="37" t="s">
        <v>13</v>
      </c>
      <c r="F384" s="40">
        <v>457.62711864406782</v>
      </c>
      <c r="G384" s="40">
        <f>F384*1.18</f>
        <v>540</v>
      </c>
      <c r="H384" s="40">
        <f>D384*G384</f>
        <v>19440</v>
      </c>
      <c r="I384" s="42"/>
      <c r="J384" s="41"/>
      <c r="K384" s="37" t="s">
        <v>13</v>
      </c>
      <c r="L384" s="40">
        <v>457.62711864406782</v>
      </c>
      <c r="M384" s="43">
        <f>J384*L384</f>
        <v>0</v>
      </c>
      <c r="O384" s="44">
        <f>D384+J384</f>
        <v>36</v>
      </c>
      <c r="P384" s="37" t="s">
        <v>13</v>
      </c>
      <c r="Q384" s="40">
        <v>457.62711864406782</v>
      </c>
      <c r="R384" s="42">
        <f>O384*Q384</f>
        <v>16474.576271186441</v>
      </c>
    </row>
    <row r="385" spans="1:18">
      <c r="A385" s="3">
        <v>190</v>
      </c>
    </row>
    <row r="386" spans="1:18" ht="31.2">
      <c r="A386" s="3">
        <v>191</v>
      </c>
      <c r="B386" s="37">
        <v>191</v>
      </c>
      <c r="C386" s="45" t="s">
        <v>201</v>
      </c>
      <c r="D386" s="37">
        <v>25</v>
      </c>
      <c r="E386" s="37" t="s">
        <v>13</v>
      </c>
      <c r="F386" s="40">
        <v>457.62711864406782</v>
      </c>
      <c r="G386" s="40">
        <f>F386*1.18</f>
        <v>540</v>
      </c>
      <c r="H386" s="40">
        <f>D386*G386</f>
        <v>13500</v>
      </c>
      <c r="I386" s="42"/>
      <c r="J386" s="41"/>
      <c r="K386" s="37" t="s">
        <v>13</v>
      </c>
      <c r="L386" s="40">
        <v>457.62711864406782</v>
      </c>
      <c r="M386" s="43">
        <f>J386*L386</f>
        <v>0</v>
      </c>
      <c r="O386" s="44">
        <f>D386+J386</f>
        <v>25</v>
      </c>
      <c r="P386" s="37" t="s">
        <v>13</v>
      </c>
      <c r="Q386" s="40">
        <v>457.62711864406782</v>
      </c>
      <c r="R386" s="42">
        <f>O386*Q386</f>
        <v>11440.677966101695</v>
      </c>
    </row>
    <row r="387" spans="1:18">
      <c r="A387" s="3">
        <v>191</v>
      </c>
    </row>
    <row r="388" spans="1:18" ht="15.6">
      <c r="A388" s="3">
        <v>192</v>
      </c>
      <c r="B388" s="37">
        <v>192</v>
      </c>
      <c r="C388" s="45" t="s">
        <v>202</v>
      </c>
      <c r="D388" s="37">
        <v>25</v>
      </c>
      <c r="E388" s="37" t="s">
        <v>13</v>
      </c>
      <c r="F388" s="40">
        <v>610.16949152542372</v>
      </c>
      <c r="G388" s="40">
        <f>F388*1.18</f>
        <v>720</v>
      </c>
      <c r="H388" s="40">
        <f>D388*G388</f>
        <v>18000</v>
      </c>
      <c r="I388" s="42"/>
      <c r="J388" s="41"/>
      <c r="K388" s="37" t="s">
        <v>13</v>
      </c>
      <c r="L388" s="40">
        <v>610.16949152542372</v>
      </c>
      <c r="M388" s="43">
        <f>J388*L388</f>
        <v>0</v>
      </c>
      <c r="O388" s="44">
        <f>D388+J388</f>
        <v>25</v>
      </c>
      <c r="P388" s="37" t="s">
        <v>13</v>
      </c>
      <c r="Q388" s="40">
        <v>610.16949152542372</v>
      </c>
      <c r="R388" s="42">
        <f>O388*Q388</f>
        <v>15254.237288135593</v>
      </c>
    </row>
    <row r="389" spans="1:18">
      <c r="A389" s="3">
        <v>192</v>
      </c>
    </row>
    <row r="390" spans="1:18" ht="31.2">
      <c r="A390" s="3">
        <v>193</v>
      </c>
      <c r="B390" s="37">
        <v>193</v>
      </c>
      <c r="C390" s="45" t="s">
        <v>203</v>
      </c>
      <c r="D390" s="37">
        <v>12</v>
      </c>
      <c r="E390" s="37" t="s">
        <v>13</v>
      </c>
      <c r="F390" s="40">
        <v>3050.8474576271187</v>
      </c>
      <c r="G390" s="40">
        <f>F390*1.18</f>
        <v>3600</v>
      </c>
      <c r="H390" s="40">
        <f>D390*G390</f>
        <v>43200</v>
      </c>
      <c r="I390" s="42"/>
      <c r="J390" s="41"/>
      <c r="K390" s="37" t="s">
        <v>13</v>
      </c>
      <c r="L390" s="40">
        <v>3050.8474576271187</v>
      </c>
      <c r="M390" s="43">
        <f>J390*L390</f>
        <v>0</v>
      </c>
      <c r="O390" s="44">
        <f>D390+J390</f>
        <v>12</v>
      </c>
      <c r="P390" s="37" t="s">
        <v>13</v>
      </c>
      <c r="Q390" s="40">
        <v>3050.8474576271187</v>
      </c>
      <c r="R390" s="42">
        <f>O390*Q390</f>
        <v>36610.169491525427</v>
      </c>
    </row>
    <row r="391" spans="1:18">
      <c r="A391" s="3">
        <v>193</v>
      </c>
    </row>
    <row r="392" spans="1:18" ht="31.2">
      <c r="A392" s="3">
        <v>194</v>
      </c>
      <c r="B392" s="37">
        <v>194</v>
      </c>
      <c r="C392" s="45" t="s">
        <v>204</v>
      </c>
      <c r="D392" s="37">
        <v>55</v>
      </c>
      <c r="E392" s="39" t="s">
        <v>62</v>
      </c>
      <c r="F392" s="40">
        <v>228.81355932203391</v>
      </c>
      <c r="G392" s="40">
        <f>F392*1.18</f>
        <v>270</v>
      </c>
      <c r="H392" s="40">
        <f>D392*G392</f>
        <v>14850</v>
      </c>
      <c r="I392" s="42"/>
      <c r="J392" s="41"/>
      <c r="K392" s="39" t="s">
        <v>62</v>
      </c>
      <c r="L392" s="40">
        <v>228.81355932203391</v>
      </c>
      <c r="M392" s="43">
        <f>J392*L392</f>
        <v>0</v>
      </c>
      <c r="O392" s="44">
        <f>D392+J392</f>
        <v>55</v>
      </c>
      <c r="P392" s="39" t="s">
        <v>62</v>
      </c>
      <c r="Q392" s="40">
        <v>228.81355932203391</v>
      </c>
      <c r="R392" s="42">
        <f>O392*Q392</f>
        <v>12584.745762711866</v>
      </c>
    </row>
    <row r="393" spans="1:18">
      <c r="A393" s="3">
        <v>194</v>
      </c>
    </row>
    <row r="394" spans="1:18" ht="31.2">
      <c r="A394" s="3">
        <v>195</v>
      </c>
      <c r="B394" s="37">
        <v>195</v>
      </c>
      <c r="C394" s="45" t="s">
        <v>205</v>
      </c>
      <c r="D394" s="37">
        <v>115</v>
      </c>
      <c r="E394" s="39" t="s">
        <v>62</v>
      </c>
      <c r="F394" s="40">
        <v>305.08474576271186</v>
      </c>
      <c r="G394" s="40">
        <f>F394*1.18</f>
        <v>360</v>
      </c>
      <c r="H394" s="40">
        <f>D394*G394</f>
        <v>41400</v>
      </c>
      <c r="I394" s="42"/>
      <c r="J394" s="41"/>
      <c r="K394" s="39" t="s">
        <v>62</v>
      </c>
      <c r="L394" s="40">
        <v>305.08474576271186</v>
      </c>
      <c r="M394" s="43">
        <f>J394*L394</f>
        <v>0</v>
      </c>
      <c r="O394" s="44">
        <f>D394+J394</f>
        <v>115</v>
      </c>
      <c r="P394" s="39" t="s">
        <v>62</v>
      </c>
      <c r="Q394" s="40">
        <v>305.08474576271186</v>
      </c>
      <c r="R394" s="42">
        <f>O394*Q394</f>
        <v>35084.745762711864</v>
      </c>
    </row>
    <row r="395" spans="1:18">
      <c r="A395" s="3">
        <v>195</v>
      </c>
    </row>
    <row r="396" spans="1:18" ht="31.2">
      <c r="A396" s="3">
        <v>196</v>
      </c>
      <c r="B396" s="37">
        <v>196</v>
      </c>
      <c r="C396" s="45" t="s">
        <v>206</v>
      </c>
      <c r="D396" s="37">
        <v>143</v>
      </c>
      <c r="E396" s="39" t="s">
        <v>62</v>
      </c>
      <c r="F396" s="40">
        <v>381.35593220338984</v>
      </c>
      <c r="G396" s="40">
        <f>F396*1.18</f>
        <v>450</v>
      </c>
      <c r="H396" s="40">
        <f>D396*G396</f>
        <v>64350</v>
      </c>
      <c r="I396" s="42"/>
      <c r="J396" s="41"/>
      <c r="K396" s="39" t="s">
        <v>62</v>
      </c>
      <c r="L396" s="40">
        <v>381.35593220338984</v>
      </c>
      <c r="M396" s="43">
        <f>J396*L396</f>
        <v>0</v>
      </c>
      <c r="O396" s="44">
        <f>D396+J396</f>
        <v>143</v>
      </c>
      <c r="P396" s="39" t="s">
        <v>62</v>
      </c>
      <c r="Q396" s="40">
        <v>381.35593220338984</v>
      </c>
      <c r="R396" s="42">
        <f>O396*Q396</f>
        <v>54533.898305084746</v>
      </c>
    </row>
    <row r="397" spans="1:18">
      <c r="A397" s="3">
        <v>196</v>
      </c>
    </row>
    <row r="398" spans="1:18" ht="15.6">
      <c r="A398" s="3">
        <v>197</v>
      </c>
      <c r="B398" s="37">
        <v>197</v>
      </c>
      <c r="C398" s="45" t="s">
        <v>207</v>
      </c>
      <c r="D398" s="37">
        <v>15</v>
      </c>
      <c r="E398" s="37" t="s">
        <v>13</v>
      </c>
      <c r="F398" s="40">
        <v>1220.3389830508474</v>
      </c>
      <c r="G398" s="40">
        <f>F398*1.18</f>
        <v>1440</v>
      </c>
      <c r="H398" s="40">
        <f>D398*G398</f>
        <v>21600</v>
      </c>
      <c r="I398" s="42"/>
      <c r="J398" s="41"/>
      <c r="K398" s="37" t="s">
        <v>13</v>
      </c>
      <c r="L398" s="40">
        <v>1220.3389830508474</v>
      </c>
      <c r="M398" s="43">
        <f>J398*L398</f>
        <v>0</v>
      </c>
      <c r="O398" s="44">
        <f>D398+J398</f>
        <v>15</v>
      </c>
      <c r="P398" s="37" t="s">
        <v>13</v>
      </c>
      <c r="Q398" s="40">
        <v>1220.3389830508474</v>
      </c>
      <c r="R398" s="42">
        <f>O398*Q398</f>
        <v>18305.084745762713</v>
      </c>
    </row>
    <row r="399" spans="1:18">
      <c r="A399" s="3">
        <v>197</v>
      </c>
    </row>
    <row r="400" spans="1:18" ht="31.2">
      <c r="A400" s="3">
        <v>198</v>
      </c>
      <c r="B400" s="37">
        <v>198</v>
      </c>
      <c r="C400" s="45" t="s">
        <v>208</v>
      </c>
      <c r="D400" s="37">
        <v>145</v>
      </c>
      <c r="E400" s="39" t="s">
        <v>62</v>
      </c>
      <c r="F400" s="40">
        <v>381.35593220338984</v>
      </c>
      <c r="G400" s="40">
        <f>F400*1.18</f>
        <v>450</v>
      </c>
      <c r="H400" s="40">
        <f>D400*G400</f>
        <v>65250</v>
      </c>
      <c r="I400" s="42"/>
      <c r="J400" s="41"/>
      <c r="K400" s="39" t="s">
        <v>62</v>
      </c>
      <c r="L400" s="40">
        <v>381.35593220338984</v>
      </c>
      <c r="M400" s="43">
        <f>J400*L400</f>
        <v>0</v>
      </c>
      <c r="O400" s="44">
        <f>D400+J400</f>
        <v>145</v>
      </c>
      <c r="P400" s="39" t="s">
        <v>62</v>
      </c>
      <c r="Q400" s="40">
        <v>381.35593220338984</v>
      </c>
      <c r="R400" s="42">
        <f>O400*Q400</f>
        <v>55296.610169491527</v>
      </c>
    </row>
    <row r="401" spans="1:18">
      <c r="A401" s="3">
        <v>198</v>
      </c>
    </row>
    <row r="402" spans="1:18" ht="31.2">
      <c r="A402" s="3">
        <v>199</v>
      </c>
      <c r="B402" s="37">
        <v>199</v>
      </c>
      <c r="C402" s="45" t="s">
        <v>209</v>
      </c>
      <c r="D402" s="37">
        <v>145</v>
      </c>
      <c r="E402" s="39" t="s">
        <v>62</v>
      </c>
      <c r="F402" s="40">
        <v>457.62711864406782</v>
      </c>
      <c r="G402" s="40">
        <f>F402*1.18</f>
        <v>540</v>
      </c>
      <c r="H402" s="40">
        <f>D402*G402</f>
        <v>78300</v>
      </c>
      <c r="I402" s="42"/>
      <c r="J402" s="41"/>
      <c r="K402" s="39" t="s">
        <v>62</v>
      </c>
      <c r="L402" s="40">
        <v>457.62711864406782</v>
      </c>
      <c r="M402" s="43">
        <f>J402*L402</f>
        <v>0</v>
      </c>
      <c r="O402" s="44">
        <f>D402+J402</f>
        <v>145</v>
      </c>
      <c r="P402" s="39" t="s">
        <v>62</v>
      </c>
      <c r="Q402" s="40">
        <v>457.62711864406782</v>
      </c>
      <c r="R402" s="42">
        <f>O402*Q402</f>
        <v>66355.932203389835</v>
      </c>
    </row>
    <row r="403" spans="1:18">
      <c r="A403" s="3">
        <v>199</v>
      </c>
    </row>
    <row r="404" spans="1:18" ht="62.4">
      <c r="A404" s="3">
        <v>200</v>
      </c>
      <c r="B404" s="37">
        <v>200</v>
      </c>
      <c r="C404" s="45" t="s">
        <v>210</v>
      </c>
      <c r="D404" s="37">
        <v>5</v>
      </c>
      <c r="E404" s="37" t="s">
        <v>13</v>
      </c>
      <c r="F404" s="40">
        <v>533.89830508474574</v>
      </c>
      <c r="G404" s="40">
        <f>F404*1.18</f>
        <v>630</v>
      </c>
      <c r="H404" s="40">
        <f>D404*G404</f>
        <v>3150</v>
      </c>
      <c r="I404" s="42"/>
      <c r="J404" s="41"/>
      <c r="K404" s="37" t="s">
        <v>13</v>
      </c>
      <c r="L404" s="40">
        <v>533.89830508474574</v>
      </c>
      <c r="M404" s="43">
        <f>J404*L404</f>
        <v>0</v>
      </c>
      <c r="O404" s="44">
        <f>D404+J404</f>
        <v>5</v>
      </c>
      <c r="P404" s="37" t="s">
        <v>13</v>
      </c>
      <c r="Q404" s="40">
        <v>533.89830508474574</v>
      </c>
      <c r="R404" s="42">
        <f>O404*Q404</f>
        <v>2669.4915254237285</v>
      </c>
    </row>
    <row r="405" spans="1:18">
      <c r="A405" s="3">
        <v>200</v>
      </c>
    </row>
    <row r="406" spans="1:18" ht="15.6">
      <c r="A406" s="3">
        <v>201</v>
      </c>
      <c r="B406" s="37">
        <v>201</v>
      </c>
      <c r="C406" s="45" t="s">
        <v>211</v>
      </c>
      <c r="D406" s="37">
        <v>4</v>
      </c>
      <c r="E406" s="37" t="s">
        <v>13</v>
      </c>
      <c r="F406" s="40">
        <v>2288.1355932203392</v>
      </c>
      <c r="G406" s="40">
        <f>F406*1.18</f>
        <v>2700</v>
      </c>
      <c r="H406" s="40">
        <f>D406*G406</f>
        <v>10800</v>
      </c>
      <c r="I406" s="42"/>
      <c r="J406" s="41"/>
      <c r="K406" s="37" t="s">
        <v>13</v>
      </c>
      <c r="L406" s="40">
        <v>2288.1355932203392</v>
      </c>
      <c r="M406" s="43">
        <f>J406*L406</f>
        <v>0</v>
      </c>
      <c r="O406" s="44">
        <f>D406+J406</f>
        <v>4</v>
      </c>
      <c r="P406" s="37" t="s">
        <v>13</v>
      </c>
      <c r="Q406" s="40">
        <v>2288.1355932203392</v>
      </c>
      <c r="R406" s="42">
        <f>O406*Q406</f>
        <v>9152.5423728813566</v>
      </c>
    </row>
    <row r="407" spans="1:18">
      <c r="A407" s="3">
        <v>201</v>
      </c>
    </row>
    <row r="408" spans="1:18" ht="31.2">
      <c r="A408" s="3">
        <v>202</v>
      </c>
      <c r="B408" s="37">
        <v>202</v>
      </c>
      <c r="C408" s="45" t="s">
        <v>212</v>
      </c>
      <c r="D408" s="37">
        <v>10</v>
      </c>
      <c r="E408" s="37" t="s">
        <v>13</v>
      </c>
      <c r="F408" s="40">
        <v>3050.8474576271187</v>
      </c>
      <c r="G408" s="40">
        <f>F408*1.18</f>
        <v>3600</v>
      </c>
      <c r="H408" s="40">
        <f>D408*G408</f>
        <v>36000</v>
      </c>
      <c r="I408" s="42"/>
      <c r="J408" s="41"/>
      <c r="K408" s="37" t="s">
        <v>13</v>
      </c>
      <c r="L408" s="40">
        <v>3050.8474576271187</v>
      </c>
      <c r="M408" s="43">
        <f>J408*L408</f>
        <v>0</v>
      </c>
      <c r="O408" s="44">
        <f>D408+J408</f>
        <v>10</v>
      </c>
      <c r="P408" s="37" t="s">
        <v>13</v>
      </c>
      <c r="Q408" s="40">
        <v>3050.8474576271187</v>
      </c>
      <c r="R408" s="42">
        <f>O408*Q408</f>
        <v>30508.474576271186</v>
      </c>
    </row>
    <row r="409" spans="1:18">
      <c r="A409" s="3">
        <v>202</v>
      </c>
    </row>
    <row r="410" spans="1:18" ht="31.2">
      <c r="A410" s="3">
        <v>203</v>
      </c>
      <c r="B410" s="37">
        <v>203</v>
      </c>
      <c r="C410" s="45" t="s">
        <v>213</v>
      </c>
      <c r="D410" s="37">
        <v>700</v>
      </c>
      <c r="E410" s="39" t="s">
        <v>62</v>
      </c>
      <c r="F410" s="40">
        <v>1483.0508474576272</v>
      </c>
      <c r="G410" s="40">
        <f>F410*1.18</f>
        <v>1750</v>
      </c>
      <c r="H410" s="40">
        <f>D410*G410</f>
        <v>1225000</v>
      </c>
      <c r="I410" s="42"/>
      <c r="J410" s="41"/>
      <c r="K410" s="39" t="s">
        <v>62</v>
      </c>
      <c r="L410" s="40">
        <v>1483.0508474576272</v>
      </c>
      <c r="M410" s="43">
        <f>J410*L410</f>
        <v>0</v>
      </c>
      <c r="O410" s="44">
        <f>D410+J410</f>
        <v>700</v>
      </c>
      <c r="P410" s="39" t="s">
        <v>62</v>
      </c>
      <c r="Q410" s="40">
        <v>1483.0508474576272</v>
      </c>
      <c r="R410" s="42">
        <f>O410*Q410</f>
        <v>1038135.593220339</v>
      </c>
    </row>
    <row r="411" spans="1:18">
      <c r="A411" s="3">
        <v>203</v>
      </c>
    </row>
    <row r="412" spans="1:18" ht="31.2">
      <c r="A412" s="3">
        <v>204</v>
      </c>
      <c r="B412" s="37">
        <v>204</v>
      </c>
      <c r="C412" s="45" t="s">
        <v>214</v>
      </c>
      <c r="D412" s="37">
        <v>200</v>
      </c>
      <c r="E412" s="39" t="s">
        <v>62</v>
      </c>
      <c r="F412" s="40">
        <v>1906.7796610169491</v>
      </c>
      <c r="G412" s="40">
        <f>F412*1.18</f>
        <v>2250</v>
      </c>
      <c r="H412" s="40">
        <f>D412*G412</f>
        <v>450000</v>
      </c>
      <c r="I412" s="42"/>
      <c r="J412" s="41"/>
      <c r="K412" s="39" t="s">
        <v>62</v>
      </c>
      <c r="L412" s="40">
        <v>1906.7796610169491</v>
      </c>
      <c r="M412" s="43">
        <f>J412*L412</f>
        <v>0</v>
      </c>
      <c r="O412" s="44">
        <f>D412+J412</f>
        <v>200</v>
      </c>
      <c r="P412" s="39" t="s">
        <v>62</v>
      </c>
      <c r="Q412" s="40">
        <v>1906.7796610169491</v>
      </c>
      <c r="R412" s="42">
        <f>O412*Q412</f>
        <v>381355.93220338982</v>
      </c>
    </row>
    <row r="413" spans="1:18">
      <c r="A413" s="3">
        <v>204</v>
      </c>
    </row>
    <row r="414" spans="1:18" ht="31.2">
      <c r="A414" s="3">
        <v>205</v>
      </c>
      <c r="B414" s="37">
        <v>205</v>
      </c>
      <c r="C414" s="45" t="s">
        <v>215</v>
      </c>
      <c r="D414" s="37">
        <v>550</v>
      </c>
      <c r="E414" s="39" t="s">
        <v>62</v>
      </c>
      <c r="F414" s="40">
        <v>2500</v>
      </c>
      <c r="G414" s="40">
        <f>F414*1.18</f>
        <v>2950</v>
      </c>
      <c r="H414" s="40">
        <f>D414*G414</f>
        <v>1622500</v>
      </c>
      <c r="I414" s="42"/>
      <c r="J414" s="41"/>
      <c r="K414" s="39" t="s">
        <v>62</v>
      </c>
      <c r="L414" s="40">
        <v>2500</v>
      </c>
      <c r="M414" s="43">
        <f>J414*L414</f>
        <v>0</v>
      </c>
      <c r="O414" s="44">
        <f>D414+J414</f>
        <v>550</v>
      </c>
      <c r="P414" s="39" t="s">
        <v>62</v>
      </c>
      <c r="Q414" s="40">
        <v>2500</v>
      </c>
      <c r="R414" s="42">
        <f>O414*Q414</f>
        <v>1375000</v>
      </c>
    </row>
    <row r="415" spans="1:18">
      <c r="A415" s="3">
        <v>205</v>
      </c>
    </row>
    <row r="416" spans="1:18" ht="31.2">
      <c r="A416" s="3">
        <v>206</v>
      </c>
      <c r="B416" s="37">
        <v>206</v>
      </c>
      <c r="C416" s="45" t="s">
        <v>216</v>
      </c>
      <c r="D416" s="37">
        <v>320</v>
      </c>
      <c r="E416" s="39" t="s">
        <v>62</v>
      </c>
      <c r="F416" s="40">
        <v>550.84745762711873</v>
      </c>
      <c r="G416" s="40">
        <f>F416*1.18</f>
        <v>650.00000000000011</v>
      </c>
      <c r="H416" s="40">
        <f>D416*G416</f>
        <v>208000.00000000003</v>
      </c>
      <c r="I416" s="42"/>
      <c r="J416" s="41"/>
      <c r="K416" s="39" t="s">
        <v>62</v>
      </c>
      <c r="L416" s="40">
        <v>550.84745762711873</v>
      </c>
      <c r="M416" s="43">
        <f>J416*L416</f>
        <v>0</v>
      </c>
      <c r="O416" s="44">
        <f>D416+J416</f>
        <v>320</v>
      </c>
      <c r="P416" s="39" t="s">
        <v>62</v>
      </c>
      <c r="Q416" s="40">
        <v>550.84745762711873</v>
      </c>
      <c r="R416" s="42">
        <f>O416*Q416</f>
        <v>176271.18644067799</v>
      </c>
    </row>
    <row r="417" spans="1:18">
      <c r="A417" s="3">
        <v>206</v>
      </c>
    </row>
    <row r="418" spans="1:18" ht="31.2">
      <c r="A418" s="3">
        <v>207</v>
      </c>
      <c r="B418" s="37">
        <v>207</v>
      </c>
      <c r="C418" s="45" t="s">
        <v>217</v>
      </c>
      <c r="D418" s="37">
        <v>525</v>
      </c>
      <c r="E418" s="39" t="s">
        <v>62</v>
      </c>
      <c r="F418" s="40">
        <v>805.08474576271192</v>
      </c>
      <c r="G418" s="40">
        <f>F418*1.18</f>
        <v>950</v>
      </c>
      <c r="H418" s="40">
        <f>D418*G418</f>
        <v>498750</v>
      </c>
      <c r="I418" s="42"/>
      <c r="J418" s="41"/>
      <c r="K418" s="39" t="s">
        <v>62</v>
      </c>
      <c r="L418" s="40">
        <v>805.08474576271192</v>
      </c>
      <c r="M418" s="43">
        <f>J418*L418</f>
        <v>0</v>
      </c>
      <c r="O418" s="44">
        <f>D418+J418</f>
        <v>525</v>
      </c>
      <c r="P418" s="39" t="s">
        <v>62</v>
      </c>
      <c r="Q418" s="40">
        <v>805.08474576271192</v>
      </c>
      <c r="R418" s="42">
        <f>O418*Q418</f>
        <v>422669.49152542377</v>
      </c>
    </row>
    <row r="419" spans="1:18">
      <c r="A419" s="3">
        <v>207</v>
      </c>
    </row>
    <row r="420" spans="1:18" ht="31.2">
      <c r="A420" s="3">
        <v>208</v>
      </c>
      <c r="B420" s="37">
        <v>208</v>
      </c>
      <c r="C420" s="45" t="s">
        <v>218</v>
      </c>
      <c r="D420" s="37">
        <v>530</v>
      </c>
      <c r="E420" s="39" t="s">
        <v>62</v>
      </c>
      <c r="F420" s="40">
        <v>1228.8135593220341</v>
      </c>
      <c r="G420" s="40">
        <f>F420*1.18</f>
        <v>1450</v>
      </c>
      <c r="H420" s="40">
        <f>D420*G420</f>
        <v>768500</v>
      </c>
      <c r="I420" s="42"/>
      <c r="J420" s="41"/>
      <c r="K420" s="39" t="s">
        <v>62</v>
      </c>
      <c r="L420" s="40">
        <v>1228.8135593220341</v>
      </c>
      <c r="M420" s="43">
        <f>J420*L420</f>
        <v>0</v>
      </c>
      <c r="O420" s="44">
        <f>D420+J420</f>
        <v>530</v>
      </c>
      <c r="P420" s="39" t="s">
        <v>62</v>
      </c>
      <c r="Q420" s="40">
        <v>1228.8135593220341</v>
      </c>
      <c r="R420" s="42">
        <f>O420*Q420</f>
        <v>651271.18644067808</v>
      </c>
    </row>
    <row r="421" spans="1:18">
      <c r="A421" s="3">
        <v>208</v>
      </c>
    </row>
    <row r="422" spans="1:18" ht="15.6">
      <c r="A422" s="3">
        <v>209</v>
      </c>
      <c r="B422" s="37">
        <v>209</v>
      </c>
      <c r="C422" s="45" t="s">
        <v>219</v>
      </c>
      <c r="D422" s="37">
        <v>40</v>
      </c>
      <c r="E422" s="37" t="s">
        <v>13</v>
      </c>
      <c r="F422" s="40">
        <v>1271.1864406779662</v>
      </c>
      <c r="G422" s="40">
        <f>F422*1.18</f>
        <v>1500</v>
      </c>
      <c r="H422" s="40">
        <f>D422*G422</f>
        <v>60000</v>
      </c>
      <c r="I422" s="42"/>
      <c r="J422" s="41"/>
      <c r="K422" s="37" t="s">
        <v>13</v>
      </c>
      <c r="L422" s="40">
        <v>1271.1864406779662</v>
      </c>
      <c r="M422" s="43">
        <f>J422*L422</f>
        <v>0</v>
      </c>
      <c r="O422" s="44">
        <f>D422+J422</f>
        <v>40</v>
      </c>
      <c r="P422" s="37" t="s">
        <v>13</v>
      </c>
      <c r="Q422" s="40">
        <v>1271.1864406779662</v>
      </c>
      <c r="R422" s="42">
        <f>O422*Q422</f>
        <v>50847.457627118645</v>
      </c>
    </row>
    <row r="423" spans="1:18">
      <c r="A423" s="3">
        <v>209</v>
      </c>
    </row>
    <row r="424" spans="1:18" ht="15.6">
      <c r="A424" s="3">
        <v>210</v>
      </c>
      <c r="B424" s="37">
        <v>210</v>
      </c>
      <c r="C424" s="45" t="s">
        <v>220</v>
      </c>
      <c r="D424" s="37">
        <v>15</v>
      </c>
      <c r="E424" s="37" t="s">
        <v>13</v>
      </c>
      <c r="F424" s="40">
        <v>2118.6440677966102</v>
      </c>
      <c r="G424" s="40">
        <f>F424*1.18</f>
        <v>2500</v>
      </c>
      <c r="H424" s="40">
        <f>D424*G424</f>
        <v>37500</v>
      </c>
      <c r="I424" s="42"/>
      <c r="J424" s="41"/>
      <c r="K424" s="37" t="s">
        <v>13</v>
      </c>
      <c r="L424" s="40">
        <v>2118.6440677966102</v>
      </c>
      <c r="M424" s="43">
        <f>J424*L424</f>
        <v>0</v>
      </c>
      <c r="O424" s="44">
        <f>D424+J424</f>
        <v>15</v>
      </c>
      <c r="P424" s="37" t="s">
        <v>13</v>
      </c>
      <c r="Q424" s="40">
        <v>2118.6440677966102</v>
      </c>
      <c r="R424" s="42">
        <f>O424*Q424</f>
        <v>31779.661016949154</v>
      </c>
    </row>
    <row r="425" spans="1:18">
      <c r="A425" s="3">
        <v>210</v>
      </c>
    </row>
    <row r="426" spans="1:18" ht="15.6">
      <c r="A426" s="3">
        <v>211</v>
      </c>
      <c r="B426" s="37">
        <v>211</v>
      </c>
      <c r="C426" s="45" t="s">
        <v>221</v>
      </c>
      <c r="D426" s="37">
        <v>3</v>
      </c>
      <c r="E426" s="37" t="s">
        <v>13</v>
      </c>
      <c r="F426" s="40">
        <v>2966.1016949152545</v>
      </c>
      <c r="G426" s="40">
        <f>F426*1.18</f>
        <v>3500</v>
      </c>
      <c r="H426" s="40">
        <f>D426*G426</f>
        <v>10500</v>
      </c>
      <c r="I426" s="42"/>
      <c r="J426" s="41">
        <v>2</v>
      </c>
      <c r="K426" s="37" t="s">
        <v>13</v>
      </c>
      <c r="L426" s="40">
        <v>2966.1016949152545</v>
      </c>
      <c r="M426" s="43">
        <f>J426*L426</f>
        <v>5932.203389830509</v>
      </c>
      <c r="O426" s="44">
        <f>D426+J426</f>
        <v>5</v>
      </c>
      <c r="P426" s="37" t="s">
        <v>13</v>
      </c>
      <c r="Q426" s="40">
        <v>2966.1016949152545</v>
      </c>
      <c r="R426" s="42">
        <f>O426*Q426</f>
        <v>14830.508474576272</v>
      </c>
    </row>
    <row r="427" spans="1:18">
      <c r="A427" s="3">
        <v>211</v>
      </c>
    </row>
    <row r="428" spans="1:18" ht="15.6">
      <c r="A428" s="3">
        <v>212</v>
      </c>
      <c r="B428" s="37">
        <v>212</v>
      </c>
      <c r="C428" s="45" t="s">
        <v>222</v>
      </c>
      <c r="D428" s="37">
        <v>2</v>
      </c>
      <c r="E428" s="37" t="s">
        <v>13</v>
      </c>
      <c r="F428" s="40">
        <v>3813.5593220338983</v>
      </c>
      <c r="G428" s="40">
        <f>F428*1.18</f>
        <v>4500</v>
      </c>
      <c r="H428" s="40">
        <f>D428*G428</f>
        <v>9000</v>
      </c>
      <c r="I428" s="42"/>
      <c r="J428" s="41">
        <v>3</v>
      </c>
      <c r="K428" s="37" t="s">
        <v>13</v>
      </c>
      <c r="L428" s="40">
        <v>3813.5593220338983</v>
      </c>
      <c r="M428" s="43">
        <f>J428*L428</f>
        <v>11440.677966101695</v>
      </c>
      <c r="O428" s="44">
        <f>D428+J428</f>
        <v>5</v>
      </c>
      <c r="P428" s="37" t="s">
        <v>13</v>
      </c>
      <c r="Q428" s="40">
        <v>3813.5593220338983</v>
      </c>
      <c r="R428" s="42">
        <f>O428*Q428</f>
        <v>19067.796610169491</v>
      </c>
    </row>
    <row r="429" spans="1:18">
      <c r="A429" s="3">
        <v>212</v>
      </c>
    </row>
    <row r="430" spans="1:18" ht="15.6">
      <c r="A430" s="3">
        <v>213</v>
      </c>
      <c r="B430" s="37">
        <v>213</v>
      </c>
      <c r="C430" s="45" t="s">
        <v>223</v>
      </c>
      <c r="D430" s="37">
        <v>2</v>
      </c>
      <c r="E430" s="37" t="s">
        <v>13</v>
      </c>
      <c r="F430" s="40">
        <v>4661.016949152543</v>
      </c>
      <c r="G430" s="40">
        <f>F430*1.18</f>
        <v>5500.0000000000009</v>
      </c>
      <c r="H430" s="40">
        <f>D430*G430</f>
        <v>11000.000000000002</v>
      </c>
      <c r="I430" s="42"/>
      <c r="J430" s="41">
        <v>1</v>
      </c>
      <c r="K430" s="37" t="s">
        <v>13</v>
      </c>
      <c r="L430" s="40">
        <v>4661.016949152543</v>
      </c>
      <c r="M430" s="43">
        <f>J430*L430</f>
        <v>4661.016949152543</v>
      </c>
      <c r="O430" s="44">
        <f>D430+J430</f>
        <v>3</v>
      </c>
      <c r="P430" s="37" t="s">
        <v>13</v>
      </c>
      <c r="Q430" s="40">
        <v>4661.016949152543</v>
      </c>
      <c r="R430" s="42">
        <f>O430*Q430</f>
        <v>13983.050847457629</v>
      </c>
    </row>
    <row r="431" spans="1:18">
      <c r="A431" s="3">
        <v>213</v>
      </c>
    </row>
    <row r="432" spans="1:18" ht="15.6">
      <c r="A432" s="3">
        <v>214</v>
      </c>
      <c r="B432" s="37">
        <v>214</v>
      </c>
      <c r="C432" s="45" t="s">
        <v>224</v>
      </c>
      <c r="D432" s="37">
        <f>7*27</f>
        <v>189</v>
      </c>
      <c r="E432" s="37" t="s">
        <v>13</v>
      </c>
      <c r="F432" s="40">
        <v>2415.2542372881358</v>
      </c>
      <c r="G432" s="40">
        <f>F432*1.18</f>
        <v>2850</v>
      </c>
      <c r="H432" s="40">
        <f>D432*G432</f>
        <v>538650</v>
      </c>
      <c r="I432" s="42"/>
      <c r="J432" s="41"/>
      <c r="K432" s="37" t="s">
        <v>13</v>
      </c>
      <c r="L432" s="40">
        <v>2415.2542372881358</v>
      </c>
      <c r="M432" s="43">
        <f>J432*L432</f>
        <v>0</v>
      </c>
      <c r="O432" s="44">
        <f>D432+J432</f>
        <v>189</v>
      </c>
      <c r="P432" s="37" t="s">
        <v>13</v>
      </c>
      <c r="Q432" s="40">
        <v>2415.2542372881358</v>
      </c>
      <c r="R432" s="42">
        <f>O432*Q432</f>
        <v>456483.05084745766</v>
      </c>
    </row>
    <row r="433" spans="1:18">
      <c r="A433" s="3">
        <v>214</v>
      </c>
    </row>
    <row r="434" spans="1:18" ht="15.6">
      <c r="A434" s="3">
        <v>215</v>
      </c>
      <c r="B434" s="37">
        <v>215</v>
      </c>
      <c r="C434" s="45" t="s">
        <v>225</v>
      </c>
      <c r="D434" s="37">
        <v>2</v>
      </c>
      <c r="E434" s="37" t="s">
        <v>13</v>
      </c>
      <c r="F434" s="40">
        <v>21186.440677966104</v>
      </c>
      <c r="G434" s="40">
        <f>F434*1.18</f>
        <v>25000</v>
      </c>
      <c r="H434" s="40">
        <f>D434*G434</f>
        <v>50000</v>
      </c>
      <c r="I434" s="42"/>
      <c r="J434" s="41"/>
      <c r="K434" s="37" t="s">
        <v>13</v>
      </c>
      <c r="L434" s="40">
        <v>21186.440677966104</v>
      </c>
      <c r="M434" s="43">
        <f>J434*L434</f>
        <v>0</v>
      </c>
      <c r="O434" s="44">
        <f>D434+J434</f>
        <v>2</v>
      </c>
      <c r="P434" s="37" t="s">
        <v>13</v>
      </c>
      <c r="Q434" s="40">
        <v>21186.440677966104</v>
      </c>
      <c r="R434" s="42">
        <f>O434*Q434</f>
        <v>42372.881355932208</v>
      </c>
    </row>
    <row r="435" spans="1:18">
      <c r="A435" s="3">
        <v>215</v>
      </c>
    </row>
    <row r="436" spans="1:18" ht="15.6">
      <c r="A436" s="3">
        <v>216</v>
      </c>
      <c r="B436" s="37">
        <v>216</v>
      </c>
      <c r="C436" s="45" t="s">
        <v>226</v>
      </c>
      <c r="D436" s="37">
        <v>4</v>
      </c>
      <c r="E436" s="37" t="s">
        <v>13</v>
      </c>
      <c r="F436" s="40">
        <v>25423.728813559323</v>
      </c>
      <c r="G436" s="40">
        <f>F436*1.18</f>
        <v>30000</v>
      </c>
      <c r="H436" s="40">
        <f>D436*G436</f>
        <v>120000</v>
      </c>
      <c r="I436" s="42"/>
      <c r="J436" s="41"/>
      <c r="K436" s="37" t="s">
        <v>13</v>
      </c>
      <c r="L436" s="40">
        <v>25423.728813559323</v>
      </c>
      <c r="M436" s="43">
        <f>J436*L436</f>
        <v>0</v>
      </c>
      <c r="O436" s="44">
        <f>D436+J436</f>
        <v>4</v>
      </c>
      <c r="P436" s="37" t="s">
        <v>13</v>
      </c>
      <c r="Q436" s="40">
        <v>25423.728813559323</v>
      </c>
      <c r="R436" s="42">
        <f>O436*Q436</f>
        <v>101694.91525423729</v>
      </c>
    </row>
    <row r="437" spans="1:18">
      <c r="A437" s="3">
        <v>216</v>
      </c>
    </row>
    <row r="438" spans="1:18" ht="15.6">
      <c r="A438" s="3">
        <v>217</v>
      </c>
      <c r="B438" s="37">
        <v>217</v>
      </c>
      <c r="C438" s="45" t="s">
        <v>227</v>
      </c>
      <c r="D438" s="37">
        <v>5</v>
      </c>
      <c r="E438" s="37" t="s">
        <v>13</v>
      </c>
      <c r="F438" s="40">
        <v>33898.305084745763</v>
      </c>
      <c r="G438" s="40">
        <f>F438*1.18</f>
        <v>40000</v>
      </c>
      <c r="H438" s="40">
        <f>D438*G438</f>
        <v>200000</v>
      </c>
      <c r="I438" s="42"/>
      <c r="J438" s="41">
        <v>1</v>
      </c>
      <c r="K438" s="37" t="s">
        <v>13</v>
      </c>
      <c r="L438" s="40">
        <v>33898.305084745763</v>
      </c>
      <c r="M438" s="43">
        <f>J438*L438</f>
        <v>33898.305084745763</v>
      </c>
      <c r="O438" s="44">
        <f>D438+J438</f>
        <v>6</v>
      </c>
      <c r="P438" s="37" t="s">
        <v>13</v>
      </c>
      <c r="Q438" s="40">
        <v>33898.305084745763</v>
      </c>
      <c r="R438" s="42">
        <f>O438*Q438</f>
        <v>203389.83050847458</v>
      </c>
    </row>
    <row r="439" spans="1:18">
      <c r="A439" s="3">
        <v>217</v>
      </c>
    </row>
    <row r="440" spans="1:18" ht="15.6">
      <c r="A440" s="3">
        <v>218</v>
      </c>
      <c r="B440" s="37">
        <v>218</v>
      </c>
      <c r="C440" s="45" t="s">
        <v>228</v>
      </c>
      <c r="D440" s="37">
        <v>1</v>
      </c>
      <c r="E440" s="37" t="s">
        <v>13</v>
      </c>
      <c r="F440" s="40">
        <v>42372.881355932208</v>
      </c>
      <c r="G440" s="40">
        <f>F440*1.18</f>
        <v>50000</v>
      </c>
      <c r="H440" s="40">
        <f>D440*G440</f>
        <v>50000</v>
      </c>
      <c r="I440" s="42"/>
      <c r="J440" s="41"/>
      <c r="K440" s="37" t="s">
        <v>13</v>
      </c>
      <c r="L440" s="40">
        <v>42372.881355932208</v>
      </c>
      <c r="M440" s="43">
        <f>J440*L440</f>
        <v>0</v>
      </c>
      <c r="O440" s="44">
        <f>D440+J440</f>
        <v>1</v>
      </c>
      <c r="P440" s="37" t="s">
        <v>13</v>
      </c>
      <c r="Q440" s="40">
        <v>42372.881355932208</v>
      </c>
      <c r="R440" s="42">
        <f>O440*Q440</f>
        <v>42372.881355932208</v>
      </c>
    </row>
    <row r="441" spans="1:18">
      <c r="A441" s="3">
        <v>218</v>
      </c>
    </row>
    <row r="442" spans="1:18" ht="15.6">
      <c r="A442" s="3">
        <v>219</v>
      </c>
      <c r="B442" s="37">
        <v>219</v>
      </c>
      <c r="C442" s="45" t="s">
        <v>229</v>
      </c>
      <c r="D442" s="37">
        <v>27</v>
      </c>
      <c r="E442" s="37" t="s">
        <v>13</v>
      </c>
      <c r="F442" s="40">
        <v>1906.7796610169491</v>
      </c>
      <c r="G442" s="40">
        <f>F442*1.18</f>
        <v>2250</v>
      </c>
      <c r="H442" s="40">
        <f>D442*G442</f>
        <v>60750</v>
      </c>
      <c r="I442" s="42"/>
      <c r="J442" s="41"/>
      <c r="K442" s="37" t="s">
        <v>13</v>
      </c>
      <c r="L442" s="40">
        <v>1906.7796610169491</v>
      </c>
      <c r="M442" s="43">
        <f>J442*L442</f>
        <v>0</v>
      </c>
      <c r="O442" s="44">
        <f>D442+J442</f>
        <v>27</v>
      </c>
      <c r="P442" s="37" t="s">
        <v>13</v>
      </c>
      <c r="Q442" s="40">
        <v>1906.7796610169491</v>
      </c>
      <c r="R442" s="42">
        <f>O442*Q442</f>
        <v>51483.050847457627</v>
      </c>
    </row>
    <row r="443" spans="1:18">
      <c r="A443" s="3">
        <v>219</v>
      </c>
    </row>
    <row r="444" spans="1:18" ht="15.6">
      <c r="A444" s="3">
        <v>220</v>
      </c>
      <c r="B444" s="37">
        <v>220</v>
      </c>
      <c r="C444" s="45" t="s">
        <v>230</v>
      </c>
      <c r="D444" s="37">
        <v>27</v>
      </c>
      <c r="E444" s="37" t="s">
        <v>13</v>
      </c>
      <c r="F444" s="40">
        <v>1059.3220338983051</v>
      </c>
      <c r="G444" s="40">
        <f>F444*1.18</f>
        <v>1250</v>
      </c>
      <c r="H444" s="40">
        <f>D444*G444</f>
        <v>33750</v>
      </c>
      <c r="I444" s="42"/>
      <c r="J444" s="41"/>
      <c r="K444" s="37" t="s">
        <v>13</v>
      </c>
      <c r="L444" s="40">
        <v>1059.3220338983051</v>
      </c>
      <c r="M444" s="43">
        <f>J444*L444</f>
        <v>0</v>
      </c>
      <c r="O444" s="44">
        <f>D444+J444</f>
        <v>27</v>
      </c>
      <c r="P444" s="37" t="s">
        <v>13</v>
      </c>
      <c r="Q444" s="40">
        <v>1059.3220338983051</v>
      </c>
      <c r="R444" s="42">
        <f>O444*Q444</f>
        <v>28601.694915254237</v>
      </c>
    </row>
    <row r="445" spans="1:18">
      <c r="A445" s="3">
        <v>220</v>
      </c>
    </row>
    <row r="446" spans="1:18" ht="15.6">
      <c r="A446" s="3">
        <v>221</v>
      </c>
      <c r="B446" s="37">
        <v>221</v>
      </c>
      <c r="C446" s="45" t="s">
        <v>231</v>
      </c>
      <c r="D446" s="37">
        <v>27</v>
      </c>
      <c r="E446" s="37" t="s">
        <v>13</v>
      </c>
      <c r="F446" s="40">
        <v>1398.3050847457628</v>
      </c>
      <c r="G446" s="40">
        <f>F446*1.18</f>
        <v>1650</v>
      </c>
      <c r="H446" s="40">
        <f>D446*G446</f>
        <v>44550</v>
      </c>
      <c r="I446" s="42"/>
      <c r="J446" s="41"/>
      <c r="K446" s="37" t="s">
        <v>13</v>
      </c>
      <c r="L446" s="40">
        <v>1398.3050847457628</v>
      </c>
      <c r="M446" s="43">
        <f>J446*L446</f>
        <v>0</v>
      </c>
      <c r="O446" s="44">
        <f>D446+J446</f>
        <v>27</v>
      </c>
      <c r="P446" s="37" t="s">
        <v>13</v>
      </c>
      <c r="Q446" s="40">
        <v>1398.3050847457628</v>
      </c>
      <c r="R446" s="42">
        <f>O446*Q446</f>
        <v>37754.237288135591</v>
      </c>
    </row>
    <row r="447" spans="1:18">
      <c r="A447" s="3">
        <v>221</v>
      </c>
    </row>
    <row r="448" spans="1:18" ht="15.6">
      <c r="A448" s="3">
        <v>222</v>
      </c>
      <c r="B448" s="37">
        <v>222</v>
      </c>
      <c r="C448" s="45" t="s">
        <v>232</v>
      </c>
      <c r="D448" s="37">
        <v>27</v>
      </c>
      <c r="E448" s="37" t="s">
        <v>13</v>
      </c>
      <c r="F448" s="40">
        <v>2923.7288135593221</v>
      </c>
      <c r="G448" s="40">
        <f>F448*1.18</f>
        <v>3450</v>
      </c>
      <c r="H448" s="40">
        <f>D448*G448</f>
        <v>93150</v>
      </c>
      <c r="I448" s="42"/>
      <c r="J448" s="41"/>
      <c r="K448" s="37" t="s">
        <v>13</v>
      </c>
      <c r="L448" s="40">
        <v>2923.7288135593221</v>
      </c>
      <c r="M448" s="43">
        <f>J448*L448</f>
        <v>0</v>
      </c>
      <c r="O448" s="44">
        <f>D448+J448</f>
        <v>27</v>
      </c>
      <c r="P448" s="37" t="s">
        <v>13</v>
      </c>
      <c r="Q448" s="40">
        <v>2923.7288135593221</v>
      </c>
      <c r="R448" s="42">
        <f>O448*Q448</f>
        <v>78940.677966101692</v>
      </c>
    </row>
    <row r="449" spans="1:18">
      <c r="A449" s="3">
        <v>222</v>
      </c>
    </row>
    <row r="450" spans="1:18" ht="15.6">
      <c r="A450" s="3">
        <v>223</v>
      </c>
      <c r="B450" s="37">
        <v>223</v>
      </c>
      <c r="C450" s="45" t="s">
        <v>233</v>
      </c>
      <c r="D450" s="37">
        <v>27</v>
      </c>
      <c r="E450" s="37" t="s">
        <v>13</v>
      </c>
      <c r="F450" s="40">
        <v>635.59322033898309</v>
      </c>
      <c r="G450" s="40">
        <f>F450*1.18</f>
        <v>750</v>
      </c>
      <c r="H450" s="40">
        <f>D450*G450</f>
        <v>20250</v>
      </c>
      <c r="I450" s="42"/>
      <c r="J450" s="41"/>
      <c r="K450" s="37" t="s">
        <v>13</v>
      </c>
      <c r="L450" s="40">
        <v>635.59322033898309</v>
      </c>
      <c r="M450" s="43">
        <f>J450*L450</f>
        <v>0</v>
      </c>
      <c r="O450" s="44">
        <f>D450+J450</f>
        <v>27</v>
      </c>
      <c r="P450" s="37" t="s">
        <v>13</v>
      </c>
      <c r="Q450" s="40">
        <v>635.59322033898309</v>
      </c>
      <c r="R450" s="42">
        <f>O450*Q450</f>
        <v>17161.016949152545</v>
      </c>
    </row>
    <row r="451" spans="1:18">
      <c r="A451" s="3">
        <v>223</v>
      </c>
    </row>
    <row r="452" spans="1:18" ht="15.6">
      <c r="A452" s="3">
        <v>224</v>
      </c>
      <c r="B452" s="37">
        <v>224</v>
      </c>
      <c r="C452" s="45" t="s">
        <v>234</v>
      </c>
      <c r="D452" s="37">
        <v>27</v>
      </c>
      <c r="E452" s="37" t="s">
        <v>13</v>
      </c>
      <c r="F452" s="40">
        <v>635.59322033898309</v>
      </c>
      <c r="G452" s="40">
        <f>F452*1.18</f>
        <v>750</v>
      </c>
      <c r="H452" s="40">
        <f>D452*G452</f>
        <v>20250</v>
      </c>
      <c r="I452" s="42"/>
      <c r="J452" s="41"/>
      <c r="K452" s="37" t="s">
        <v>13</v>
      </c>
      <c r="L452" s="40">
        <v>635.59322033898309</v>
      </c>
      <c r="M452" s="43">
        <f>J452*L452</f>
        <v>0</v>
      </c>
      <c r="O452" s="44">
        <f>D452+J452</f>
        <v>27</v>
      </c>
      <c r="P452" s="37" t="s">
        <v>13</v>
      </c>
      <c r="Q452" s="40">
        <v>635.59322033898309</v>
      </c>
      <c r="R452" s="42">
        <f>O452*Q452</f>
        <v>17161.016949152545</v>
      </c>
    </row>
    <row r="453" spans="1:18">
      <c r="A453" s="3">
        <v>224</v>
      </c>
    </row>
    <row r="454" spans="1:18" ht="15.6">
      <c r="A454" s="3">
        <v>225</v>
      </c>
      <c r="B454" s="37">
        <v>225</v>
      </c>
      <c r="C454" s="45" t="s">
        <v>235</v>
      </c>
      <c r="D454" s="37">
        <v>15</v>
      </c>
      <c r="E454" s="37" t="s">
        <v>13</v>
      </c>
      <c r="F454" s="40">
        <v>635.59322033898309</v>
      </c>
      <c r="G454" s="40">
        <f>F454*1.18</f>
        <v>750</v>
      </c>
      <c r="H454" s="40">
        <f>D454*G454</f>
        <v>11250</v>
      </c>
      <c r="I454" s="42"/>
      <c r="J454" s="41"/>
      <c r="K454" s="37" t="s">
        <v>13</v>
      </c>
      <c r="L454" s="40">
        <v>635.59322033898309</v>
      </c>
      <c r="M454" s="43">
        <f>J454*L454</f>
        <v>0</v>
      </c>
      <c r="O454" s="44">
        <f>D454+J454</f>
        <v>15</v>
      </c>
      <c r="P454" s="37" t="s">
        <v>13</v>
      </c>
      <c r="Q454" s="40">
        <v>635.59322033898309</v>
      </c>
      <c r="R454" s="42">
        <f>O454*Q454</f>
        <v>9533.8983050847455</v>
      </c>
    </row>
    <row r="455" spans="1:18">
      <c r="A455" s="3">
        <v>225</v>
      </c>
    </row>
    <row r="456" spans="1:18" ht="15.6">
      <c r="A456" s="3">
        <v>226</v>
      </c>
      <c r="B456" s="37">
        <v>226</v>
      </c>
      <c r="C456" s="45" t="s">
        <v>236</v>
      </c>
      <c r="D456" s="37">
        <v>27</v>
      </c>
      <c r="E456" s="37" t="s">
        <v>13</v>
      </c>
      <c r="F456" s="40">
        <v>466.10169491525426</v>
      </c>
      <c r="G456" s="40">
        <f>F456*1.18</f>
        <v>550</v>
      </c>
      <c r="H456" s="40">
        <f>D456*G456</f>
        <v>14850</v>
      </c>
      <c r="I456" s="42"/>
      <c r="J456" s="41">
        <v>58</v>
      </c>
      <c r="K456" s="37" t="s">
        <v>13</v>
      </c>
      <c r="L456" s="40">
        <v>466.10169491525426</v>
      </c>
      <c r="M456" s="43">
        <f>J456*L456</f>
        <v>27033.898305084746</v>
      </c>
      <c r="O456" s="44">
        <f>D456+J456</f>
        <v>85</v>
      </c>
      <c r="P456" s="37" t="s">
        <v>13</v>
      </c>
      <c r="Q456" s="40">
        <v>466.10169491525426</v>
      </c>
      <c r="R456" s="42">
        <f>O456*Q456</f>
        <v>39618.644067796609</v>
      </c>
    </row>
    <row r="457" spans="1:18">
      <c r="A457" s="3">
        <v>226</v>
      </c>
    </row>
    <row r="458" spans="1:18" ht="15.6">
      <c r="A458" s="3">
        <v>227</v>
      </c>
      <c r="B458" s="37">
        <v>227</v>
      </c>
      <c r="C458" s="45" t="s">
        <v>237</v>
      </c>
      <c r="D458" s="37">
        <v>27</v>
      </c>
      <c r="E458" s="37" t="s">
        <v>13</v>
      </c>
      <c r="F458" s="40">
        <v>29661.016949152545</v>
      </c>
      <c r="G458" s="40">
        <f>F458*1.18</f>
        <v>35000</v>
      </c>
      <c r="H458" s="40">
        <f>D458*G458</f>
        <v>945000</v>
      </c>
      <c r="I458" s="42"/>
      <c r="J458" s="41"/>
      <c r="K458" s="37" t="s">
        <v>13</v>
      </c>
      <c r="L458" s="40">
        <v>29661.016949152545</v>
      </c>
      <c r="M458" s="43">
        <f>J458*L458</f>
        <v>0</v>
      </c>
      <c r="O458" s="44">
        <f>D458+J458</f>
        <v>27</v>
      </c>
      <c r="P458" s="37" t="s">
        <v>13</v>
      </c>
      <c r="Q458" s="40">
        <v>29661.016949152545</v>
      </c>
      <c r="R458" s="42">
        <f>O458*Q458</f>
        <v>800847.45762711868</v>
      </c>
    </row>
    <row r="459" spans="1:18">
      <c r="A459" s="3">
        <v>227</v>
      </c>
    </row>
    <row r="460" spans="1:18" ht="15.6">
      <c r="A460" s="3">
        <v>228</v>
      </c>
      <c r="B460" s="37">
        <v>228</v>
      </c>
      <c r="C460" s="45" t="s">
        <v>238</v>
      </c>
      <c r="D460" s="37">
        <v>1</v>
      </c>
      <c r="E460" s="37" t="s">
        <v>13</v>
      </c>
      <c r="F460" s="40">
        <v>8050.8474576271192</v>
      </c>
      <c r="G460" s="40">
        <f>F460*1.18</f>
        <v>9500</v>
      </c>
      <c r="H460" s="40">
        <f>D460*G460</f>
        <v>9500</v>
      </c>
      <c r="I460" s="42"/>
      <c r="J460" s="41"/>
      <c r="K460" s="37" t="s">
        <v>13</v>
      </c>
      <c r="L460" s="40">
        <v>8050.8474576271192</v>
      </c>
      <c r="M460" s="43">
        <f>J460*L460</f>
        <v>0</v>
      </c>
      <c r="O460" s="44">
        <f>D460+J460</f>
        <v>1</v>
      </c>
      <c r="P460" s="37" t="s">
        <v>13</v>
      </c>
      <c r="Q460" s="40">
        <v>8050.8474576271192</v>
      </c>
      <c r="R460" s="42">
        <f>O460*Q460</f>
        <v>8050.8474576271192</v>
      </c>
    </row>
    <row r="461" spans="1:18">
      <c r="A461" s="3">
        <v>228</v>
      </c>
    </row>
    <row r="462" spans="1:18" ht="15.6">
      <c r="A462" s="3">
        <v>229</v>
      </c>
      <c r="B462" s="37">
        <v>229</v>
      </c>
      <c r="C462" s="45" t="s">
        <v>239</v>
      </c>
      <c r="D462" s="37">
        <v>3</v>
      </c>
      <c r="E462" s="37" t="s">
        <v>13</v>
      </c>
      <c r="F462" s="40">
        <v>12288.135593220341</v>
      </c>
      <c r="G462" s="40">
        <f>F462*1.18</f>
        <v>14500.000000000002</v>
      </c>
      <c r="H462" s="40">
        <f>D462*G462</f>
        <v>43500.000000000007</v>
      </c>
      <c r="I462" s="42"/>
      <c r="J462" s="41"/>
      <c r="K462" s="37" t="s">
        <v>13</v>
      </c>
      <c r="L462" s="40">
        <v>12288.135593220341</v>
      </c>
      <c r="M462" s="43">
        <f>J462*L462</f>
        <v>0</v>
      </c>
      <c r="O462" s="44">
        <f>D462+J462</f>
        <v>3</v>
      </c>
      <c r="P462" s="37" t="s">
        <v>13</v>
      </c>
      <c r="Q462" s="40">
        <v>12288.135593220341</v>
      </c>
      <c r="R462" s="42">
        <f>O462*Q462</f>
        <v>36864.406779661018</v>
      </c>
    </row>
    <row r="463" spans="1:18">
      <c r="A463" s="3">
        <v>229</v>
      </c>
    </row>
    <row r="464" spans="1:18" ht="15.6">
      <c r="A464" s="3">
        <v>230</v>
      </c>
      <c r="B464" s="37">
        <v>230</v>
      </c>
      <c r="C464" s="45" t="s">
        <v>240</v>
      </c>
      <c r="D464" s="37">
        <v>1</v>
      </c>
      <c r="E464" s="37" t="s">
        <v>13</v>
      </c>
      <c r="F464" s="40">
        <v>19067.796610169491</v>
      </c>
      <c r="G464" s="40">
        <f>F464*1.18</f>
        <v>22500</v>
      </c>
      <c r="H464" s="40">
        <f>D464*G464</f>
        <v>22500</v>
      </c>
      <c r="I464" s="42"/>
      <c r="J464" s="41">
        <v>5</v>
      </c>
      <c r="K464" s="37" t="s">
        <v>13</v>
      </c>
      <c r="L464" s="40">
        <v>19067.796610169491</v>
      </c>
      <c r="M464" s="43">
        <f>J464*L464</f>
        <v>95338.983050847455</v>
      </c>
      <c r="O464" s="44">
        <f>D464+J464</f>
        <v>6</v>
      </c>
      <c r="P464" s="37" t="s">
        <v>13</v>
      </c>
      <c r="Q464" s="40">
        <v>19067.796610169491</v>
      </c>
      <c r="R464" s="42">
        <f>O464*Q464</f>
        <v>114406.77966101695</v>
      </c>
    </row>
    <row r="465" spans="1:18">
      <c r="A465" s="3">
        <v>230</v>
      </c>
    </row>
    <row r="466" spans="1:18" ht="15.6">
      <c r="A466" s="3">
        <v>231</v>
      </c>
      <c r="B466" s="37">
        <v>231</v>
      </c>
      <c r="C466" s="45" t="s">
        <v>241</v>
      </c>
      <c r="D466" s="37">
        <v>1</v>
      </c>
      <c r="E466" s="37" t="s">
        <v>38</v>
      </c>
      <c r="F466" s="40">
        <v>33898.305084745763</v>
      </c>
      <c r="G466" s="40">
        <f>F466*1.18</f>
        <v>40000</v>
      </c>
      <c r="H466" s="40">
        <f>D466*G466</f>
        <v>40000</v>
      </c>
      <c r="I466" s="42"/>
      <c r="J466" s="41">
        <v>1</v>
      </c>
      <c r="K466" s="37" t="s">
        <v>38</v>
      </c>
      <c r="L466" s="40">
        <v>33898.305084745763</v>
      </c>
      <c r="M466" s="43">
        <f>J466*L466</f>
        <v>33898.305084745763</v>
      </c>
      <c r="O466" s="44">
        <f>D466+J466</f>
        <v>2</v>
      </c>
      <c r="P466" s="37" t="s">
        <v>38</v>
      </c>
      <c r="Q466" s="40">
        <v>33898.305084745763</v>
      </c>
      <c r="R466" s="42">
        <f>O466*Q466</f>
        <v>67796.610169491527</v>
      </c>
    </row>
    <row r="467" spans="1:18">
      <c r="A467" s="3">
        <v>231</v>
      </c>
    </row>
    <row r="468" spans="1:18" ht="15.6">
      <c r="A468" s="3">
        <v>232</v>
      </c>
      <c r="B468" s="37">
        <v>232</v>
      </c>
      <c r="C468" s="45" t="s">
        <v>242</v>
      </c>
      <c r="D468" s="37">
        <v>1</v>
      </c>
      <c r="E468" s="37" t="s">
        <v>38</v>
      </c>
      <c r="F468" s="40">
        <v>12288.135593220341</v>
      </c>
      <c r="G468" s="40">
        <f>F468*1.18</f>
        <v>14500.000000000002</v>
      </c>
      <c r="H468" s="40">
        <f>D468*G468</f>
        <v>14500.000000000002</v>
      </c>
      <c r="I468" s="42"/>
      <c r="J468" s="41">
        <v>1</v>
      </c>
      <c r="K468" s="37" t="s">
        <v>38</v>
      </c>
      <c r="L468" s="40">
        <v>12288.135593220341</v>
      </c>
      <c r="M468" s="43">
        <f>J468*L468</f>
        <v>12288.135593220341</v>
      </c>
      <c r="O468" s="44">
        <f>D468+J468</f>
        <v>2</v>
      </c>
      <c r="P468" s="37" t="s">
        <v>38</v>
      </c>
      <c r="Q468" s="40">
        <v>12288.135593220341</v>
      </c>
      <c r="R468" s="42">
        <f>O468*Q468</f>
        <v>24576.271186440681</v>
      </c>
    </row>
    <row r="469" spans="1:18">
      <c r="A469" s="3">
        <v>232</v>
      </c>
    </row>
    <row r="470" spans="1:18" ht="15.6">
      <c r="A470" s="3">
        <v>233</v>
      </c>
      <c r="B470" s="37">
        <v>233</v>
      </c>
      <c r="C470" s="45" t="s">
        <v>243</v>
      </c>
      <c r="D470" s="37">
        <v>1</v>
      </c>
      <c r="E470" s="37" t="s">
        <v>38</v>
      </c>
      <c r="F470" s="40">
        <v>156779.66101694916</v>
      </c>
      <c r="G470" s="40">
        <f>F470*1.18</f>
        <v>185000</v>
      </c>
      <c r="H470" s="40">
        <f>D470*G470</f>
        <v>185000</v>
      </c>
      <c r="I470" s="42"/>
      <c r="J470" s="41">
        <v>1</v>
      </c>
      <c r="K470" s="37" t="s">
        <v>38</v>
      </c>
      <c r="L470" s="40">
        <v>156779.66101694916</v>
      </c>
      <c r="M470" s="43">
        <f>J470*L470</f>
        <v>156779.66101694916</v>
      </c>
      <c r="O470" s="44">
        <f>D470+J470</f>
        <v>2</v>
      </c>
      <c r="P470" s="37" t="s">
        <v>38</v>
      </c>
      <c r="Q470" s="40">
        <v>156779.66101694916</v>
      </c>
      <c r="R470" s="42">
        <f>O470*Q470</f>
        <v>313559.32203389832</v>
      </c>
    </row>
    <row r="471" spans="1:18">
      <c r="A471" s="3">
        <v>233</v>
      </c>
    </row>
    <row r="472" spans="1:18" ht="46.8">
      <c r="A472" s="3">
        <v>234</v>
      </c>
      <c r="B472" s="37">
        <v>234</v>
      </c>
      <c r="C472" s="45" t="s">
        <v>244</v>
      </c>
      <c r="D472" s="37">
        <v>1</v>
      </c>
      <c r="E472" s="37" t="s">
        <v>38</v>
      </c>
      <c r="F472" s="40">
        <v>1605932.2033898307</v>
      </c>
      <c r="G472" s="40">
        <f>F472*1.18</f>
        <v>1895000</v>
      </c>
      <c r="H472" s="40">
        <f>D472*G472</f>
        <v>1895000</v>
      </c>
      <c r="I472" s="42"/>
      <c r="J472" s="41"/>
      <c r="K472" s="37" t="s">
        <v>38</v>
      </c>
      <c r="L472" s="40">
        <v>1605932.2033898307</v>
      </c>
      <c r="M472" s="43">
        <f>J472*L472</f>
        <v>0</v>
      </c>
      <c r="O472" s="44">
        <f>D472+J472</f>
        <v>1</v>
      </c>
      <c r="P472" s="37" t="s">
        <v>38</v>
      </c>
      <c r="Q472" s="40">
        <v>1605932.2033898307</v>
      </c>
      <c r="R472" s="42">
        <f>O472*Q472</f>
        <v>1605932.2033898307</v>
      </c>
    </row>
    <row r="473" spans="1:18">
      <c r="A473" s="3">
        <v>234</v>
      </c>
    </row>
    <row r="474" spans="1:18" ht="31.2">
      <c r="A474" s="3">
        <v>235</v>
      </c>
      <c r="B474" s="37">
        <v>235</v>
      </c>
      <c r="C474" s="45" t="s">
        <v>245</v>
      </c>
      <c r="D474" s="37">
        <v>1</v>
      </c>
      <c r="E474" s="37" t="s">
        <v>38</v>
      </c>
      <c r="F474" s="40">
        <v>673728.81355932204</v>
      </c>
      <c r="G474" s="40">
        <f>F474*1.18</f>
        <v>795000</v>
      </c>
      <c r="H474" s="40">
        <f>D474*G474</f>
        <v>795000</v>
      </c>
      <c r="I474" s="42"/>
      <c r="J474" s="41"/>
      <c r="K474" s="37" t="s">
        <v>38</v>
      </c>
      <c r="L474" s="40">
        <v>673728.81355932204</v>
      </c>
      <c r="M474" s="43">
        <f>J474*L474</f>
        <v>0</v>
      </c>
      <c r="O474" s="44">
        <f>D474+J474</f>
        <v>1</v>
      </c>
      <c r="P474" s="37" t="s">
        <v>38</v>
      </c>
      <c r="Q474" s="40">
        <v>673728.81355932204</v>
      </c>
      <c r="R474" s="42">
        <f>O474*Q474</f>
        <v>673728.81355932204</v>
      </c>
    </row>
    <row r="475" spans="1:18">
      <c r="A475" s="3">
        <v>235</v>
      </c>
    </row>
    <row r="476" spans="1:18" ht="15.6">
      <c r="A476" s="3">
        <v>236</v>
      </c>
      <c r="B476" s="37">
        <v>236</v>
      </c>
      <c r="C476" s="45" t="s">
        <v>246</v>
      </c>
      <c r="D476" s="37">
        <v>1</v>
      </c>
      <c r="E476" s="37" t="s">
        <v>38</v>
      </c>
      <c r="F476" s="40">
        <v>80508.474576271197</v>
      </c>
      <c r="G476" s="40">
        <f>F476*1.18</f>
        <v>95000.000000000015</v>
      </c>
      <c r="H476" s="40">
        <f>D476*G476</f>
        <v>95000.000000000015</v>
      </c>
      <c r="I476" s="42"/>
      <c r="J476" s="41"/>
      <c r="K476" s="37" t="s">
        <v>38</v>
      </c>
      <c r="L476" s="40">
        <v>80508.474576271197</v>
      </c>
      <c r="M476" s="43">
        <f>J476*L476</f>
        <v>0</v>
      </c>
      <c r="O476" s="44">
        <f>D476+J476</f>
        <v>1</v>
      </c>
      <c r="P476" s="37" t="s">
        <v>38</v>
      </c>
      <c r="Q476" s="40">
        <v>80508.474576271197</v>
      </c>
      <c r="R476" s="42">
        <f>O476*Q476</f>
        <v>80508.474576271197</v>
      </c>
    </row>
    <row r="477" spans="1:18">
      <c r="A477" s="3">
        <v>236</v>
      </c>
    </row>
    <row r="478" spans="1:18" ht="15.6">
      <c r="A478" s="3">
        <v>237</v>
      </c>
      <c r="B478" s="37">
        <v>237</v>
      </c>
      <c r="C478" s="45" t="s">
        <v>247</v>
      </c>
      <c r="D478" s="37">
        <v>1</v>
      </c>
      <c r="E478" s="37" t="s">
        <v>38</v>
      </c>
      <c r="F478" s="40">
        <v>122881.3559322034</v>
      </c>
      <c r="G478" s="40">
        <f>F478*1.18</f>
        <v>145000</v>
      </c>
      <c r="H478" s="40">
        <f>D478*G478</f>
        <v>145000</v>
      </c>
      <c r="I478" s="42"/>
      <c r="J478" s="41"/>
      <c r="K478" s="37" t="s">
        <v>38</v>
      </c>
      <c r="L478" s="40">
        <v>122881.3559322034</v>
      </c>
      <c r="M478" s="43">
        <f>J478*L478</f>
        <v>0</v>
      </c>
      <c r="O478" s="44">
        <f>D478+J478</f>
        <v>1</v>
      </c>
      <c r="P478" s="37" t="s">
        <v>38</v>
      </c>
      <c r="Q478" s="40">
        <v>122881.3559322034</v>
      </c>
      <c r="R478" s="42">
        <f>O478*Q478</f>
        <v>122881.3559322034</v>
      </c>
    </row>
    <row r="479" spans="1:18">
      <c r="A479" s="3">
        <v>237</v>
      </c>
    </row>
    <row r="480" spans="1:18" ht="46.8">
      <c r="A480" s="3">
        <v>238</v>
      </c>
      <c r="B480" s="37">
        <v>238</v>
      </c>
      <c r="C480" s="45" t="s">
        <v>248</v>
      </c>
      <c r="D480" s="37">
        <v>2</v>
      </c>
      <c r="E480" s="37" t="s">
        <v>38</v>
      </c>
      <c r="F480" s="40">
        <v>1266949.1525423729</v>
      </c>
      <c r="G480" s="40">
        <f>F480*1.18</f>
        <v>1495000</v>
      </c>
      <c r="H480" s="40">
        <f>D480*G480</f>
        <v>2990000</v>
      </c>
      <c r="I480" s="42"/>
      <c r="J480" s="41"/>
      <c r="K480" s="37" t="s">
        <v>38</v>
      </c>
      <c r="L480" s="40">
        <v>1266949.1525423729</v>
      </c>
      <c r="M480" s="43">
        <f>J480*L480</f>
        <v>0</v>
      </c>
      <c r="O480" s="44">
        <f>D480+J480</f>
        <v>2</v>
      </c>
      <c r="P480" s="37" t="s">
        <v>38</v>
      </c>
      <c r="Q480" s="40">
        <v>1266949.1525423729</v>
      </c>
      <c r="R480" s="42">
        <f>O480*Q480</f>
        <v>2533898.3050847459</v>
      </c>
    </row>
    <row r="481" spans="1:19">
      <c r="A481" s="3">
        <v>238</v>
      </c>
    </row>
    <row r="482" spans="1:19" ht="15.6">
      <c r="A482" s="3">
        <v>239</v>
      </c>
      <c r="B482" s="37">
        <v>239</v>
      </c>
      <c r="C482" s="45" t="s">
        <v>249</v>
      </c>
      <c r="D482" s="37">
        <v>4</v>
      </c>
      <c r="E482" s="37" t="s">
        <v>250</v>
      </c>
      <c r="F482" s="40">
        <v>84745.762711864416</v>
      </c>
      <c r="G482" s="40">
        <f>F482*1.18</f>
        <v>100000</v>
      </c>
      <c r="H482" s="40">
        <f>D482*G482</f>
        <v>400000</v>
      </c>
      <c r="I482" s="42"/>
      <c r="J482" s="41"/>
      <c r="K482" s="37" t="s">
        <v>250</v>
      </c>
      <c r="L482" s="40">
        <v>84745.762711864416</v>
      </c>
      <c r="M482" s="43">
        <f>J482*L482</f>
        <v>0</v>
      </c>
      <c r="O482" s="44">
        <f>D482+J482</f>
        <v>4</v>
      </c>
      <c r="P482" s="37" t="s">
        <v>250</v>
      </c>
      <c r="Q482" s="40">
        <v>84745.762711864416</v>
      </c>
      <c r="R482" s="42">
        <f>O482*Q482</f>
        <v>338983.05084745766</v>
      </c>
    </row>
    <row r="483" spans="1:19">
      <c r="A483" s="3">
        <v>239</v>
      </c>
    </row>
    <row r="484" spans="1:19" ht="15.6">
      <c r="A484" s="3">
        <v>240</v>
      </c>
      <c r="B484" s="37">
        <v>240</v>
      </c>
      <c r="C484" s="45" t="s">
        <v>251</v>
      </c>
      <c r="D484" s="37">
        <v>1</v>
      </c>
      <c r="E484" s="37" t="s">
        <v>38</v>
      </c>
      <c r="F484" s="40">
        <v>1027966.1016949153</v>
      </c>
      <c r="G484" s="40">
        <f>F484*1.18</f>
        <v>1213000</v>
      </c>
      <c r="H484" s="40">
        <f>D484*G484</f>
        <v>1213000</v>
      </c>
      <c r="I484" s="42"/>
      <c r="J484" s="41"/>
      <c r="K484" s="37" t="s">
        <v>38</v>
      </c>
      <c r="L484" s="40">
        <v>1027966.1016949153</v>
      </c>
      <c r="M484" s="43">
        <f>J484*L484</f>
        <v>0</v>
      </c>
      <c r="O484" s="44">
        <f>D484+J484</f>
        <v>1</v>
      </c>
      <c r="P484" s="37" t="s">
        <v>38</v>
      </c>
      <c r="Q484" s="40">
        <v>1027966.1016949153</v>
      </c>
      <c r="R484" s="42">
        <f>O484*Q484</f>
        <v>1027966.1016949153</v>
      </c>
    </row>
    <row r="485" spans="1:19">
      <c r="A485" s="3">
        <v>240</v>
      </c>
    </row>
    <row r="490" spans="1:19" ht="15.6">
      <c r="B490" s="3"/>
      <c r="C490" s="12" t="s">
        <v>252</v>
      </c>
      <c r="D490" s="3"/>
      <c r="E490" s="3"/>
      <c r="F490" s="11"/>
      <c r="G490" s="11"/>
      <c r="H490" s="11"/>
      <c r="I490" s="3"/>
      <c r="J490" s="3"/>
      <c r="K490" s="3"/>
      <c r="L490" s="3"/>
      <c r="M490" s="3"/>
      <c r="N490" s="3"/>
      <c r="O490" s="3"/>
      <c r="P490" s="3"/>
      <c r="Q490" s="3"/>
      <c r="R490" s="48">
        <f>SUM(R246:R247)</f>
        <v>3050847.457627119</v>
      </c>
      <c r="S490" s="3"/>
    </row>
    <row r="491" spans="1:19" ht="15.6">
      <c r="B491" s="3"/>
      <c r="C491" s="21"/>
      <c r="D491" s="3"/>
      <c r="E491" s="3"/>
      <c r="F491" s="11"/>
      <c r="G491" s="11"/>
      <c r="H491" s="11"/>
      <c r="I491" s="3"/>
      <c r="J491" s="3"/>
      <c r="K491" s="3"/>
      <c r="L491" s="3"/>
      <c r="M491" s="3"/>
      <c r="N491" s="3"/>
      <c r="O491" s="3"/>
      <c r="P491" s="3"/>
      <c r="Q491" s="3"/>
      <c r="R491" s="3"/>
      <c r="S491" s="3"/>
    </row>
    <row r="492" spans="1:19" ht="15.6">
      <c r="B492" s="3"/>
      <c r="C492" s="12" t="s">
        <v>253</v>
      </c>
      <c r="D492" s="3"/>
      <c r="E492" s="3"/>
      <c r="F492" s="11"/>
      <c r="G492" s="11"/>
      <c r="H492" s="11"/>
      <c r="I492" s="3"/>
      <c r="J492" s="3"/>
      <c r="K492" s="3"/>
      <c r="L492" s="3"/>
      <c r="M492" s="3"/>
      <c r="N492" s="3"/>
      <c r="O492" s="3"/>
      <c r="P492" s="3"/>
      <c r="Q492" s="3"/>
      <c r="R492" s="3"/>
      <c r="S492" s="3"/>
    </row>
    <row r="493" spans="1:19" ht="15.6">
      <c r="B493" s="3">
        <v>1</v>
      </c>
      <c r="C493" s="21" t="s">
        <v>254</v>
      </c>
      <c r="D493" s="16">
        <v>0</v>
      </c>
      <c r="E493" s="3" t="s">
        <v>38</v>
      </c>
      <c r="F493" s="49"/>
      <c r="G493" s="49"/>
      <c r="H493" s="49"/>
      <c r="I493" s="50"/>
      <c r="J493" s="3">
        <v>1</v>
      </c>
      <c r="K493" s="3" t="s">
        <v>38</v>
      </c>
      <c r="L493" s="50">
        <v>100000</v>
      </c>
      <c r="M493" s="50">
        <f>J493*L493</f>
        <v>100000</v>
      </c>
      <c r="N493" s="3"/>
      <c r="O493" s="16">
        <f>D493+J493</f>
        <v>1</v>
      </c>
      <c r="P493" s="3" t="s">
        <v>38</v>
      </c>
      <c r="Q493" s="50">
        <f>L493</f>
        <v>100000</v>
      </c>
      <c r="R493" s="50">
        <f>O493*Q493</f>
        <v>100000</v>
      </c>
      <c r="S493" s="3"/>
    </row>
    <row r="494" spans="1:19">
      <c r="B494" s="3"/>
      <c r="C494" s="30" t="s">
        <v>255</v>
      </c>
      <c r="D494" s="16">
        <v>0</v>
      </c>
      <c r="E494" s="3" t="s">
        <v>10</v>
      </c>
      <c r="F494" s="49"/>
      <c r="G494" s="49"/>
      <c r="H494" s="49"/>
      <c r="I494" s="50"/>
      <c r="J494" s="3"/>
      <c r="K494" s="3"/>
      <c r="L494" s="50"/>
      <c r="M494" s="50"/>
      <c r="N494" s="3"/>
      <c r="O494" s="16">
        <f>D494+J494</f>
        <v>0</v>
      </c>
      <c r="P494" s="3" t="s">
        <v>10</v>
      </c>
      <c r="Q494" s="50"/>
      <c r="R494" s="50"/>
      <c r="S494" s="3"/>
    </row>
    <row r="495" spans="1:19">
      <c r="B495" s="3"/>
      <c r="C495" s="30" t="s">
        <v>256</v>
      </c>
      <c r="D495" s="16">
        <v>0</v>
      </c>
      <c r="E495" s="3" t="s">
        <v>10</v>
      </c>
      <c r="F495" s="49"/>
      <c r="G495" s="49"/>
      <c r="H495" s="49"/>
      <c r="I495" s="50"/>
      <c r="J495" s="3"/>
      <c r="K495" s="3"/>
      <c r="L495" s="50"/>
      <c r="M495" s="50"/>
      <c r="N495" s="3"/>
      <c r="O495" s="16">
        <f>D495+J495</f>
        <v>0</v>
      </c>
      <c r="P495" s="3" t="s">
        <v>152</v>
      </c>
      <c r="Q495" s="50"/>
      <c r="R495" s="50"/>
      <c r="S495" s="3"/>
    </row>
    <row r="496" spans="1:19">
      <c r="B496" s="3"/>
      <c r="C496" s="30" t="s">
        <v>257</v>
      </c>
      <c r="D496" s="16">
        <v>0</v>
      </c>
      <c r="E496" s="3" t="s">
        <v>10</v>
      </c>
      <c r="F496" s="49"/>
      <c r="G496" s="49"/>
      <c r="H496" s="49"/>
      <c r="I496" s="50"/>
      <c r="J496" s="3"/>
      <c r="K496" s="3"/>
      <c r="L496" s="50"/>
      <c r="M496" s="50"/>
      <c r="N496" s="3"/>
      <c r="O496" s="16">
        <f>D497+J496</f>
        <v>0</v>
      </c>
      <c r="P496" s="3" t="s">
        <v>10</v>
      </c>
      <c r="Q496" s="50"/>
      <c r="R496" s="50"/>
      <c r="S496" s="3"/>
    </row>
    <row r="497" spans="2:19">
      <c r="B497" s="3"/>
      <c r="C497" s="30" t="s">
        <v>258</v>
      </c>
      <c r="D497" s="16">
        <v>0</v>
      </c>
      <c r="E497" s="3" t="s">
        <v>13</v>
      </c>
      <c r="F497" s="49"/>
      <c r="G497" s="49"/>
      <c r="H497" s="49"/>
      <c r="I497" s="50"/>
      <c r="J497" s="3"/>
      <c r="K497" s="3"/>
      <c r="L497" s="50"/>
      <c r="M497" s="50"/>
      <c r="N497" s="3"/>
      <c r="O497" s="16">
        <v>0</v>
      </c>
      <c r="P497" s="3" t="s">
        <v>13</v>
      </c>
      <c r="Q497" s="50"/>
      <c r="R497" s="50"/>
      <c r="S497" s="3"/>
    </row>
    <row r="498" spans="2:19">
      <c r="B498" s="3"/>
      <c r="C498" s="30" t="s">
        <v>259</v>
      </c>
      <c r="D498" s="16">
        <v>0</v>
      </c>
      <c r="E498" s="3" t="s">
        <v>13</v>
      </c>
      <c r="F498" s="49"/>
      <c r="G498" s="49"/>
      <c r="H498" s="49"/>
      <c r="I498" s="50"/>
      <c r="J498" s="3"/>
      <c r="K498" s="3"/>
      <c r="L498" s="50"/>
      <c r="M498" s="50"/>
      <c r="N498" s="3"/>
      <c r="O498" s="16">
        <v>0</v>
      </c>
      <c r="P498" s="3" t="s">
        <v>13</v>
      </c>
      <c r="Q498" s="50"/>
      <c r="R498" s="50"/>
      <c r="S498" s="3"/>
    </row>
    <row r="499" spans="2:19">
      <c r="B499" s="3"/>
      <c r="C499" s="30" t="s">
        <v>260</v>
      </c>
      <c r="D499" s="16">
        <v>0</v>
      </c>
      <c r="E499" s="3" t="s">
        <v>38</v>
      </c>
      <c r="F499" s="49"/>
      <c r="G499" s="49"/>
      <c r="H499" s="49"/>
      <c r="I499" s="50"/>
      <c r="J499" s="3"/>
      <c r="K499" s="3"/>
      <c r="L499" s="50"/>
      <c r="M499" s="50"/>
      <c r="N499" s="3"/>
      <c r="O499" s="16">
        <v>0</v>
      </c>
      <c r="P499" s="3" t="s">
        <v>38</v>
      </c>
      <c r="Q499" s="50"/>
      <c r="R499" s="50"/>
      <c r="S499" s="3"/>
    </row>
    <row r="500" spans="2:19">
      <c r="B500" s="3"/>
      <c r="C500" s="30" t="s">
        <v>261</v>
      </c>
      <c r="D500" s="16">
        <v>0</v>
      </c>
      <c r="E500" s="3" t="s">
        <v>38</v>
      </c>
      <c r="F500" s="49"/>
      <c r="G500" s="49"/>
      <c r="H500" s="49"/>
      <c r="I500" s="50"/>
      <c r="J500" s="3"/>
      <c r="K500" s="3"/>
      <c r="L500" s="50"/>
      <c r="M500" s="50"/>
      <c r="N500" s="3"/>
      <c r="O500" s="16">
        <v>0</v>
      </c>
      <c r="P500" s="3" t="s">
        <v>38</v>
      </c>
      <c r="Q500" s="50"/>
      <c r="R500" s="50"/>
      <c r="S500" s="3"/>
    </row>
    <row r="501" spans="2:19">
      <c r="B501" s="3"/>
      <c r="C501" s="30" t="s">
        <v>262</v>
      </c>
      <c r="D501" s="16">
        <v>0</v>
      </c>
      <c r="E501" s="3" t="s">
        <v>38</v>
      </c>
      <c r="F501" s="49"/>
      <c r="G501" s="49"/>
      <c r="H501" s="49"/>
      <c r="I501" s="50"/>
      <c r="J501" s="3"/>
      <c r="K501" s="3"/>
      <c r="L501" s="50"/>
      <c r="M501" s="50"/>
      <c r="N501" s="3"/>
      <c r="O501" s="16">
        <v>0</v>
      </c>
      <c r="P501" s="3" t="s">
        <v>38</v>
      </c>
      <c r="Q501" s="50"/>
      <c r="R501" s="50"/>
      <c r="S501" s="3"/>
    </row>
    <row r="502" spans="2:19">
      <c r="B502" s="3"/>
      <c r="C502" s="30" t="s">
        <v>263</v>
      </c>
      <c r="D502" s="16">
        <v>0</v>
      </c>
      <c r="E502" s="3" t="s">
        <v>38</v>
      </c>
      <c r="F502" s="49"/>
      <c r="G502" s="49"/>
      <c r="H502" s="49"/>
      <c r="I502" s="50"/>
      <c r="J502" s="3"/>
      <c r="K502" s="3"/>
      <c r="L502" s="50"/>
      <c r="M502" s="50"/>
      <c r="N502" s="3"/>
      <c r="O502" s="16">
        <v>0</v>
      </c>
      <c r="P502" s="3" t="s">
        <v>38</v>
      </c>
      <c r="Q502" s="50"/>
      <c r="R502" s="50"/>
      <c r="S502" s="3"/>
    </row>
    <row r="503" spans="2:19">
      <c r="B503" s="3"/>
      <c r="C503" s="30" t="s">
        <v>264</v>
      </c>
      <c r="D503" s="16">
        <v>0</v>
      </c>
      <c r="E503" s="3" t="s">
        <v>38</v>
      </c>
      <c r="F503" s="49"/>
      <c r="G503" s="49"/>
      <c r="H503" s="49"/>
      <c r="I503" s="50"/>
      <c r="J503" s="3"/>
      <c r="K503" s="3"/>
      <c r="L503" s="50"/>
      <c r="M503" s="50"/>
      <c r="N503" s="3"/>
      <c r="O503" s="16">
        <v>0</v>
      </c>
      <c r="P503" s="3" t="s">
        <v>38</v>
      </c>
      <c r="Q503" s="50"/>
      <c r="R503" s="50"/>
      <c r="S503" s="3"/>
    </row>
    <row r="504" spans="2:19">
      <c r="B504" s="3"/>
      <c r="C504" s="30" t="s">
        <v>265</v>
      </c>
      <c r="D504" s="16">
        <v>0</v>
      </c>
      <c r="E504" s="3" t="s">
        <v>38</v>
      </c>
      <c r="F504" s="49"/>
      <c r="G504" s="49"/>
      <c r="H504" s="49"/>
      <c r="I504" s="50"/>
      <c r="J504" s="3"/>
      <c r="K504" s="3"/>
      <c r="L504" s="50"/>
      <c r="M504" s="50"/>
      <c r="N504" s="3"/>
      <c r="O504" s="16">
        <v>0</v>
      </c>
      <c r="P504" s="3" t="s">
        <v>38</v>
      </c>
      <c r="Q504" s="50"/>
      <c r="R504" s="50"/>
      <c r="S504" s="3"/>
    </row>
    <row r="505" spans="2:19">
      <c r="B505" s="3"/>
      <c r="C505" s="30" t="s">
        <v>266</v>
      </c>
      <c r="D505" s="16">
        <v>0</v>
      </c>
      <c r="E505" s="3" t="s">
        <v>38</v>
      </c>
      <c r="F505" s="49"/>
      <c r="G505" s="49"/>
      <c r="H505" s="49"/>
      <c r="I505" s="50"/>
      <c r="J505" s="3"/>
      <c r="K505" s="3"/>
      <c r="L505" s="50"/>
      <c r="M505" s="50"/>
      <c r="O505" s="16">
        <v>0</v>
      </c>
      <c r="P505" s="3" t="s">
        <v>38</v>
      </c>
      <c r="Q505" s="50"/>
      <c r="R505" s="50"/>
    </row>
    <row r="506" spans="2:19" ht="156">
      <c r="B506" s="3"/>
      <c r="C506" s="21" t="s">
        <v>267</v>
      </c>
      <c r="D506" s="3">
        <v>0</v>
      </c>
      <c r="E506" s="3" t="s">
        <v>13</v>
      </c>
      <c r="F506" s="49"/>
      <c r="G506" s="49"/>
      <c r="H506" s="49"/>
      <c r="I506" s="50"/>
      <c r="J506" s="3"/>
      <c r="K506" s="3"/>
      <c r="L506" s="50"/>
      <c r="M506" s="50"/>
      <c r="O506" s="3">
        <v>0</v>
      </c>
      <c r="P506" s="3" t="s">
        <v>13</v>
      </c>
      <c r="Q506" s="50"/>
      <c r="R506" s="50"/>
    </row>
    <row r="507" spans="2:19" ht="28.8">
      <c r="B507" s="3"/>
      <c r="C507" s="30" t="s">
        <v>268</v>
      </c>
      <c r="D507" s="3">
        <v>0</v>
      </c>
      <c r="E507" s="3" t="s">
        <v>38</v>
      </c>
      <c r="F507" s="49"/>
      <c r="G507" s="49"/>
      <c r="H507" s="49"/>
      <c r="I507" s="50"/>
      <c r="J507" s="3"/>
      <c r="K507" s="3"/>
      <c r="L507" s="50"/>
      <c r="M507" s="50"/>
      <c r="O507" s="3" t="s">
        <v>269</v>
      </c>
      <c r="P507" s="3"/>
      <c r="Q507" s="50"/>
      <c r="R507" s="50"/>
    </row>
    <row r="508" spans="2:19">
      <c r="B508" s="3"/>
      <c r="C508" s="30" t="s">
        <v>270</v>
      </c>
      <c r="D508" s="3">
        <v>0</v>
      </c>
      <c r="E508" s="3"/>
      <c r="F508" s="49"/>
      <c r="G508" s="49">
        <v>2542</v>
      </c>
      <c r="H508" s="49"/>
      <c r="I508" s="50"/>
      <c r="J508" s="3"/>
      <c r="K508" s="3"/>
      <c r="L508" s="50"/>
      <c r="M508" s="50"/>
    </row>
    <row r="509" spans="2:19">
      <c r="B509" s="3"/>
      <c r="C509" s="30" t="s">
        <v>271</v>
      </c>
      <c r="D509" s="3"/>
      <c r="E509" s="3"/>
      <c r="F509" s="49"/>
      <c r="G509" s="49"/>
      <c r="H509" s="49"/>
      <c r="I509" s="50"/>
      <c r="J509" s="3"/>
      <c r="K509" s="3"/>
      <c r="L509" s="50"/>
      <c r="M509" s="50"/>
    </row>
    <row r="510" spans="2:19">
      <c r="B510" s="3"/>
      <c r="C510" s="30"/>
      <c r="D510" s="3"/>
      <c r="E510" s="3"/>
      <c r="F510" s="49"/>
      <c r="G510" s="49"/>
      <c r="H510" s="49"/>
      <c r="I510" s="50"/>
      <c r="J510" s="3"/>
      <c r="K510" s="3"/>
      <c r="L510" s="50"/>
      <c r="M510" s="50"/>
    </row>
    <row r="511" spans="2:19">
      <c r="B511" s="3"/>
      <c r="C511" s="30"/>
      <c r="D511" s="3"/>
      <c r="E511" s="3"/>
      <c r="F511" s="49"/>
      <c r="G511" s="49"/>
      <c r="H511" s="49"/>
      <c r="I511" s="50"/>
      <c r="J511" s="3"/>
      <c r="K511" s="3"/>
      <c r="L511" s="50"/>
      <c r="M511" s="50"/>
    </row>
    <row r="512" spans="2:19">
      <c r="B512" s="3"/>
      <c r="C512" s="30"/>
      <c r="D512" s="3"/>
      <c r="E512" s="3"/>
      <c r="F512" s="49"/>
      <c r="G512" s="49"/>
      <c r="H512" s="49"/>
      <c r="I512" s="50"/>
      <c r="J512" s="3"/>
      <c r="K512" s="3"/>
      <c r="L512" s="50"/>
      <c r="M512" s="50"/>
    </row>
    <row r="513" spans="2:13">
      <c r="B513" s="3"/>
      <c r="C513" s="30"/>
      <c r="D513" s="3"/>
      <c r="E513" s="3"/>
      <c r="F513" s="49"/>
      <c r="G513" s="49"/>
      <c r="H513" s="49"/>
      <c r="I513" s="50"/>
      <c r="J513" s="3"/>
      <c r="K513" s="3"/>
      <c r="L513" s="50"/>
      <c r="M513" s="50"/>
    </row>
    <row r="514" spans="2:13">
      <c r="B514" s="3"/>
      <c r="C514" s="30"/>
      <c r="D514" s="3"/>
      <c r="E514" s="3"/>
      <c r="F514" s="49"/>
      <c r="G514" s="49"/>
      <c r="H514" s="49"/>
      <c r="I514" s="50"/>
      <c r="J514" s="3"/>
      <c r="K514" s="3"/>
      <c r="L514" s="50"/>
      <c r="M514" s="50"/>
    </row>
    <row r="515" spans="2:13">
      <c r="B515" s="3"/>
      <c r="C515" s="30"/>
      <c r="D515" s="3"/>
      <c r="E515" s="3"/>
      <c r="F515" s="49"/>
      <c r="G515" s="49"/>
      <c r="H515" s="11"/>
      <c r="I515" s="50"/>
      <c r="J515" s="3"/>
      <c r="K515" s="3"/>
      <c r="L515" s="50"/>
      <c r="M515" s="50"/>
    </row>
    <row r="516" spans="2:13">
      <c r="B516" s="3"/>
      <c r="C516" s="30"/>
      <c r="D516" s="3"/>
      <c r="E516" s="3"/>
      <c r="F516" s="49"/>
      <c r="G516" s="49"/>
      <c r="H516" s="11"/>
      <c r="I516" s="50"/>
      <c r="J516" s="3"/>
      <c r="K516" s="3"/>
      <c r="L516" s="50"/>
      <c r="M516" s="50"/>
    </row>
    <row r="517" spans="2:13">
      <c r="B517" s="3"/>
      <c r="C517" s="30"/>
      <c r="D517" s="3"/>
      <c r="E517" s="3"/>
      <c r="F517" s="49"/>
      <c r="G517" s="49"/>
      <c r="H517" s="11"/>
      <c r="I517" s="50"/>
      <c r="J517" s="3"/>
      <c r="K517" s="3"/>
      <c r="L517" s="50"/>
      <c r="M517" s="50"/>
    </row>
    <row r="518" spans="2:13">
      <c r="B518" s="3"/>
      <c r="C518" s="30"/>
      <c r="D518" s="3"/>
      <c r="E518" s="3"/>
      <c r="F518" s="49"/>
      <c r="G518" s="49"/>
      <c r="H518" s="11"/>
      <c r="I518" s="50"/>
      <c r="J518" s="3"/>
      <c r="K518" s="3"/>
      <c r="L518" s="50"/>
      <c r="M518" s="50"/>
    </row>
    <row r="519" spans="2:13">
      <c r="B519" s="3"/>
      <c r="C519" s="30"/>
      <c r="D519" s="3"/>
      <c r="E519" s="3"/>
      <c r="F519" s="49"/>
      <c r="G519" s="49"/>
      <c r="H519" s="11"/>
      <c r="I519" s="50"/>
      <c r="J519" s="3"/>
      <c r="K519" s="3"/>
      <c r="L519" s="3"/>
      <c r="M519" s="3"/>
    </row>
    <row r="520" spans="2:13">
      <c r="B520" s="3"/>
      <c r="C520" s="30"/>
      <c r="D520" s="3"/>
      <c r="E520" s="3"/>
      <c r="F520" s="49"/>
      <c r="G520" s="49"/>
      <c r="H520" s="11"/>
      <c r="I520" s="3"/>
      <c r="J520" s="3"/>
      <c r="K520" s="3"/>
      <c r="L520" s="3"/>
      <c r="M520" s="3"/>
    </row>
    <row r="521" spans="2:13">
      <c r="B521" s="3"/>
      <c r="C521" s="30"/>
      <c r="D521" s="3"/>
      <c r="E521" s="3"/>
      <c r="F521" s="49"/>
      <c r="G521" s="49"/>
      <c r="H521" s="11"/>
      <c r="I521" s="3"/>
      <c r="J521" s="3"/>
      <c r="K521" s="3"/>
      <c r="L521" s="3"/>
      <c r="M521" s="3"/>
    </row>
    <row r="522" spans="2:13">
      <c r="B522" s="3"/>
      <c r="C522" s="30"/>
      <c r="D522" s="3"/>
      <c r="E522" s="3"/>
      <c r="F522" s="11"/>
      <c r="G522" s="11"/>
      <c r="H522" s="11"/>
      <c r="I522" s="3"/>
      <c r="J522" s="3"/>
      <c r="K522" s="3"/>
      <c r="L522" s="3"/>
      <c r="M522" s="3"/>
    </row>
  </sheetData>
  <mergeCells count="8">
    <mergeCell ref="O2:R2"/>
    <mergeCell ref="D3:E3"/>
    <mergeCell ref="J3:K3"/>
    <mergeCell ref="O3:P3"/>
    <mergeCell ref="B2:B3"/>
    <mergeCell ref="C2:C3"/>
    <mergeCell ref="D2:H2"/>
    <mergeCell ref="J2:M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manohar</dc:creator>
  <cp:lastModifiedBy>shiva manohar</cp:lastModifiedBy>
  <dcterms:created xsi:type="dcterms:W3CDTF">2023-10-27T08:29:30Z</dcterms:created>
  <dcterms:modified xsi:type="dcterms:W3CDTF">2023-10-27T08:35:46Z</dcterms:modified>
</cp:coreProperties>
</file>