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staffsuniversity-my.sharepoint.com/personal/w013321m_student_staffs_ac_uk/Documents/3rd Year/FYP/"/>
    </mc:Choice>
  </mc:AlternateContent>
  <xr:revisionPtr revIDLastSave="32" documentId="8_{BA6809A4-4079-4C7A-A84A-83E580E0340F}" xr6:coauthVersionLast="47" xr6:coauthVersionMax="47" xr10:uidLastSave="{27C12131-7DCF-4A8E-AC67-20FD4925823D}"/>
  <bookViews>
    <workbookView xWindow="-120" yWindow="-120" windowWidth="29040" windowHeight="15720" xr2:uid="{77A5166D-6C64-49B2-B744-B12A2851B952}"/>
  </bookViews>
  <sheets>
    <sheet name="Gantt Chart" sheetId="1" r:id="rId1"/>
    <sheet name="Settings" sheetId="4" r:id="rId2"/>
    <sheet name="Holidays" sheetId="3" r:id="rId3"/>
    <sheet name="Courses" sheetId="2" r:id="rId4"/>
  </sheets>
  <definedNames>
    <definedName name="displayWeek">'Gantt Chart'!$D$4</definedName>
    <definedName name="holidayDates">Holidays!$A$3:$A$36</definedName>
    <definedName name="projectStart">'Gantt Chart'!$D$3</definedName>
    <definedName name="task_end" localSheetId="0">'Gantt Chart'!$E1</definedName>
    <definedName name="task_progress" localSheetId="0">'Gantt Chart'!$C1</definedName>
    <definedName name="task_start" localSheetId="0">'Gantt Chart'!$D1</definedName>
    <definedName name="weekendOption">Settings!$C$3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0" i="1"/>
  <c r="D8" i="1"/>
  <c r="C3" i="4"/>
  <c r="E20" i="1"/>
  <c r="E26" i="1"/>
  <c r="E32" i="1"/>
  <c r="E38" i="1"/>
  <c r="E7" i="1"/>
  <c r="F13" i="1"/>
  <c r="E13" i="1" s="1"/>
  <c r="E8" i="1" l="1"/>
  <c r="E9" i="1" s="1"/>
  <c r="E11" i="1" s="1"/>
  <c r="E12" i="1" s="1"/>
  <c r="E14" i="1" s="1"/>
  <c r="E15" i="1" s="1"/>
  <c r="E16" i="1" s="1"/>
  <c r="H5" i="1"/>
  <c r="H4" i="1" s="1"/>
  <c r="E21" i="1" l="1"/>
  <c r="E22" i="1" s="1"/>
  <c r="E23" i="1" s="1"/>
  <c r="E24" i="1" s="1"/>
  <c r="E25" i="1" s="1"/>
  <c r="E27" i="1" s="1"/>
  <c r="H6" i="1"/>
  <c r="I5" i="1"/>
  <c r="E28" i="1" l="1"/>
  <c r="E29" i="1" s="1"/>
  <c r="E30" i="1" s="1"/>
  <c r="E31" i="1" s="1"/>
  <c r="E33" i="1" s="1"/>
  <c r="E34" i="1" s="1"/>
  <c r="E35" i="1" s="1"/>
  <c r="E36" i="1" s="1"/>
  <c r="E37" i="1" s="1"/>
  <c r="E39" i="1" s="1"/>
  <c r="J5" i="1"/>
  <c r="I6" i="1"/>
  <c r="E40" i="1" l="1"/>
  <c r="K5" i="1"/>
  <c r="J6" i="1"/>
  <c r="E41" i="1" l="1"/>
  <c r="L5" i="1"/>
  <c r="K6" i="1"/>
  <c r="E42" i="1" l="1"/>
  <c r="E43" i="1" s="1"/>
  <c r="M5" i="1"/>
  <c r="L6" i="1"/>
  <c r="M6" i="1" l="1"/>
  <c r="N5" i="1"/>
  <c r="N6" i="1" l="1"/>
  <c r="O5" i="1"/>
  <c r="O6" i="1" l="1"/>
  <c r="P5" i="1"/>
  <c r="O4" i="1"/>
  <c r="Q5" i="1" l="1"/>
  <c r="P6" i="1"/>
  <c r="R5" i="1" l="1"/>
  <c r="Q6" i="1"/>
  <c r="S5" i="1" l="1"/>
  <c r="R6" i="1"/>
  <c r="T5" i="1" l="1"/>
  <c r="S6" i="1"/>
  <c r="U5" i="1" l="1"/>
  <c r="T6" i="1"/>
  <c r="U6" i="1" l="1"/>
  <c r="V5" i="1"/>
  <c r="V6" i="1" l="1"/>
  <c r="W5" i="1"/>
  <c r="V4" i="1"/>
  <c r="W6" i="1" l="1"/>
  <c r="X5" i="1"/>
  <c r="X6" i="1" l="1"/>
  <c r="Y5" i="1"/>
  <c r="Y6" i="1" l="1"/>
  <c r="Z5" i="1"/>
  <c r="Z6" i="1" l="1"/>
  <c r="AA5" i="1"/>
  <c r="AA6" i="1" l="1"/>
  <c r="AB5" i="1"/>
  <c r="AB6" i="1" l="1"/>
  <c r="AC5" i="1"/>
  <c r="AD5" i="1" l="1"/>
  <c r="AC6" i="1"/>
  <c r="AC4" i="1"/>
  <c r="AE5" i="1" l="1"/>
  <c r="AD6" i="1"/>
  <c r="AF5" i="1" l="1"/>
  <c r="AE6" i="1"/>
  <c r="AG5" i="1" l="1"/>
  <c r="AF6" i="1"/>
  <c r="AH5" i="1" l="1"/>
  <c r="AG6" i="1"/>
  <c r="AI5" i="1" l="1"/>
  <c r="AI6" i="1" s="1"/>
  <c r="AH6" i="1"/>
  <c r="AJ5" i="1" l="1"/>
  <c r="AK5" i="1" l="1"/>
  <c r="AJ4" i="1"/>
  <c r="AJ6" i="1"/>
  <c r="AL5" i="1" l="1"/>
  <c r="AK6" i="1"/>
  <c r="AM5" i="1" l="1"/>
  <c r="AL6" i="1"/>
  <c r="AN5" i="1" l="1"/>
  <c r="AM6" i="1"/>
  <c r="AO5" i="1" l="1"/>
  <c r="AN6" i="1"/>
  <c r="AO6" i="1" l="1"/>
  <c r="AP5" i="1"/>
  <c r="AP6" i="1" l="1"/>
  <c r="AQ5" i="1"/>
  <c r="AQ4" i="1" l="1"/>
  <c r="AQ6" i="1"/>
  <c r="AR5" i="1"/>
  <c r="AR6" i="1" l="1"/>
  <c r="AS5" i="1"/>
  <c r="AS6" i="1" l="1"/>
  <c r="AT5" i="1"/>
  <c r="AT6" i="1" l="1"/>
  <c r="AU5" i="1"/>
  <c r="AU6" i="1" l="1"/>
  <c r="AV5" i="1"/>
  <c r="AV6" i="1" l="1"/>
  <c r="AW5" i="1"/>
  <c r="AX5" i="1" l="1"/>
  <c r="AW6" i="1"/>
  <c r="AY5" i="1" l="1"/>
  <c r="AX4" i="1"/>
  <c r="AX6" i="1"/>
  <c r="AZ5" i="1" l="1"/>
  <c r="AY6" i="1"/>
  <c r="BA5" i="1" l="1"/>
  <c r="AZ6" i="1"/>
  <c r="BB5" i="1" l="1"/>
  <c r="BA6" i="1"/>
  <c r="BC5" i="1" l="1"/>
  <c r="BB6" i="1"/>
  <c r="BD5" i="1" l="1"/>
  <c r="BC6" i="1"/>
  <c r="BE5" i="1" l="1"/>
  <c r="BD6" i="1"/>
  <c r="BE4" i="1" l="1"/>
  <c r="BF5" i="1"/>
  <c r="BE6" i="1"/>
  <c r="BG5" i="1" l="1"/>
  <c r="BF6" i="1"/>
  <c r="BH5" i="1" l="1"/>
  <c r="BG6" i="1"/>
  <c r="BI5" i="1" l="1"/>
  <c r="BH6" i="1"/>
  <c r="BI6" i="1" l="1"/>
  <c r="BJ5" i="1"/>
  <c r="BJ6" i="1" l="1"/>
  <c r="BK5" i="1"/>
  <c r="BK6" i="1" l="1"/>
  <c r="BL5" i="1"/>
  <c r="BL6" i="1" l="1"/>
  <c r="BL4" i="1"/>
  <c r="BM5" i="1"/>
  <c r="BM6" i="1" l="1"/>
  <c r="BN5" i="1"/>
  <c r="BN6" i="1" l="1"/>
  <c r="BO5" i="1"/>
  <c r="BO6" i="1" l="1"/>
  <c r="BP5" i="1"/>
  <c r="BP6" i="1" l="1"/>
  <c r="BQ5" i="1"/>
  <c r="BR5" i="1" l="1"/>
  <c r="BQ6" i="1"/>
  <c r="BR6" i="1" l="1"/>
  <c r="BS5" i="1"/>
  <c r="BS6" i="1" l="1"/>
  <c r="BT5" i="1"/>
  <c r="BS4" i="1"/>
  <c r="BU5" i="1" l="1"/>
  <c r="BT6" i="1"/>
  <c r="BV5" i="1" l="1"/>
  <c r="BU6" i="1"/>
  <c r="BW5" i="1" l="1"/>
  <c r="BV6" i="1"/>
  <c r="BX5" i="1" l="1"/>
  <c r="BW6" i="1"/>
  <c r="BY5" i="1" l="1"/>
  <c r="BX6" i="1"/>
  <c r="BZ5" i="1" l="1"/>
  <c r="BY6" i="1"/>
  <c r="CA5" i="1" l="1"/>
  <c r="BZ6" i="1"/>
  <c r="BZ4" i="1"/>
  <c r="CA6" i="1" l="1"/>
  <c r="CB5" i="1"/>
  <c r="CB6" i="1" l="1"/>
  <c r="CC5" i="1"/>
  <c r="CC6" i="1" l="1"/>
  <c r="CD5" i="1"/>
  <c r="CD6" i="1" l="1"/>
  <c r="CE5" i="1"/>
  <c r="CE6" i="1" l="1"/>
  <c r="CF5" i="1"/>
  <c r="CF6" i="1" l="1"/>
  <c r="CG5" i="1"/>
  <c r="CG6" i="1" l="1"/>
  <c r="CG4" i="1"/>
  <c r="CH5" i="1"/>
  <c r="CH6" i="1" l="1"/>
  <c r="CI5" i="1"/>
  <c r="CI6" i="1" l="1"/>
  <c r="CJ5" i="1"/>
  <c r="CJ6" i="1" l="1"/>
  <c r="CK5" i="1"/>
  <c r="CL5" i="1" l="1"/>
  <c r="CK6" i="1"/>
  <c r="CM5" i="1" l="1"/>
  <c r="CL6" i="1"/>
  <c r="CN5" i="1" l="1"/>
  <c r="CM6" i="1"/>
  <c r="CO5" i="1" l="1"/>
  <c r="CN4" i="1"/>
  <c r="CN6" i="1"/>
  <c r="CP5" i="1" l="1"/>
  <c r="CO6" i="1"/>
  <c r="CQ5" i="1" l="1"/>
  <c r="CP6" i="1"/>
  <c r="CR5" i="1" l="1"/>
  <c r="CQ6" i="1"/>
  <c r="CR6" i="1" l="1"/>
  <c r="CS5" i="1"/>
  <c r="CS6" i="1" l="1"/>
  <c r="CT5" i="1"/>
  <c r="CT6" i="1" l="1"/>
</calcChain>
</file>

<file path=xl/sharedStrings.xml><?xml version="1.0" encoding="utf-8"?>
<sst xmlns="http://schemas.openxmlformats.org/spreadsheetml/2006/main" count="106" uniqueCount="77">
  <si>
    <t>Course:</t>
  </si>
  <si>
    <t>BA (Hons) Games Art</t>
  </si>
  <si>
    <t>Project Start:</t>
  </si>
  <si>
    <t>Display Week:</t>
  </si>
  <si>
    <t>TASK</t>
  </si>
  <si>
    <t>PROGRESS</t>
  </si>
  <si>
    <t>START</t>
  </si>
  <si>
    <t>END</t>
  </si>
  <si>
    <t>WORK DAYS</t>
  </si>
  <si>
    <t>Weekend Option</t>
  </si>
  <si>
    <t>Weekend String</t>
  </si>
  <si>
    <t>Monday</t>
  </si>
  <si>
    <t>Tuesday</t>
  </si>
  <si>
    <t>Wednesday</t>
  </si>
  <si>
    <t>Thursday</t>
  </si>
  <si>
    <t>Friday</t>
  </si>
  <si>
    <t>Saturday</t>
  </si>
  <si>
    <t>Sunday</t>
  </si>
  <si>
    <t>SameDay Start</t>
  </si>
  <si>
    <t>Yes</t>
  </si>
  <si>
    <t>No</t>
  </si>
  <si>
    <t>Holidays and Other Non-Work Days</t>
  </si>
  <si>
    <t>Date</t>
  </si>
  <si>
    <t>Description</t>
  </si>
  <si>
    <t>Christmas Day</t>
  </si>
  <si>
    <t>Christmas Holidays</t>
  </si>
  <si>
    <t>Module Submission Date</t>
  </si>
  <si>
    <t>Ukie Conference</t>
  </si>
  <si>
    <t>Courses</t>
  </si>
  <si>
    <t>BSc (Hons) Computer Games Design and Programming</t>
  </si>
  <si>
    <t>BSc (Hons) Computer Games Design</t>
  </si>
  <si>
    <t>BSc (Hons) Computer Games Design with Animation</t>
  </si>
  <si>
    <t>BA (Hons) Games Art (with a foundation year)</t>
  </si>
  <si>
    <t>BA (Hons) Concept Art for Games and Film (with a foundation year)</t>
  </si>
  <si>
    <t>BSc (Hons) Computer Gameplay Design and Production</t>
  </si>
  <si>
    <t>BA (Hons) Concept Art for Games and Film</t>
  </si>
  <si>
    <t>BSc (Hons) Computer Gameplay Design and Production (with a placement year)</t>
  </si>
  <si>
    <t>BSc (Hons) Computer Games Programming</t>
  </si>
  <si>
    <t>BSc (Hons) Computer Games Development</t>
  </si>
  <si>
    <t>BSc (Hons) Computer Games Design (with a placement year)</t>
  </si>
  <si>
    <t>BSc (Hons) Computer Games Programming (with a foundation year)</t>
  </si>
  <si>
    <t>BSc (Hons) Computer Games Design with Animation (with a foundation year)</t>
  </si>
  <si>
    <t>BSc (Hons) Computer Games Programming (with a placement year)</t>
  </si>
  <si>
    <t>BSc (Hons) Computer Games Design and Programming (with a foundation year)</t>
  </si>
  <si>
    <t>BSc (Hons) Computer Games Design and Programming (with a placement year)</t>
  </si>
  <si>
    <t>BSc (Hons) Computer Games Design (with a foundation year)</t>
  </si>
  <si>
    <t>BSc (Hons) Computer Gameplay Design and Production (with a foundation year)</t>
  </si>
  <si>
    <t>BSc (Hons) Computer Games Development (with a placement year)</t>
  </si>
  <si>
    <t>BSc (Hons) Computer Games Design with Animation (with a placement year)</t>
  </si>
  <si>
    <t>BSc (Hons) Computer Games Development (with a foundation year)</t>
  </si>
  <si>
    <t>Pre-Production</t>
  </si>
  <si>
    <t>Create Initial Idea</t>
  </si>
  <si>
    <t>First Supervisor Meeting</t>
  </si>
  <si>
    <t>Create Proposal Documentation</t>
  </si>
  <si>
    <t>Create Gantt Chart</t>
  </si>
  <si>
    <t>Supervisor Meeting</t>
  </si>
  <si>
    <t>Research</t>
  </si>
  <si>
    <t>Component Research</t>
  </si>
  <si>
    <t>Existing Examples</t>
  </si>
  <si>
    <t>Prototype 1</t>
  </si>
  <si>
    <t>Arduino Development</t>
  </si>
  <si>
    <t>Tech Demo Development</t>
  </si>
  <si>
    <t>Testing</t>
  </si>
  <si>
    <t>Iteration</t>
  </si>
  <si>
    <t>Prototype 2</t>
  </si>
  <si>
    <t>Prototype 3</t>
  </si>
  <si>
    <t>Post Mortem</t>
  </si>
  <si>
    <t>Resource Collection</t>
  </si>
  <si>
    <t>Beyond Buttons : Rethinking Control</t>
  </si>
  <si>
    <t>Alex Wood</t>
  </si>
  <si>
    <t>Pre-Development</t>
  </si>
  <si>
    <t>Arduino Framework</t>
  </si>
  <si>
    <t>Unreal Framework</t>
  </si>
  <si>
    <t>Feedback Writeup</t>
  </si>
  <si>
    <t>Post Mortem Evaluation</t>
  </si>
  <si>
    <t>HAND IN</t>
  </si>
  <si>
    <t>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</si>
</sst>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ddd\,\ d\-mmm\-yyyy"/>
    <numFmt numFmtId="166" formatCode="ddd\ d/m/yy"/>
  </numFmts>
  <fonts count="8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20"/>
      <color theme="10"/>
      <name val="Aptos Narrow"/>
      <family val="2"/>
      <scheme val="minor"/>
    </font>
    <font>
      <sz val="2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horizontal="left" vertical="center" inden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 indent="2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 shrinkToFit="1"/>
    </xf>
    <xf numFmtId="164" fontId="3" fillId="4" borderId="0" xfId="0" applyNumberFormat="1" applyFont="1" applyFill="1" applyAlignment="1">
      <alignment horizontal="center" vertical="center" shrinkToFit="1"/>
    </xf>
    <xf numFmtId="164" fontId="3" fillId="4" borderId="8" xfId="0" applyNumberFormat="1" applyFont="1" applyFill="1" applyBorder="1" applyAlignment="1">
      <alignment horizontal="center" vertical="center" shrinkToFit="1"/>
    </xf>
    <xf numFmtId="0" fontId="0" fillId="3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shrinkToFit="1"/>
    </xf>
    <xf numFmtId="0" fontId="1" fillId="2" borderId="0" xfId="0" applyFont="1" applyFill="1" applyAlignment="1">
      <alignment horizontal="left" vertical="center"/>
    </xf>
    <xf numFmtId="0" fontId="0" fillId="3" borderId="9" xfId="0" applyFill="1" applyBorder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9" fontId="0" fillId="3" borderId="1" xfId="0" applyNumberFormat="1" applyFill="1" applyBorder="1" applyAlignment="1">
      <alignment vertical="center"/>
    </xf>
    <xf numFmtId="0" fontId="6" fillId="3" borderId="0" xfId="1" applyFont="1" applyFill="1" applyAlignment="1">
      <alignment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vertical="center" shrinkToFit="1"/>
    </xf>
    <xf numFmtId="166" fontId="0" fillId="5" borderId="1" xfId="0" applyNumberFormat="1" applyFill="1" applyBorder="1" applyAlignment="1">
      <alignment horizontal="center" vertical="center" shrinkToFit="1"/>
    </xf>
    <xf numFmtId="166" fontId="0" fillId="3" borderId="1" xfId="0" applyNumberFormat="1" applyFill="1" applyBorder="1" applyAlignment="1">
      <alignment horizontal="right" vertical="center" shrinkToFit="1"/>
    </xf>
    <xf numFmtId="14" fontId="0" fillId="0" borderId="0" xfId="0" applyNumberFormat="1"/>
    <xf numFmtId="0" fontId="7" fillId="0" borderId="0" xfId="0" applyFont="1"/>
    <xf numFmtId="15" fontId="0" fillId="4" borderId="4" xfId="0" applyNumberFormat="1" applyFill="1" applyBorder="1" applyAlignment="1">
      <alignment horizontal="center" vertical="center"/>
    </xf>
    <xf numFmtId="15" fontId="0" fillId="4" borderId="5" xfId="0" applyNumberFormat="1" applyFill="1" applyBorder="1" applyAlignment="1">
      <alignment horizontal="center" vertical="center"/>
    </xf>
    <xf numFmtId="15" fontId="0" fillId="4" borderId="6" xfId="0" applyNumberFormat="1" applyFill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6">
    <dxf>
      <fill>
        <patternFill patternType="solid"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 patternType="lightUp">
          <fgColor theme="3" tint="0.89992980742820516"/>
        </patternFill>
      </fill>
    </dxf>
    <dxf>
      <border>
        <left style="thin">
          <color rgb="FFFFC000"/>
        </left>
        <right style="thin">
          <color rgb="FFFFC000"/>
        </right>
        <vertical/>
        <horizontal/>
      </border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croll" dx="22" fmlaLink="$D$4" horiz="1" max="100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142875</xdr:rowOff>
        </xdr:from>
        <xdr:to>
          <xdr:col>97</xdr:col>
          <xdr:colOff>171450</xdr:colOff>
          <xdr:row>2</xdr:row>
          <xdr:rowOff>142875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E4D61-5A61-4FEC-829E-BA327C07DDF4}">
  <sheetPr codeName="Sheet1"/>
  <dimension ref="A1:CT43"/>
  <sheetViews>
    <sheetView tabSelected="1" topLeftCell="A9" zoomScale="85" zoomScaleNormal="85" workbookViewId="0">
      <selection activeCell="C13" sqref="C13"/>
    </sheetView>
  </sheetViews>
  <sheetFormatPr defaultRowHeight="15" x14ac:dyDescent="0.25"/>
  <cols>
    <col min="1" max="1" width="33.85546875" style="2" customWidth="1"/>
    <col min="2" max="2" width="11.28515625" style="2" customWidth="1"/>
    <col min="3" max="3" width="15.7109375" style="2" customWidth="1"/>
    <col min="4" max="4" width="16.5703125" style="2" bestFit="1" customWidth="1"/>
    <col min="5" max="5" width="15.85546875" style="2" bestFit="1" customWidth="1"/>
    <col min="6" max="6" width="11.7109375" style="2" customWidth="1"/>
    <col min="7" max="7" width="9.140625" style="2"/>
    <col min="8" max="98" width="2.85546875" style="2" customWidth="1"/>
    <col min="99" max="16384" width="9.140625" style="2"/>
  </cols>
  <sheetData>
    <row r="1" spans="1:98" ht="21.75" customHeight="1" x14ac:dyDescent="0.25">
      <c r="A1" s="18" t="s">
        <v>68</v>
      </c>
      <c r="D1" s="6" t="s">
        <v>0</v>
      </c>
      <c r="E1" s="30" t="s">
        <v>34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2"/>
    </row>
    <row r="2" spans="1:98" x14ac:dyDescent="0.25">
      <c r="A2" s="2" t="s">
        <v>69</v>
      </c>
    </row>
    <row r="3" spans="1:98" x14ac:dyDescent="0.25">
      <c r="B3" s="15"/>
      <c r="C3" s="6" t="s">
        <v>2</v>
      </c>
      <c r="D3" s="28">
        <v>45566</v>
      </c>
      <c r="E3" s="29"/>
    </row>
    <row r="4" spans="1:98" x14ac:dyDescent="0.25">
      <c r="B4" s="7"/>
      <c r="C4" s="6" t="s">
        <v>3</v>
      </c>
      <c r="D4" s="14">
        <v>1</v>
      </c>
      <c r="H4" s="25">
        <f>H5</f>
        <v>45565</v>
      </c>
      <c r="I4" s="26"/>
      <c r="J4" s="26"/>
      <c r="K4" s="26"/>
      <c r="L4" s="26"/>
      <c r="M4" s="26"/>
      <c r="N4" s="27"/>
      <c r="O4" s="25">
        <f>O5</f>
        <v>45572</v>
      </c>
      <c r="P4" s="26"/>
      <c r="Q4" s="26"/>
      <c r="R4" s="26"/>
      <c r="S4" s="26"/>
      <c r="T4" s="26"/>
      <c r="U4" s="27"/>
      <c r="V4" s="25">
        <f t="shared" ref="V4" si="0">V5</f>
        <v>45579</v>
      </c>
      <c r="W4" s="26"/>
      <c r="X4" s="26"/>
      <c r="Y4" s="26"/>
      <c r="Z4" s="26"/>
      <c r="AA4" s="26"/>
      <c r="AB4" s="27"/>
      <c r="AC4" s="25">
        <f t="shared" ref="AC4" si="1">AC5</f>
        <v>45586</v>
      </c>
      <c r="AD4" s="26"/>
      <c r="AE4" s="26"/>
      <c r="AF4" s="26"/>
      <c r="AG4" s="26"/>
      <c r="AH4" s="26"/>
      <c r="AI4" s="27"/>
      <c r="AJ4" s="25">
        <f t="shared" ref="AJ4" si="2">AJ5</f>
        <v>45593</v>
      </c>
      <c r="AK4" s="26"/>
      <c r="AL4" s="26"/>
      <c r="AM4" s="26"/>
      <c r="AN4" s="26"/>
      <c r="AO4" s="26"/>
      <c r="AP4" s="27"/>
      <c r="AQ4" s="25">
        <f t="shared" ref="AQ4" si="3">AQ5</f>
        <v>45600</v>
      </c>
      <c r="AR4" s="26"/>
      <c r="AS4" s="26"/>
      <c r="AT4" s="26"/>
      <c r="AU4" s="26"/>
      <c r="AV4" s="26"/>
      <c r="AW4" s="27"/>
      <c r="AX4" s="25">
        <f t="shared" ref="AX4" si="4">AX5</f>
        <v>45607</v>
      </c>
      <c r="AY4" s="26"/>
      <c r="AZ4" s="26"/>
      <c r="BA4" s="26"/>
      <c r="BB4" s="26"/>
      <c r="BC4" s="26"/>
      <c r="BD4" s="27"/>
      <c r="BE4" s="25">
        <f t="shared" ref="BE4" si="5">BE5</f>
        <v>45614</v>
      </c>
      <c r="BF4" s="26"/>
      <c r="BG4" s="26"/>
      <c r="BH4" s="26"/>
      <c r="BI4" s="26"/>
      <c r="BJ4" s="26"/>
      <c r="BK4" s="27"/>
      <c r="BL4" s="25">
        <f t="shared" ref="BL4" si="6">BL5</f>
        <v>45621</v>
      </c>
      <c r="BM4" s="26"/>
      <c r="BN4" s="26"/>
      <c r="BO4" s="26"/>
      <c r="BP4" s="26"/>
      <c r="BQ4" s="26"/>
      <c r="BR4" s="27"/>
      <c r="BS4" s="25">
        <f t="shared" ref="BS4" si="7">BS5</f>
        <v>45628</v>
      </c>
      <c r="BT4" s="26"/>
      <c r="BU4" s="26"/>
      <c r="BV4" s="26"/>
      <c r="BW4" s="26"/>
      <c r="BX4" s="26"/>
      <c r="BY4" s="27"/>
      <c r="BZ4" s="25">
        <f t="shared" ref="BZ4" si="8">BZ5</f>
        <v>45635</v>
      </c>
      <c r="CA4" s="26"/>
      <c r="CB4" s="26"/>
      <c r="CC4" s="26"/>
      <c r="CD4" s="26"/>
      <c r="CE4" s="26"/>
      <c r="CF4" s="27"/>
      <c r="CG4" s="25">
        <f t="shared" ref="CG4" si="9">CG5</f>
        <v>45642</v>
      </c>
      <c r="CH4" s="26"/>
      <c r="CI4" s="26"/>
      <c r="CJ4" s="26"/>
      <c r="CK4" s="26"/>
      <c r="CL4" s="26"/>
      <c r="CM4" s="27"/>
      <c r="CN4" s="25">
        <f t="shared" ref="CN4" si="10">CN5</f>
        <v>45649</v>
      </c>
      <c r="CO4" s="26"/>
      <c r="CP4" s="26"/>
      <c r="CQ4" s="26"/>
      <c r="CR4" s="26"/>
      <c r="CS4" s="26"/>
      <c r="CT4" s="27"/>
    </row>
    <row r="5" spans="1:98" s="7" customFormat="1" x14ac:dyDescent="0.25">
      <c r="H5" s="8">
        <f>$D$3-WEEKDAY(projectStart,3)+(displayWeek-1)*7</f>
        <v>45565</v>
      </c>
      <c r="I5" s="9">
        <f>H5+1</f>
        <v>45566</v>
      </c>
      <c r="J5" s="9">
        <f t="shared" ref="J5:BU5" si="11">I5+1</f>
        <v>45567</v>
      </c>
      <c r="K5" s="9">
        <f t="shared" si="11"/>
        <v>45568</v>
      </c>
      <c r="L5" s="9">
        <f t="shared" si="11"/>
        <v>45569</v>
      </c>
      <c r="M5" s="9">
        <f t="shared" si="11"/>
        <v>45570</v>
      </c>
      <c r="N5" s="10">
        <f t="shared" si="11"/>
        <v>45571</v>
      </c>
      <c r="O5" s="8">
        <f t="shared" si="11"/>
        <v>45572</v>
      </c>
      <c r="P5" s="9">
        <f t="shared" si="11"/>
        <v>45573</v>
      </c>
      <c r="Q5" s="9">
        <f t="shared" si="11"/>
        <v>45574</v>
      </c>
      <c r="R5" s="9">
        <f t="shared" si="11"/>
        <v>45575</v>
      </c>
      <c r="S5" s="9">
        <f t="shared" si="11"/>
        <v>45576</v>
      </c>
      <c r="T5" s="9">
        <f t="shared" si="11"/>
        <v>45577</v>
      </c>
      <c r="U5" s="10">
        <f t="shared" si="11"/>
        <v>45578</v>
      </c>
      <c r="V5" s="8">
        <f t="shared" si="11"/>
        <v>45579</v>
      </c>
      <c r="W5" s="9">
        <f t="shared" si="11"/>
        <v>45580</v>
      </c>
      <c r="X5" s="9">
        <f t="shared" si="11"/>
        <v>45581</v>
      </c>
      <c r="Y5" s="9">
        <f t="shared" si="11"/>
        <v>45582</v>
      </c>
      <c r="Z5" s="9">
        <f t="shared" si="11"/>
        <v>45583</v>
      </c>
      <c r="AA5" s="9">
        <f t="shared" si="11"/>
        <v>45584</v>
      </c>
      <c r="AB5" s="10">
        <f t="shared" si="11"/>
        <v>45585</v>
      </c>
      <c r="AC5" s="8">
        <f t="shared" si="11"/>
        <v>45586</v>
      </c>
      <c r="AD5" s="9">
        <f t="shared" si="11"/>
        <v>45587</v>
      </c>
      <c r="AE5" s="9">
        <f t="shared" si="11"/>
        <v>45588</v>
      </c>
      <c r="AF5" s="9">
        <f t="shared" si="11"/>
        <v>45589</v>
      </c>
      <c r="AG5" s="9">
        <f t="shared" si="11"/>
        <v>45590</v>
      </c>
      <c r="AH5" s="9">
        <f t="shared" si="11"/>
        <v>45591</v>
      </c>
      <c r="AI5" s="10">
        <f t="shared" si="11"/>
        <v>45592</v>
      </c>
      <c r="AJ5" s="8">
        <f t="shared" si="11"/>
        <v>45593</v>
      </c>
      <c r="AK5" s="9">
        <f t="shared" si="11"/>
        <v>45594</v>
      </c>
      <c r="AL5" s="9">
        <f t="shared" si="11"/>
        <v>45595</v>
      </c>
      <c r="AM5" s="9">
        <f t="shared" si="11"/>
        <v>45596</v>
      </c>
      <c r="AN5" s="9">
        <f t="shared" si="11"/>
        <v>45597</v>
      </c>
      <c r="AO5" s="9">
        <f t="shared" si="11"/>
        <v>45598</v>
      </c>
      <c r="AP5" s="10">
        <f t="shared" si="11"/>
        <v>45599</v>
      </c>
      <c r="AQ5" s="8">
        <f t="shared" si="11"/>
        <v>45600</v>
      </c>
      <c r="AR5" s="9">
        <f t="shared" si="11"/>
        <v>45601</v>
      </c>
      <c r="AS5" s="9">
        <f t="shared" si="11"/>
        <v>45602</v>
      </c>
      <c r="AT5" s="9">
        <f t="shared" si="11"/>
        <v>45603</v>
      </c>
      <c r="AU5" s="9">
        <f t="shared" si="11"/>
        <v>45604</v>
      </c>
      <c r="AV5" s="9">
        <f t="shared" si="11"/>
        <v>45605</v>
      </c>
      <c r="AW5" s="10">
        <f t="shared" si="11"/>
        <v>45606</v>
      </c>
      <c r="AX5" s="8">
        <f t="shared" si="11"/>
        <v>45607</v>
      </c>
      <c r="AY5" s="9">
        <f t="shared" si="11"/>
        <v>45608</v>
      </c>
      <c r="AZ5" s="9">
        <f t="shared" si="11"/>
        <v>45609</v>
      </c>
      <c r="BA5" s="9">
        <f t="shared" si="11"/>
        <v>45610</v>
      </c>
      <c r="BB5" s="9">
        <f t="shared" si="11"/>
        <v>45611</v>
      </c>
      <c r="BC5" s="9">
        <f t="shared" si="11"/>
        <v>45612</v>
      </c>
      <c r="BD5" s="10">
        <f t="shared" si="11"/>
        <v>45613</v>
      </c>
      <c r="BE5" s="8">
        <f t="shared" si="11"/>
        <v>45614</v>
      </c>
      <c r="BF5" s="9">
        <f t="shared" si="11"/>
        <v>45615</v>
      </c>
      <c r="BG5" s="9">
        <f t="shared" si="11"/>
        <v>45616</v>
      </c>
      <c r="BH5" s="9">
        <f t="shared" si="11"/>
        <v>45617</v>
      </c>
      <c r="BI5" s="9">
        <f t="shared" si="11"/>
        <v>45618</v>
      </c>
      <c r="BJ5" s="9">
        <f t="shared" si="11"/>
        <v>45619</v>
      </c>
      <c r="BK5" s="10">
        <f t="shared" si="11"/>
        <v>45620</v>
      </c>
      <c r="BL5" s="8">
        <f t="shared" si="11"/>
        <v>45621</v>
      </c>
      <c r="BM5" s="9">
        <f t="shared" si="11"/>
        <v>45622</v>
      </c>
      <c r="BN5" s="9">
        <f t="shared" si="11"/>
        <v>45623</v>
      </c>
      <c r="BO5" s="9">
        <f t="shared" si="11"/>
        <v>45624</v>
      </c>
      <c r="BP5" s="9">
        <f t="shared" si="11"/>
        <v>45625</v>
      </c>
      <c r="BQ5" s="9">
        <f t="shared" si="11"/>
        <v>45626</v>
      </c>
      <c r="BR5" s="10">
        <f t="shared" si="11"/>
        <v>45627</v>
      </c>
      <c r="BS5" s="8">
        <f t="shared" si="11"/>
        <v>45628</v>
      </c>
      <c r="BT5" s="9">
        <f t="shared" si="11"/>
        <v>45629</v>
      </c>
      <c r="BU5" s="9">
        <f t="shared" si="11"/>
        <v>45630</v>
      </c>
      <c r="BV5" s="9">
        <f t="shared" ref="BV5:CT5" si="12">BU5+1</f>
        <v>45631</v>
      </c>
      <c r="BW5" s="9">
        <f t="shared" si="12"/>
        <v>45632</v>
      </c>
      <c r="BX5" s="9">
        <f t="shared" si="12"/>
        <v>45633</v>
      </c>
      <c r="BY5" s="10">
        <f t="shared" si="12"/>
        <v>45634</v>
      </c>
      <c r="BZ5" s="8">
        <f t="shared" si="12"/>
        <v>45635</v>
      </c>
      <c r="CA5" s="9">
        <f t="shared" si="12"/>
        <v>45636</v>
      </c>
      <c r="CB5" s="9">
        <f t="shared" si="12"/>
        <v>45637</v>
      </c>
      <c r="CC5" s="9">
        <f t="shared" si="12"/>
        <v>45638</v>
      </c>
      <c r="CD5" s="9">
        <f t="shared" si="12"/>
        <v>45639</v>
      </c>
      <c r="CE5" s="9">
        <f t="shared" si="12"/>
        <v>45640</v>
      </c>
      <c r="CF5" s="10">
        <f t="shared" si="12"/>
        <v>45641</v>
      </c>
      <c r="CG5" s="8">
        <f t="shared" si="12"/>
        <v>45642</v>
      </c>
      <c r="CH5" s="9">
        <f t="shared" si="12"/>
        <v>45643</v>
      </c>
      <c r="CI5" s="9">
        <f t="shared" si="12"/>
        <v>45644</v>
      </c>
      <c r="CJ5" s="9">
        <f t="shared" si="12"/>
        <v>45645</v>
      </c>
      <c r="CK5" s="9">
        <f t="shared" si="12"/>
        <v>45646</v>
      </c>
      <c r="CL5" s="9">
        <f t="shared" si="12"/>
        <v>45647</v>
      </c>
      <c r="CM5" s="10">
        <f t="shared" si="12"/>
        <v>45648</v>
      </c>
      <c r="CN5" s="8">
        <f t="shared" si="12"/>
        <v>45649</v>
      </c>
      <c r="CO5" s="9">
        <f t="shared" si="12"/>
        <v>45650</v>
      </c>
      <c r="CP5" s="9">
        <f t="shared" si="12"/>
        <v>45651</v>
      </c>
      <c r="CQ5" s="9">
        <f t="shared" si="12"/>
        <v>45652</v>
      </c>
      <c r="CR5" s="9">
        <f t="shared" si="12"/>
        <v>45653</v>
      </c>
      <c r="CS5" s="9">
        <f t="shared" si="12"/>
        <v>45654</v>
      </c>
      <c r="CT5" s="10">
        <f t="shared" si="12"/>
        <v>45655</v>
      </c>
    </row>
    <row r="6" spans="1:98" s="11" customFormat="1" x14ac:dyDescent="0.25">
      <c r="A6" s="13" t="s">
        <v>4</v>
      </c>
      <c r="B6" s="16"/>
      <c r="C6" s="13" t="s">
        <v>5</v>
      </c>
      <c r="D6" s="1" t="s">
        <v>6</v>
      </c>
      <c r="E6" s="1" t="s">
        <v>7</v>
      </c>
      <c r="F6" s="13" t="s">
        <v>8</v>
      </c>
      <c r="G6" s="13"/>
      <c r="H6" s="12" t="str">
        <f t="shared" ref="H6:U6" si="13">LEFT(TEXT(H5,"ddd"),1)</f>
        <v>M</v>
      </c>
      <c r="I6" s="12" t="str">
        <f t="shared" si="13"/>
        <v>T</v>
      </c>
      <c r="J6" s="12" t="str">
        <f t="shared" si="13"/>
        <v>W</v>
      </c>
      <c r="K6" s="12" t="str">
        <f t="shared" si="13"/>
        <v>T</v>
      </c>
      <c r="L6" s="12" t="str">
        <f t="shared" si="13"/>
        <v>F</v>
      </c>
      <c r="M6" s="12" t="str">
        <f t="shared" si="13"/>
        <v>S</v>
      </c>
      <c r="N6" s="12" t="str">
        <f t="shared" si="13"/>
        <v>S</v>
      </c>
      <c r="O6" s="12" t="str">
        <f t="shared" si="13"/>
        <v>M</v>
      </c>
      <c r="P6" s="12" t="str">
        <f t="shared" si="13"/>
        <v>T</v>
      </c>
      <c r="Q6" s="12" t="str">
        <f t="shared" si="13"/>
        <v>W</v>
      </c>
      <c r="R6" s="12" t="str">
        <f t="shared" si="13"/>
        <v>T</v>
      </c>
      <c r="S6" s="12" t="str">
        <f t="shared" si="13"/>
        <v>F</v>
      </c>
      <c r="T6" s="12" t="str">
        <f t="shared" si="13"/>
        <v>S</v>
      </c>
      <c r="U6" s="12" t="str">
        <f t="shared" si="13"/>
        <v>S</v>
      </c>
      <c r="V6" s="12" t="str">
        <f t="shared" ref="V6:AW6" si="14">LEFT(TEXT(V5,"ddd"),1)</f>
        <v>M</v>
      </c>
      <c r="W6" s="12" t="str">
        <f t="shared" si="14"/>
        <v>T</v>
      </c>
      <c r="X6" s="12" t="str">
        <f t="shared" si="14"/>
        <v>W</v>
      </c>
      <c r="Y6" s="12" t="str">
        <f t="shared" si="14"/>
        <v>T</v>
      </c>
      <c r="Z6" s="12" t="str">
        <f t="shared" si="14"/>
        <v>F</v>
      </c>
      <c r="AA6" s="12" t="str">
        <f t="shared" si="14"/>
        <v>S</v>
      </c>
      <c r="AB6" s="12" t="str">
        <f t="shared" si="14"/>
        <v>S</v>
      </c>
      <c r="AC6" s="12" t="str">
        <f t="shared" si="14"/>
        <v>M</v>
      </c>
      <c r="AD6" s="12" t="str">
        <f t="shared" si="14"/>
        <v>T</v>
      </c>
      <c r="AE6" s="12" t="str">
        <f t="shared" si="14"/>
        <v>W</v>
      </c>
      <c r="AF6" s="12" t="str">
        <f t="shared" si="14"/>
        <v>T</v>
      </c>
      <c r="AG6" s="12" t="str">
        <f t="shared" si="14"/>
        <v>F</v>
      </c>
      <c r="AH6" s="12" t="str">
        <f t="shared" si="14"/>
        <v>S</v>
      </c>
      <c r="AI6" s="12" t="str">
        <f>LEFT(TEXT(AI5,"ddd"),1)</f>
        <v>S</v>
      </c>
      <c r="AJ6" s="12" t="str">
        <f t="shared" si="14"/>
        <v>M</v>
      </c>
      <c r="AK6" s="12" t="str">
        <f t="shared" si="14"/>
        <v>T</v>
      </c>
      <c r="AL6" s="12" t="str">
        <f t="shared" si="14"/>
        <v>W</v>
      </c>
      <c r="AM6" s="12" t="str">
        <f t="shared" si="14"/>
        <v>T</v>
      </c>
      <c r="AN6" s="12" t="str">
        <f t="shared" si="14"/>
        <v>F</v>
      </c>
      <c r="AO6" s="12" t="str">
        <f t="shared" si="14"/>
        <v>S</v>
      </c>
      <c r="AP6" s="12" t="str">
        <f t="shared" si="14"/>
        <v>S</v>
      </c>
      <c r="AQ6" s="12" t="str">
        <f t="shared" si="14"/>
        <v>M</v>
      </c>
      <c r="AR6" s="12" t="str">
        <f t="shared" si="14"/>
        <v>T</v>
      </c>
      <c r="AS6" s="12" t="str">
        <f t="shared" si="14"/>
        <v>W</v>
      </c>
      <c r="AT6" s="12" t="str">
        <f t="shared" si="14"/>
        <v>T</v>
      </c>
      <c r="AU6" s="12" t="str">
        <f t="shared" si="14"/>
        <v>F</v>
      </c>
      <c r="AV6" s="12" t="str">
        <f t="shared" si="14"/>
        <v>S</v>
      </c>
      <c r="AW6" s="12" t="str">
        <f t="shared" si="14"/>
        <v>S</v>
      </c>
      <c r="AX6" s="12" t="str">
        <f t="shared" ref="AX6" si="15">LEFT(TEXT(AX5,"ddd"),1)</f>
        <v>M</v>
      </c>
      <c r="AY6" s="12" t="str">
        <f t="shared" ref="AY6" si="16">LEFT(TEXT(AY5,"ddd"),1)</f>
        <v>T</v>
      </c>
      <c r="AZ6" s="12" t="str">
        <f t="shared" ref="AZ6" si="17">LEFT(TEXT(AZ5,"ddd"),1)</f>
        <v>W</v>
      </c>
      <c r="BA6" s="12" t="str">
        <f t="shared" ref="BA6" si="18">LEFT(TEXT(BA5,"ddd"),1)</f>
        <v>T</v>
      </c>
      <c r="BB6" s="12" t="str">
        <f t="shared" ref="BB6" si="19">LEFT(TEXT(BB5,"ddd"),1)</f>
        <v>F</v>
      </c>
      <c r="BC6" s="12" t="str">
        <f t="shared" ref="BC6" si="20">LEFT(TEXT(BC5,"ddd"),1)</f>
        <v>S</v>
      </c>
      <c r="BD6" s="12" t="str">
        <f t="shared" ref="BD6" si="21">LEFT(TEXT(BD5,"ddd"),1)</f>
        <v>S</v>
      </c>
      <c r="BE6" s="12" t="str">
        <f t="shared" ref="BE6" si="22">LEFT(TEXT(BE5,"ddd"),1)</f>
        <v>M</v>
      </c>
      <c r="BF6" s="12" t="str">
        <f t="shared" ref="BF6" si="23">LEFT(TEXT(BF5,"ddd"),1)</f>
        <v>T</v>
      </c>
      <c r="BG6" s="12" t="str">
        <f t="shared" ref="BG6" si="24">LEFT(TEXT(BG5,"ddd"),1)</f>
        <v>W</v>
      </c>
      <c r="BH6" s="12" t="str">
        <f t="shared" ref="BH6" si="25">LEFT(TEXT(BH5,"ddd"),1)</f>
        <v>T</v>
      </c>
      <c r="BI6" s="12" t="str">
        <f t="shared" ref="BI6" si="26">LEFT(TEXT(BI5,"ddd"),1)</f>
        <v>F</v>
      </c>
      <c r="BJ6" s="12" t="str">
        <f t="shared" ref="BJ6" si="27">LEFT(TEXT(BJ5,"ddd"),1)</f>
        <v>S</v>
      </c>
      <c r="BK6" s="12" t="str">
        <f t="shared" ref="BK6" si="28">LEFT(TEXT(BK5,"ddd"),1)</f>
        <v>S</v>
      </c>
      <c r="BL6" s="12" t="str">
        <f t="shared" ref="BL6" si="29">LEFT(TEXT(BL5,"ddd"),1)</f>
        <v>M</v>
      </c>
      <c r="BM6" s="12" t="str">
        <f t="shared" ref="BM6" si="30">LEFT(TEXT(BM5,"ddd"),1)</f>
        <v>T</v>
      </c>
      <c r="BN6" s="12" t="str">
        <f t="shared" ref="BN6" si="31">LEFT(TEXT(BN5,"ddd"),1)</f>
        <v>W</v>
      </c>
      <c r="BO6" s="12" t="str">
        <f t="shared" ref="BO6" si="32">LEFT(TEXT(BO5,"ddd"),1)</f>
        <v>T</v>
      </c>
      <c r="BP6" s="12" t="str">
        <f t="shared" ref="BP6" si="33">LEFT(TEXT(BP5,"ddd"),1)</f>
        <v>F</v>
      </c>
      <c r="BQ6" s="12" t="str">
        <f t="shared" ref="BQ6" si="34">LEFT(TEXT(BQ5,"ddd"),1)</f>
        <v>S</v>
      </c>
      <c r="BR6" s="12" t="str">
        <f t="shared" ref="BR6" si="35">LEFT(TEXT(BR5,"ddd"),1)</f>
        <v>S</v>
      </c>
      <c r="BS6" s="12" t="str">
        <f t="shared" ref="BS6" si="36">LEFT(TEXT(BS5,"ddd"),1)</f>
        <v>M</v>
      </c>
      <c r="BT6" s="12" t="str">
        <f t="shared" ref="BT6" si="37">LEFT(TEXT(BT5,"ddd"),1)</f>
        <v>T</v>
      </c>
      <c r="BU6" s="12" t="str">
        <f t="shared" ref="BU6" si="38">LEFT(TEXT(BU5,"ddd"),1)</f>
        <v>W</v>
      </c>
      <c r="BV6" s="12" t="str">
        <f t="shared" ref="BV6" si="39">LEFT(TEXT(BV5,"ddd"),1)</f>
        <v>T</v>
      </c>
      <c r="BW6" s="12" t="str">
        <f t="shared" ref="BW6" si="40">LEFT(TEXT(BW5,"ddd"),1)</f>
        <v>F</v>
      </c>
      <c r="BX6" s="12" t="str">
        <f t="shared" ref="BX6" si="41">LEFT(TEXT(BX5,"ddd"),1)</f>
        <v>S</v>
      </c>
      <c r="BY6" s="12" t="str">
        <f t="shared" ref="BY6" si="42">LEFT(TEXT(BY5,"ddd"),1)</f>
        <v>S</v>
      </c>
      <c r="BZ6" s="12" t="str">
        <f t="shared" ref="BZ6" si="43">LEFT(TEXT(BZ5,"ddd"),1)</f>
        <v>M</v>
      </c>
      <c r="CA6" s="12" t="str">
        <f t="shared" ref="CA6" si="44">LEFT(TEXT(CA5,"ddd"),1)</f>
        <v>T</v>
      </c>
      <c r="CB6" s="12" t="str">
        <f t="shared" ref="CB6" si="45">LEFT(TEXT(CB5,"ddd"),1)</f>
        <v>W</v>
      </c>
      <c r="CC6" s="12" t="str">
        <f t="shared" ref="CC6" si="46">LEFT(TEXT(CC5,"ddd"),1)</f>
        <v>T</v>
      </c>
      <c r="CD6" s="12" t="str">
        <f t="shared" ref="CD6" si="47">LEFT(TEXT(CD5,"ddd"),1)</f>
        <v>F</v>
      </c>
      <c r="CE6" s="12" t="str">
        <f t="shared" ref="CE6" si="48">LEFT(TEXT(CE5,"ddd"),1)</f>
        <v>S</v>
      </c>
      <c r="CF6" s="12" t="str">
        <f t="shared" ref="CF6" si="49">LEFT(TEXT(CF5,"ddd"),1)</f>
        <v>S</v>
      </c>
      <c r="CG6" s="12" t="str">
        <f t="shared" ref="CG6" si="50">LEFT(TEXT(CG5,"ddd"),1)</f>
        <v>M</v>
      </c>
      <c r="CH6" s="12" t="str">
        <f t="shared" ref="CH6" si="51">LEFT(TEXT(CH5,"ddd"),1)</f>
        <v>T</v>
      </c>
      <c r="CI6" s="12" t="str">
        <f t="shared" ref="CI6" si="52">LEFT(TEXT(CI5,"ddd"),1)</f>
        <v>W</v>
      </c>
      <c r="CJ6" s="12" t="str">
        <f t="shared" ref="CJ6" si="53">LEFT(TEXT(CJ5,"ddd"),1)</f>
        <v>T</v>
      </c>
      <c r="CK6" s="12" t="str">
        <f t="shared" ref="CK6" si="54">LEFT(TEXT(CK5,"ddd"),1)</f>
        <v>F</v>
      </c>
      <c r="CL6" s="12" t="str">
        <f t="shared" ref="CL6" si="55">LEFT(TEXT(CL5,"ddd"),1)</f>
        <v>S</v>
      </c>
      <c r="CM6" s="12" t="str">
        <f t="shared" ref="CM6" si="56">LEFT(TEXT(CM5,"ddd"),1)</f>
        <v>S</v>
      </c>
      <c r="CN6" s="12" t="str">
        <f t="shared" ref="CN6" si="57">LEFT(TEXT(CN5,"ddd"),1)</f>
        <v>M</v>
      </c>
      <c r="CO6" s="12" t="str">
        <f t="shared" ref="CO6" si="58">LEFT(TEXT(CO5,"ddd"),1)</f>
        <v>T</v>
      </c>
      <c r="CP6" s="12" t="str">
        <f t="shared" ref="CP6" si="59">LEFT(TEXT(CP5,"ddd"),1)</f>
        <v>W</v>
      </c>
      <c r="CQ6" s="12" t="str">
        <f t="shared" ref="CQ6" si="60">LEFT(TEXT(CQ5,"ddd"),1)</f>
        <v>T</v>
      </c>
      <c r="CR6" s="12" t="str">
        <f t="shared" ref="CR6" si="61">LEFT(TEXT(CR5,"ddd"),1)</f>
        <v>F</v>
      </c>
      <c r="CS6" s="12" t="str">
        <f t="shared" ref="CS6" si="62">LEFT(TEXT(CS5,"ddd"),1)</f>
        <v>S</v>
      </c>
      <c r="CT6" s="12" t="str">
        <f t="shared" ref="CT6" si="63">LEFT(TEXT(CT5,"ddd"),1)</f>
        <v>S</v>
      </c>
    </row>
    <row r="7" spans="1:98" x14ac:dyDescent="0.25">
      <c r="A7" s="3" t="s">
        <v>50</v>
      </c>
      <c r="B7" s="4"/>
      <c r="C7" s="4"/>
      <c r="D7" s="20"/>
      <c r="E7" s="21" t="str">
        <f t="shared" ref="E7:E43" si="64">IF(OR(D7="",F7=""),"-",WORKDAY.INTL(D7,F7-1,weekendOption,holidayDates))</f>
        <v>-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</row>
    <row r="8" spans="1:98" x14ac:dyDescent="0.25">
      <c r="A8" s="5" t="s">
        <v>51</v>
      </c>
      <c r="B8" s="4"/>
      <c r="C8" s="17">
        <v>1</v>
      </c>
      <c r="D8" s="22">
        <f>projectStart</f>
        <v>45566</v>
      </c>
      <c r="E8" s="21">
        <f t="shared" si="64"/>
        <v>45569</v>
      </c>
      <c r="F8" s="19">
        <v>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</row>
    <row r="9" spans="1:98" x14ac:dyDescent="0.25">
      <c r="A9" s="5" t="s">
        <v>52</v>
      </c>
      <c r="B9" s="4"/>
      <c r="C9" s="17">
        <v>1</v>
      </c>
      <c r="D9" s="22">
        <v>45569</v>
      </c>
      <c r="E9" s="21">
        <f t="shared" si="64"/>
        <v>45569</v>
      </c>
      <c r="F9" s="19">
        <v>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</row>
    <row r="10" spans="1:98" x14ac:dyDescent="0.25">
      <c r="A10" s="5" t="s">
        <v>53</v>
      </c>
      <c r="B10" s="4"/>
      <c r="C10" s="17">
        <v>1</v>
      </c>
      <c r="D10" s="22">
        <v>45572</v>
      </c>
      <c r="E10" s="21">
        <f t="shared" si="64"/>
        <v>45576</v>
      </c>
      <c r="F10" s="19">
        <v>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</row>
    <row r="11" spans="1:98" x14ac:dyDescent="0.25">
      <c r="A11" s="5" t="s">
        <v>54</v>
      </c>
      <c r="B11" s="4"/>
      <c r="C11" s="17">
        <v>1</v>
      </c>
      <c r="D11" s="22">
        <v>45572</v>
      </c>
      <c r="E11" s="21">
        <f t="shared" si="64"/>
        <v>45576</v>
      </c>
      <c r="F11" s="19">
        <v>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 spans="1:98" x14ac:dyDescent="0.25">
      <c r="A12" s="5" t="s">
        <v>55</v>
      </c>
      <c r="B12" s="4"/>
      <c r="C12" s="17">
        <v>1</v>
      </c>
      <c r="D12" s="22">
        <v>45576</v>
      </c>
      <c r="E12" s="21">
        <f t="shared" si="64"/>
        <v>45576</v>
      </c>
      <c r="F12" s="19">
        <v>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 spans="1:98" x14ac:dyDescent="0.25">
      <c r="A13" s="3" t="s">
        <v>56</v>
      </c>
      <c r="B13" s="4"/>
      <c r="C13" s="17"/>
      <c r="D13" s="22"/>
      <c r="E13" s="21" t="str">
        <f t="shared" si="64"/>
        <v>-</v>
      </c>
      <c r="F13" s="19" t="str">
        <f t="shared" ref="F13" si="65">IF(D13="","-",NETWORKDAYS(D13,E13))</f>
        <v>-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</row>
    <row r="14" spans="1:98" x14ac:dyDescent="0.25">
      <c r="A14" s="5" t="s">
        <v>57</v>
      </c>
      <c r="B14" s="4"/>
      <c r="C14" s="17">
        <v>0</v>
      </c>
      <c r="D14" s="22">
        <v>45579</v>
      </c>
      <c r="E14" s="21">
        <f t="shared" si="64"/>
        <v>45582</v>
      </c>
      <c r="F14" s="19">
        <v>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 spans="1:98" x14ac:dyDescent="0.25">
      <c r="A15" s="5" t="s">
        <v>58</v>
      </c>
      <c r="B15" s="4"/>
      <c r="C15" s="17">
        <v>0</v>
      </c>
      <c r="D15" s="22">
        <v>45579</v>
      </c>
      <c r="E15" s="21">
        <f t="shared" si="64"/>
        <v>45580</v>
      </c>
      <c r="F15" s="19">
        <v>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</row>
    <row r="16" spans="1:98" x14ac:dyDescent="0.25">
      <c r="A16" s="5" t="s">
        <v>67</v>
      </c>
      <c r="B16" s="4"/>
      <c r="C16" s="17">
        <v>0</v>
      </c>
      <c r="D16" s="22">
        <v>45579</v>
      </c>
      <c r="E16" s="21">
        <f t="shared" si="64"/>
        <v>45597</v>
      </c>
      <c r="F16" s="19">
        <v>14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7" spans="1:98" x14ac:dyDescent="0.25">
      <c r="A17" s="3" t="s">
        <v>70</v>
      </c>
      <c r="B17" s="4"/>
      <c r="C17" s="17"/>
      <c r="D17" s="22"/>
      <c r="E17" s="21" t="str">
        <f t="shared" ref="E17:E19" si="66">IF(OR(D17="",F17=""),"-",WORKDAY.INTL(D17,F17-1,weekendOption,holidayDates))</f>
        <v>-</v>
      </c>
      <c r="F17" s="19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</row>
    <row r="18" spans="1:98" x14ac:dyDescent="0.25">
      <c r="A18" s="5" t="s">
        <v>71</v>
      </c>
      <c r="B18" s="4"/>
      <c r="C18" s="17">
        <v>0</v>
      </c>
      <c r="D18" s="22">
        <v>45581</v>
      </c>
      <c r="E18" s="21">
        <f t="shared" si="66"/>
        <v>45624</v>
      </c>
      <c r="F18" s="19">
        <v>30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</row>
    <row r="19" spans="1:98" x14ac:dyDescent="0.25">
      <c r="A19" s="5" t="s">
        <v>72</v>
      </c>
      <c r="B19" s="4"/>
      <c r="C19" s="17">
        <v>0</v>
      </c>
      <c r="D19" s="22">
        <v>45581</v>
      </c>
      <c r="E19" s="21">
        <f t="shared" si="66"/>
        <v>45624</v>
      </c>
      <c r="F19" s="19">
        <v>30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 spans="1:98" x14ac:dyDescent="0.25">
      <c r="A20" s="3" t="s">
        <v>59</v>
      </c>
      <c r="B20" s="4"/>
      <c r="C20" s="17"/>
      <c r="D20" s="22"/>
      <c r="E20" s="21" t="str">
        <f t="shared" si="64"/>
        <v>-</v>
      </c>
      <c r="F20" s="1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 spans="1:98" x14ac:dyDescent="0.25">
      <c r="A21" s="5" t="s">
        <v>57</v>
      </c>
      <c r="B21" s="4"/>
      <c r="C21" s="17">
        <v>0</v>
      </c>
      <c r="D21" s="22">
        <v>45586</v>
      </c>
      <c r="E21" s="21">
        <f t="shared" si="64"/>
        <v>45589</v>
      </c>
      <c r="F21" s="19">
        <v>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</row>
    <row r="22" spans="1:98" x14ac:dyDescent="0.25">
      <c r="A22" s="5" t="s">
        <v>60</v>
      </c>
      <c r="B22" s="4"/>
      <c r="C22" s="17">
        <v>0</v>
      </c>
      <c r="D22" s="22">
        <v>45588</v>
      </c>
      <c r="E22" s="21">
        <f t="shared" si="64"/>
        <v>45601</v>
      </c>
      <c r="F22" s="19">
        <v>10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</row>
    <row r="23" spans="1:98" x14ac:dyDescent="0.25">
      <c r="A23" s="5" t="s">
        <v>61</v>
      </c>
      <c r="B23" s="4"/>
      <c r="C23" s="17">
        <v>0</v>
      </c>
      <c r="D23" s="22">
        <v>45593</v>
      </c>
      <c r="E23" s="21">
        <f t="shared" si="64"/>
        <v>45604</v>
      </c>
      <c r="F23" s="19">
        <v>10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</row>
    <row r="24" spans="1:98" x14ac:dyDescent="0.25">
      <c r="A24" s="5" t="s">
        <v>62</v>
      </c>
      <c r="B24" s="4"/>
      <c r="C24" s="17">
        <v>0</v>
      </c>
      <c r="D24" s="22">
        <v>45602</v>
      </c>
      <c r="E24" s="21">
        <f t="shared" si="64"/>
        <v>45604</v>
      </c>
      <c r="F24" s="19">
        <v>3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</row>
    <row r="25" spans="1:98" x14ac:dyDescent="0.25">
      <c r="A25" s="5" t="s">
        <v>63</v>
      </c>
      <c r="B25" s="4"/>
      <c r="C25" s="17">
        <v>0</v>
      </c>
      <c r="D25" s="22">
        <v>45604</v>
      </c>
      <c r="E25" s="21">
        <f t="shared" si="64"/>
        <v>45608</v>
      </c>
      <c r="F25" s="19">
        <v>3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</row>
    <row r="26" spans="1:98" x14ac:dyDescent="0.25">
      <c r="A26" s="3" t="s">
        <v>64</v>
      </c>
      <c r="B26" s="4"/>
      <c r="C26" s="17"/>
      <c r="D26" s="22"/>
      <c r="E26" s="21" t="str">
        <f t="shared" si="64"/>
        <v>-</v>
      </c>
      <c r="F26" s="1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</row>
    <row r="27" spans="1:98" x14ac:dyDescent="0.25">
      <c r="A27" s="5" t="s">
        <v>57</v>
      </c>
      <c r="B27" s="4"/>
      <c r="C27" s="17">
        <v>0</v>
      </c>
      <c r="D27" s="22">
        <v>45607</v>
      </c>
      <c r="E27" s="21">
        <f t="shared" si="64"/>
        <v>45609</v>
      </c>
      <c r="F27" s="19">
        <v>3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</row>
    <row r="28" spans="1:98" x14ac:dyDescent="0.25">
      <c r="A28" s="5" t="s">
        <v>60</v>
      </c>
      <c r="B28" s="4"/>
      <c r="C28" s="17">
        <v>0</v>
      </c>
      <c r="D28" s="22">
        <v>45609</v>
      </c>
      <c r="E28" s="21">
        <f t="shared" si="64"/>
        <v>45623</v>
      </c>
      <c r="F28" s="19">
        <v>10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</row>
    <row r="29" spans="1:98" x14ac:dyDescent="0.25">
      <c r="A29" s="5" t="s">
        <v>61</v>
      </c>
      <c r="B29" s="4"/>
      <c r="C29" s="17">
        <v>0</v>
      </c>
      <c r="D29" s="22">
        <v>45614</v>
      </c>
      <c r="E29" s="21">
        <f t="shared" si="64"/>
        <v>45628</v>
      </c>
      <c r="F29" s="19">
        <v>10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</row>
    <row r="30" spans="1:98" x14ac:dyDescent="0.25">
      <c r="A30" s="5" t="s">
        <v>62</v>
      </c>
      <c r="B30" s="4"/>
      <c r="C30" s="17">
        <v>0</v>
      </c>
      <c r="D30" s="22">
        <v>45626</v>
      </c>
      <c r="E30" s="21">
        <f t="shared" si="64"/>
        <v>45629</v>
      </c>
      <c r="F30" s="19">
        <v>3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</row>
    <row r="31" spans="1:98" x14ac:dyDescent="0.25">
      <c r="A31" s="5" t="s">
        <v>63</v>
      </c>
      <c r="B31" s="4"/>
      <c r="C31" s="17">
        <v>0</v>
      </c>
      <c r="D31" s="22">
        <v>45629</v>
      </c>
      <c r="E31" s="21">
        <f t="shared" si="64"/>
        <v>45631</v>
      </c>
      <c r="F31" s="19">
        <v>3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</row>
    <row r="32" spans="1:98" x14ac:dyDescent="0.25">
      <c r="A32" s="3" t="s">
        <v>65</v>
      </c>
      <c r="B32" s="4"/>
      <c r="C32" s="17"/>
      <c r="D32" s="22"/>
      <c r="E32" s="21" t="str">
        <f t="shared" si="64"/>
        <v>-</v>
      </c>
      <c r="F32" s="19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</row>
    <row r="33" spans="1:98" x14ac:dyDescent="0.25">
      <c r="A33" s="5" t="s">
        <v>57</v>
      </c>
      <c r="B33" s="4"/>
      <c r="C33" s="17">
        <v>0</v>
      </c>
      <c r="D33" s="22">
        <v>45635</v>
      </c>
      <c r="E33" s="21">
        <f t="shared" si="64"/>
        <v>45637</v>
      </c>
      <c r="F33" s="19">
        <v>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</row>
    <row r="34" spans="1:98" x14ac:dyDescent="0.25">
      <c r="A34" s="5" t="s">
        <v>60</v>
      </c>
      <c r="B34" s="4"/>
      <c r="C34" s="17">
        <v>0</v>
      </c>
      <c r="D34" s="22">
        <v>45637</v>
      </c>
      <c r="E34" s="21">
        <f t="shared" si="64"/>
        <v>45664</v>
      </c>
      <c r="F34" s="19">
        <v>10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</row>
    <row r="35" spans="1:98" x14ac:dyDescent="0.25">
      <c r="A35" s="5" t="s">
        <v>61</v>
      </c>
      <c r="B35" s="4"/>
      <c r="C35" s="17">
        <v>0</v>
      </c>
      <c r="D35" s="22">
        <v>45642</v>
      </c>
      <c r="E35" s="21">
        <f t="shared" si="64"/>
        <v>45667</v>
      </c>
      <c r="F35" s="19">
        <v>10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</row>
    <row r="36" spans="1:98" x14ac:dyDescent="0.25">
      <c r="A36" s="5" t="s">
        <v>62</v>
      </c>
      <c r="B36" s="4"/>
      <c r="C36" s="17">
        <v>0</v>
      </c>
      <c r="D36" s="22">
        <v>45654</v>
      </c>
      <c r="E36" s="21">
        <f t="shared" si="64"/>
        <v>45664</v>
      </c>
      <c r="F36" s="19">
        <v>3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</row>
    <row r="37" spans="1:98" x14ac:dyDescent="0.25">
      <c r="A37" s="5" t="s">
        <v>63</v>
      </c>
      <c r="B37" s="4"/>
      <c r="C37" s="17">
        <v>0</v>
      </c>
      <c r="D37" s="22">
        <v>45664</v>
      </c>
      <c r="E37" s="21">
        <f t="shared" si="64"/>
        <v>45666</v>
      </c>
      <c r="F37" s="19">
        <v>3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</row>
    <row r="38" spans="1:98" x14ac:dyDescent="0.25">
      <c r="A38" s="3" t="s">
        <v>66</v>
      </c>
      <c r="B38" s="4"/>
      <c r="C38" s="17"/>
      <c r="D38" s="22"/>
      <c r="E38" s="21" t="str">
        <f t="shared" si="64"/>
        <v>-</v>
      </c>
      <c r="F38" s="19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</row>
    <row r="39" spans="1:98" x14ac:dyDescent="0.25">
      <c r="A39" s="5" t="s">
        <v>62</v>
      </c>
      <c r="B39" s="4"/>
      <c r="C39" s="17">
        <v>0</v>
      </c>
      <c r="D39" s="22">
        <v>45666</v>
      </c>
      <c r="E39" s="21">
        <f t="shared" si="64"/>
        <v>45679</v>
      </c>
      <c r="F39" s="19">
        <v>10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</row>
    <row r="40" spans="1:98" x14ac:dyDescent="0.25">
      <c r="A40" s="5" t="s">
        <v>73</v>
      </c>
      <c r="B40" s="4"/>
      <c r="C40" s="17">
        <v>0</v>
      </c>
      <c r="D40" s="22">
        <v>45680</v>
      </c>
      <c r="E40" s="21">
        <f t="shared" si="64"/>
        <v>45693</v>
      </c>
      <c r="F40" s="19">
        <v>10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</row>
    <row r="41" spans="1:98" x14ac:dyDescent="0.25">
      <c r="A41" s="5" t="s">
        <v>74</v>
      </c>
      <c r="B41" s="4"/>
      <c r="C41" s="17">
        <v>0</v>
      </c>
      <c r="D41" s="22">
        <v>45689</v>
      </c>
      <c r="E41" s="21">
        <f t="shared" si="64"/>
        <v>45701</v>
      </c>
      <c r="F41" s="19">
        <v>10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</row>
    <row r="42" spans="1:98" x14ac:dyDescent="0.25">
      <c r="A42" s="5" t="s">
        <v>76</v>
      </c>
      <c r="B42" s="4"/>
      <c r="C42" s="17">
        <v>0</v>
      </c>
      <c r="D42" s="22">
        <v>45701</v>
      </c>
      <c r="E42" s="21">
        <f t="shared" si="64"/>
        <v>45705</v>
      </c>
      <c r="F42" s="19">
        <v>3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</row>
    <row r="43" spans="1:98" x14ac:dyDescent="0.25">
      <c r="A43" s="5" t="s">
        <v>75</v>
      </c>
      <c r="B43" s="4"/>
      <c r="C43" s="17">
        <v>0</v>
      </c>
      <c r="D43" s="22">
        <v>45706</v>
      </c>
      <c r="E43" s="21">
        <f t="shared" si="64"/>
        <v>45706</v>
      </c>
      <c r="F43" s="19">
        <v>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</row>
  </sheetData>
  <mergeCells count="15">
    <mergeCell ref="E1:AE1"/>
    <mergeCell ref="H4:N4"/>
    <mergeCell ref="O4:U4"/>
    <mergeCell ref="V4:AB4"/>
    <mergeCell ref="AC4:AI4"/>
    <mergeCell ref="BS4:BY4"/>
    <mergeCell ref="BZ4:CF4"/>
    <mergeCell ref="CG4:CM4"/>
    <mergeCell ref="CN4:CT4"/>
    <mergeCell ref="D3:E3"/>
    <mergeCell ref="AJ4:AP4"/>
    <mergeCell ref="AQ4:AW4"/>
    <mergeCell ref="AX4:BD4"/>
    <mergeCell ref="BE4:BK4"/>
    <mergeCell ref="BL4:BR4"/>
  </mergeCells>
  <phoneticPr fontId="2" type="noConversion"/>
  <conditionalFormatting sqref="C8:C43">
    <cfRule type="dataBar" priority="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{EEC92A5D-C100-4AF0-A45D-831AA347FADD}</x14:id>
        </ext>
      </extLst>
    </cfRule>
  </conditionalFormatting>
  <conditionalFormatting sqref="H5:CT6">
    <cfRule type="expression" dxfId="5" priority="3">
      <formula>MATCH(H$5,holidayDates,0)</formula>
    </cfRule>
  </conditionalFormatting>
  <conditionalFormatting sqref="H5:CT43">
    <cfRule type="expression" dxfId="4" priority="7">
      <formula>H$5=TODAY()</formula>
    </cfRule>
  </conditionalFormatting>
  <conditionalFormatting sqref="H5:CT44">
    <cfRule type="expression" dxfId="3" priority="5">
      <formula>NETWORKDAYS.INTL(H$5,H$5,weekendOption,holidayDates)=0</formula>
    </cfRule>
  </conditionalFormatting>
  <conditionalFormatting sqref="H7:CT43">
    <cfRule type="expression" dxfId="2" priority="1">
      <formula>1*AND(H$5&gt;=task_start,H$5&lt;=task_start+(-1*(task_progress*(task_end-task_start+1))-1))</formula>
    </cfRule>
    <cfRule type="expression" dxfId="1" priority="6">
      <formula>1*AND(H$5&gt;=task_start,H$5&lt;=task_start+(task_progress*(task_end-task_start+1))-1)</formula>
    </cfRule>
    <cfRule type="expression" dxfId="0" priority="11">
      <formula>AND(task_start&lt;&gt;"",H$5&gt;=$D7,H$5&lt;=$E7)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print="0" autoPict="0">
                <anchor moveWithCells="1">
                  <from>
                    <xdr:col>7</xdr:col>
                    <xdr:colOff>0</xdr:colOff>
                    <xdr:row>1</xdr:row>
                    <xdr:rowOff>142875</xdr:rowOff>
                  </from>
                  <to>
                    <xdr:col>97</xdr:col>
                    <xdr:colOff>171450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C92A5D-C100-4AF0-A45D-831AA347FA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C8:C43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F7303321-6CE9-4F24-B971-78D0F92DEE4C}">
          <x14:formula1>
            <xm:f>Courses!$A$2:$A$23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4F89-113F-4126-82D9-374CBBD13180}">
  <dimension ref="A1:C17"/>
  <sheetViews>
    <sheetView workbookViewId="0">
      <selection activeCell="C17" sqref="C17"/>
    </sheetView>
  </sheetViews>
  <sheetFormatPr defaultRowHeight="15" x14ac:dyDescent="0.25"/>
  <cols>
    <col min="2" max="2" width="14.5703125" bestFit="1" customWidth="1"/>
  </cols>
  <sheetData>
    <row r="1" spans="1:3" ht="34.5" x14ac:dyDescent="0.55000000000000004">
      <c r="A1" s="24" t="s">
        <v>9</v>
      </c>
    </row>
    <row r="3" spans="1:3" x14ac:dyDescent="0.25">
      <c r="B3" t="s">
        <v>10</v>
      </c>
      <c r="C3" t="str">
        <f>_xlfn.TEXTJOIN(,,C5:C11)</f>
        <v>0000011</v>
      </c>
    </row>
    <row r="5" spans="1:3" x14ac:dyDescent="0.25">
      <c r="B5" t="s">
        <v>11</v>
      </c>
      <c r="C5">
        <v>0</v>
      </c>
    </row>
    <row r="6" spans="1:3" x14ac:dyDescent="0.25">
      <c r="B6" t="s">
        <v>12</v>
      </c>
      <c r="C6">
        <v>0</v>
      </c>
    </row>
    <row r="7" spans="1:3" x14ac:dyDescent="0.25">
      <c r="B7" t="s">
        <v>13</v>
      </c>
      <c r="C7">
        <v>0</v>
      </c>
    </row>
    <row r="8" spans="1:3" x14ac:dyDescent="0.25">
      <c r="B8" t="s">
        <v>14</v>
      </c>
      <c r="C8">
        <v>0</v>
      </c>
    </row>
    <row r="9" spans="1:3" x14ac:dyDescent="0.25">
      <c r="B9" t="s">
        <v>15</v>
      </c>
      <c r="C9">
        <v>0</v>
      </c>
    </row>
    <row r="10" spans="1:3" x14ac:dyDescent="0.25">
      <c r="B10" t="s">
        <v>16</v>
      </c>
      <c r="C10">
        <v>1</v>
      </c>
    </row>
    <row r="11" spans="1:3" x14ac:dyDescent="0.25">
      <c r="B11" t="s">
        <v>17</v>
      </c>
      <c r="C11">
        <v>1</v>
      </c>
    </row>
    <row r="15" spans="1:3" x14ac:dyDescent="0.25">
      <c r="B15" t="s">
        <v>18</v>
      </c>
    </row>
    <row r="16" spans="1:3" x14ac:dyDescent="0.25">
      <c r="B16" t="s">
        <v>19</v>
      </c>
      <c r="C16">
        <v>1</v>
      </c>
    </row>
    <row r="17" spans="2:3" x14ac:dyDescent="0.25">
      <c r="B17" t="s">
        <v>20</v>
      </c>
      <c r="C17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9065-7748-4944-AE5E-C30A9232C6A4}">
  <dimension ref="A1:B22"/>
  <sheetViews>
    <sheetView workbookViewId="0">
      <selection activeCell="A3" sqref="A3"/>
    </sheetView>
  </sheetViews>
  <sheetFormatPr defaultRowHeight="15" x14ac:dyDescent="0.25"/>
  <cols>
    <col min="1" max="1" width="22.85546875" customWidth="1"/>
    <col min="4" max="4" width="10.42578125" bestFit="1" customWidth="1"/>
  </cols>
  <sheetData>
    <row r="1" spans="1:2" x14ac:dyDescent="0.25">
      <c r="A1" t="s">
        <v>21</v>
      </c>
    </row>
    <row r="2" spans="1:2" x14ac:dyDescent="0.25">
      <c r="A2" t="s">
        <v>22</v>
      </c>
      <c r="B2" t="s">
        <v>23</v>
      </c>
    </row>
    <row r="3" spans="1:2" x14ac:dyDescent="0.25">
      <c r="A3" s="23">
        <v>45651</v>
      </c>
      <c r="B3" t="s">
        <v>24</v>
      </c>
    </row>
    <row r="4" spans="1:2" x14ac:dyDescent="0.25">
      <c r="A4" s="23">
        <v>45647</v>
      </c>
      <c r="B4" t="s">
        <v>25</v>
      </c>
    </row>
    <row r="5" spans="1:2" x14ac:dyDescent="0.25">
      <c r="A5" s="23">
        <v>45648</v>
      </c>
      <c r="B5" t="s">
        <v>25</v>
      </c>
    </row>
    <row r="6" spans="1:2" x14ac:dyDescent="0.25">
      <c r="A6" s="23">
        <v>45649</v>
      </c>
      <c r="B6" t="s">
        <v>25</v>
      </c>
    </row>
    <row r="7" spans="1:2" x14ac:dyDescent="0.25">
      <c r="A7" s="23">
        <v>45650</v>
      </c>
      <c r="B7" t="s">
        <v>25</v>
      </c>
    </row>
    <row r="8" spans="1:2" x14ac:dyDescent="0.25">
      <c r="A8" s="23">
        <v>45651</v>
      </c>
      <c r="B8" t="s">
        <v>25</v>
      </c>
    </row>
    <row r="9" spans="1:2" x14ac:dyDescent="0.25">
      <c r="A9" s="23">
        <v>45652</v>
      </c>
      <c r="B9" t="s">
        <v>25</v>
      </c>
    </row>
    <row r="10" spans="1:2" x14ac:dyDescent="0.25">
      <c r="A10" s="23">
        <v>45653</v>
      </c>
      <c r="B10" t="s">
        <v>25</v>
      </c>
    </row>
    <row r="11" spans="1:2" x14ac:dyDescent="0.25">
      <c r="A11" s="23">
        <v>45654</v>
      </c>
      <c r="B11" t="s">
        <v>25</v>
      </c>
    </row>
    <row r="12" spans="1:2" x14ac:dyDescent="0.25">
      <c r="A12" s="23">
        <v>45655</v>
      </c>
      <c r="B12" t="s">
        <v>25</v>
      </c>
    </row>
    <row r="13" spans="1:2" x14ac:dyDescent="0.25">
      <c r="A13" s="23">
        <v>45656</v>
      </c>
      <c r="B13" t="s">
        <v>25</v>
      </c>
    </row>
    <row r="14" spans="1:2" x14ac:dyDescent="0.25">
      <c r="A14" s="23">
        <v>45657</v>
      </c>
      <c r="B14" t="s">
        <v>25</v>
      </c>
    </row>
    <row r="15" spans="1:2" x14ac:dyDescent="0.25">
      <c r="A15" s="23">
        <v>45658</v>
      </c>
      <c r="B15" t="s">
        <v>25</v>
      </c>
    </row>
    <row r="16" spans="1:2" x14ac:dyDescent="0.25">
      <c r="A16" s="23">
        <v>45659</v>
      </c>
      <c r="B16" t="s">
        <v>25</v>
      </c>
    </row>
    <row r="17" spans="1:2" x14ac:dyDescent="0.25">
      <c r="A17" s="23">
        <v>45660</v>
      </c>
      <c r="B17" t="s">
        <v>25</v>
      </c>
    </row>
    <row r="18" spans="1:2" x14ac:dyDescent="0.25">
      <c r="A18" s="23">
        <v>45661</v>
      </c>
      <c r="B18" t="s">
        <v>25</v>
      </c>
    </row>
    <row r="19" spans="1:2" x14ac:dyDescent="0.25">
      <c r="A19" s="23">
        <v>45662</v>
      </c>
      <c r="B19" t="s">
        <v>25</v>
      </c>
    </row>
    <row r="20" spans="1:2" x14ac:dyDescent="0.25">
      <c r="A20" s="23">
        <v>45622</v>
      </c>
      <c r="B20" t="s">
        <v>26</v>
      </c>
    </row>
    <row r="21" spans="1:2" x14ac:dyDescent="0.25">
      <c r="A21" s="23">
        <v>45706</v>
      </c>
      <c r="B21" t="s">
        <v>26</v>
      </c>
    </row>
    <row r="22" spans="1:2" x14ac:dyDescent="0.25">
      <c r="A22" s="23">
        <v>45588</v>
      </c>
      <c r="B22" t="s">
        <v>27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C591-86EB-4089-8AFF-38D308DB352D}">
  <dimension ref="A1:A23"/>
  <sheetViews>
    <sheetView workbookViewId="0">
      <selection activeCell="A34" sqref="A34"/>
    </sheetView>
  </sheetViews>
  <sheetFormatPr defaultRowHeight="15" x14ac:dyDescent="0.25"/>
  <cols>
    <col min="1" max="1" width="72.85546875" bestFit="1" customWidth="1"/>
  </cols>
  <sheetData>
    <row r="1" spans="1:1" x14ac:dyDescent="0.25">
      <c r="A1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1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opics xmlns="45c0638f-8904-45ab-b124-b1f7ff451179" xsi:nil="true"/>
    <TaxCatchAll xmlns="ac1d6235-51e3-4a29-8ef4-963eeebbd849" xsi:nil="true"/>
    <lcf76f155ced4ddcb4097134ff3c332f xmlns="45c0638f-8904-45ab-b124-b1f7ff45117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BF76585360BE4BB8D976A1E44FFC30" ma:contentTypeVersion="16" ma:contentTypeDescription="Create a new document." ma:contentTypeScope="" ma:versionID="aa1788dcdf23072cdcc4cc53e58b98a6">
  <xsd:schema xmlns:xsd="http://www.w3.org/2001/XMLSchema" xmlns:xs="http://www.w3.org/2001/XMLSchema" xmlns:p="http://schemas.microsoft.com/office/2006/metadata/properties" xmlns:ns2="45c0638f-8904-45ab-b124-b1f7ff451179" xmlns:ns3="ac1d6235-51e3-4a29-8ef4-963eeebbd849" targetNamespace="http://schemas.microsoft.com/office/2006/metadata/properties" ma:root="true" ma:fieldsID="e2718d4e96c922d69dbf9eb86cef7778" ns2:_="" ns3:_="">
    <xsd:import namespace="45c0638f-8904-45ab-b124-b1f7ff451179"/>
    <xsd:import namespace="ac1d6235-51e3-4a29-8ef4-963eeebbd8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Topic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0638f-8904-45ab-b124-b1f7ff4511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9151cd1a-81c0-4f7e-8bca-7c9d41dcf3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Topics" ma:index="21" nillable="true" ma:displayName="Topics" ma:format="Dropdown" ma:internalName="Topics">
      <xsd:simpleType>
        <xsd:restriction base="dms:Text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1d6235-51e3-4a29-8ef4-963eeebbd849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3edadf58-48e6-41c9-9b5a-4b8859450888}" ma:internalName="TaxCatchAll" ma:showField="CatchAllData" ma:web="ac1d6235-51e3-4a29-8ef4-963eeebbd8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AF7962-8F33-492F-A963-ED996B919A0E}">
  <ds:schemaRefs>
    <ds:schemaRef ds:uri="ac1d6235-51e3-4a29-8ef4-963eeebbd849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45c0638f-8904-45ab-b124-b1f7ff451179"/>
    <ds:schemaRef ds:uri="http://www.w3.org/XML/1998/namespace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CED942A-2534-40C3-AA87-09A00D90A1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F34A82-0923-419E-9F1A-48A9F18D0A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c0638f-8904-45ab-b124-b1f7ff451179"/>
    <ds:schemaRef ds:uri="ac1d6235-51e3-4a29-8ef4-963eeebbd8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Gantt Chart</vt:lpstr>
      <vt:lpstr>Settings</vt:lpstr>
      <vt:lpstr>Holidays</vt:lpstr>
      <vt:lpstr>Courses</vt:lpstr>
      <vt:lpstr>displayWeek</vt:lpstr>
      <vt:lpstr>holidayDates</vt:lpstr>
      <vt:lpstr>projectStart</vt:lpstr>
      <vt:lpstr>'Gantt Chart'!task_end</vt:lpstr>
      <vt:lpstr>'Gantt Chart'!task_progress</vt:lpstr>
      <vt:lpstr>'Gantt Chart'!task_start</vt:lpstr>
      <vt:lpstr>weekendOption</vt:lpstr>
    </vt:vector>
  </TitlesOfParts>
  <Manager/>
  <Company>Staffordshire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Edwards</dc:creator>
  <cp:keywords/>
  <dc:description/>
  <cp:lastModifiedBy>Alex Wood</cp:lastModifiedBy>
  <cp:revision/>
  <dcterms:created xsi:type="dcterms:W3CDTF">2024-09-19T15:44:57Z</dcterms:created>
  <dcterms:modified xsi:type="dcterms:W3CDTF">2024-10-11T18:53:46Z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0x010100F3BF76585360BE4BB8D976A1E44FFC30</vt:lpwstr>
  </property>
  <property fmtid="{D5CDD505-2E9C-101B-9397-08002B2CF9AE}" pid="3" name="MediaServiceImageTags">
    <vt:lpwstr/>
  </property>
</Properties>
</file>