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home/Documents/work/UCT_2020/Course_Work/Semester_2/Financial Ecos/"/>
    </mc:Choice>
  </mc:AlternateContent>
  <xr:revisionPtr revIDLastSave="0" documentId="13_ncr:1_{13F9EA82-B3E8-C341-89D5-17F98CBAD9D3}" xr6:coauthVersionLast="45" xr6:coauthVersionMax="45" xr10:uidLastSave="{00000000-0000-0000-0000-000000000000}"/>
  <bookViews>
    <workbookView xWindow="2100" yWindow="1100" windowWidth="26440" windowHeight="14160" xr2:uid="{B5D83553-15E5-F246-9E5C-D118E5BD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H10" i="1" a="1"/>
  <c r="H10" i="1" s="1"/>
  <c r="F16" i="1" s="1" a="1"/>
  <c r="F16" i="1" s="1"/>
  <c r="M6" i="1"/>
  <c r="M4" i="1"/>
  <c r="M12" i="1" l="1"/>
  <c r="M11" i="1"/>
  <c r="M10" i="1"/>
  <c r="G23" i="1" l="1" a="1"/>
  <c r="G23" i="1" s="1"/>
  <c r="G22" i="1" a="1"/>
  <c r="G22" i="1" s="1"/>
  <c r="G20" i="1" a="1"/>
  <c r="G20" i="1" s="1"/>
  <c r="G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<sst xmlns="http://schemas.openxmlformats.org/spreadsheetml/2006/main" count="25" uniqueCount="22">
  <si>
    <t>R</t>
  </si>
  <si>
    <t>Rf</t>
  </si>
  <si>
    <t>e</t>
  </si>
  <si>
    <t>R-Rfe</t>
  </si>
  <si>
    <t>(LENDING AND BORROWING RATE)</t>
  </si>
  <si>
    <t>A</t>
  </si>
  <si>
    <t>B</t>
  </si>
  <si>
    <t>C</t>
  </si>
  <si>
    <t>Asset A has the highest sharpe ratio - should invest more in, look at weights</t>
  </si>
  <si>
    <t>V</t>
  </si>
  <si>
    <t>V^(-1)</t>
  </si>
  <si>
    <t>sharpe ratio</t>
  </si>
  <si>
    <t>WEIGHTS</t>
  </si>
  <si>
    <t xml:space="preserve">VARAINCE </t>
  </si>
  <si>
    <t>w'Vw</t>
  </si>
  <si>
    <t>Standard Devaition</t>
  </si>
  <si>
    <t>Return</t>
  </si>
  <si>
    <t>w'R</t>
  </si>
  <si>
    <t>R'w</t>
  </si>
  <si>
    <t>a)</t>
  </si>
  <si>
    <t>b)</t>
  </si>
  <si>
    <t xml:space="preserve">Question 7 for Quiz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</si>
</sst>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2736-E100-264C-A178-BF803F72C73D}">
  <dimension ref="A2:M25"/>
  <sheetViews>
    <sheetView tabSelected="1" workbookViewId="0">
      <selection activeCell="D25" sqref="D25"/>
    </sheetView>
  </sheetViews>
  <sheetFormatPr baseColWidth="10" defaultRowHeight="16"/>
  <sheetData>
    <row r="2" spans="1:13" ht="21">
      <c r="A2" s="1" t="s">
        <v>21</v>
      </c>
      <c r="B2" s="1"/>
      <c r="C2" s="1"/>
      <c r="D2" s="1"/>
    </row>
    <row r="4" spans="1:13">
      <c r="A4" s="2" t="s">
        <v>19</v>
      </c>
      <c r="C4" t="s">
        <v>0</v>
      </c>
      <c r="D4">
        <v>1.1000000000000001</v>
      </c>
      <c r="F4" t="s">
        <v>1</v>
      </c>
      <c r="G4">
        <v>1.03</v>
      </c>
      <c r="I4" t="s">
        <v>2</v>
      </c>
      <c r="J4">
        <v>1</v>
      </c>
      <c r="L4" t="s">
        <v>3</v>
      </c>
      <c r="M4">
        <f>D4-G4</f>
        <v>7.0000000000000062E-2</v>
      </c>
    </row>
    <row r="5" spans="1:13">
      <c r="D5">
        <v>1.2</v>
      </c>
      <c r="F5" t="s">
        <v>4</v>
      </c>
      <c r="J5">
        <v>1</v>
      </c>
      <c r="M5">
        <f>D5-G4</f>
        <v>0.16999999999999993</v>
      </c>
    </row>
    <row r="6" spans="1:13">
      <c r="D6">
        <v>1.3</v>
      </c>
      <c r="J6">
        <v>1</v>
      </c>
      <c r="M6">
        <f>D6-G4</f>
        <v>0.27</v>
      </c>
    </row>
    <row r="9" spans="1:13">
      <c r="C9" t="s">
        <v>5</v>
      </c>
      <c r="D9" t="s">
        <v>6</v>
      </c>
      <c r="E9" t="s">
        <v>7</v>
      </c>
      <c r="L9" t="s">
        <v>8</v>
      </c>
    </row>
    <row r="10" spans="1:13">
      <c r="B10" t="s">
        <v>9</v>
      </c>
      <c r="C10">
        <v>6.4000000000000003E-3</v>
      </c>
      <c r="D10">
        <v>3.5999999999999999E-3</v>
      </c>
      <c r="E10">
        <v>1.1999999999999999E-3</v>
      </c>
      <c r="G10" t="s">
        <v>10</v>
      </c>
      <c r="H10" cm="1">
        <f t="array" ref="H10:J12">MINVERSE(C10:E12)</f>
        <v>181.95602729340405</v>
      </c>
      <c r="I10">
        <v>-44.857215061915582</v>
      </c>
      <c r="J10">
        <v>-2.5271670457417237</v>
      </c>
      <c r="L10" t="s">
        <v>11</v>
      </c>
      <c r="M10">
        <f>M4/0.02</f>
        <v>3.5000000000000031</v>
      </c>
    </row>
    <row r="11" spans="1:13">
      <c r="C11">
        <v>3.5999999999999999E-3</v>
      </c>
      <c r="D11">
        <v>1.44E-2</v>
      </c>
      <c r="E11">
        <v>3.5999999999999999E-3</v>
      </c>
      <c r="H11">
        <v>-44.857215061915589</v>
      </c>
      <c r="I11">
        <v>83.396512509476864</v>
      </c>
      <c r="J11">
        <v>-10.951057198214134</v>
      </c>
      <c r="M11">
        <f>M5/0.06</f>
        <v>2.8333333333333321</v>
      </c>
    </row>
    <row r="12" spans="1:13">
      <c r="C12">
        <v>1.1999999999999999E-3</v>
      </c>
      <c r="D12">
        <v>3.5999999999999999E-3</v>
      </c>
      <c r="E12">
        <v>2.2499999999999999E-2</v>
      </c>
      <c r="H12">
        <v>-2.5271670457417219</v>
      </c>
      <c r="I12">
        <v>-10.951057198214135</v>
      </c>
      <c r="J12">
        <v>46.331395838598262</v>
      </c>
      <c r="M12">
        <f>M6/0.09</f>
        <v>3.0000000000000004</v>
      </c>
    </row>
    <row r="15" spans="1:13">
      <c r="E15" t="s">
        <v>12</v>
      </c>
      <c r="H15">
        <v>351.00670000000002</v>
      </c>
      <c r="J15">
        <v>1.2466999999999999</v>
      </c>
    </row>
    <row r="16" spans="1:13">
      <c r="E16" t="s">
        <v>5</v>
      </c>
      <c r="F16" cm="1">
        <f t="array" ref="F16:F18">MMULT(_xlfn.ANCHORARRAY(H10),M4:M6)/(MMULT(TRANSPOSE(J4:J6),MMULT(_xlfn.ANCHORARRAY(H10),M4:M6)))</f>
        <v>0.19272360703812369</v>
      </c>
      <c r="H16">
        <v>-104.36</v>
      </c>
      <c r="J16">
        <v>-0.37068000000000001</v>
      </c>
    </row>
    <row r="17" spans="1:10">
      <c r="E17" t="s">
        <v>6</v>
      </c>
      <c r="F17">
        <v>0.3516312316715538</v>
      </c>
      <c r="H17">
        <v>34.899329999999999</v>
      </c>
      <c r="J17">
        <v>0.1239</v>
      </c>
    </row>
    <row r="18" spans="1:10">
      <c r="E18" t="s">
        <v>7</v>
      </c>
      <c r="F18">
        <v>0.45564516129032256</v>
      </c>
    </row>
    <row r="20" spans="1:10">
      <c r="E20" t="s">
        <v>13</v>
      </c>
      <c r="F20" t="s">
        <v>14</v>
      </c>
      <c r="G20" s="2" cm="1">
        <f t="array" ref="G20">MMULT(TRANSPOSE(_xlfn.ANCHORARRAY(F16)),MMULT(C10:E12,_xlfn.ANCHORARRAY(F16)))</f>
        <v>8.5417308542990629E-3</v>
      </c>
    </row>
    <row r="21" spans="1:10">
      <c r="E21" t="s">
        <v>15</v>
      </c>
      <c r="G21" s="2">
        <f>SQRT(G20)</f>
        <v>9.2421484808993759E-2</v>
      </c>
    </row>
    <row r="22" spans="1:10">
      <c r="E22" t="s">
        <v>16</v>
      </c>
      <c r="F22" t="s">
        <v>17</v>
      </c>
      <c r="G22" s="2" cm="1">
        <f t="array" ref="G22">MMULT(TRANSPOSE(_xlfn.ANCHORARRAY(F16)),D4:D6)</f>
        <v>1.22629215542522</v>
      </c>
    </row>
    <row r="23" spans="1:10">
      <c r="F23" t="s">
        <v>18</v>
      </c>
      <c r="G23" s="2" cm="1">
        <f t="array" ref="G23">MMULT(TRANSPOSE(D4:D6),_xlfn.ANCHORARRAY(F16))</f>
        <v>1.22629215542522</v>
      </c>
    </row>
    <row r="25" spans="1:10">
      <c r="A25" s="2" t="s">
        <v>20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White</dc:creator>
  <cp:lastModifiedBy>Cameron White</cp:lastModifiedBy>
  <dcterms:created xsi:type="dcterms:W3CDTF">2020-09-07T15:57:52Z</dcterms:created>
  <dcterms:modified xsi:type="dcterms:W3CDTF">2020-09-07T16:36:05Z</dcterms:modified>
</cp:coreProperties>
</file>